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022DE2D7-CCF1-49BF-9603-AA4A784A13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TUALIZAÇÃO" sheetId="2" r:id="rId1"/>
    <sheet name="TABELAS COMPLETAS PRODUTIVIDADE" sheetId="1" r:id="rId2"/>
  </sheets>
  <definedNames>
    <definedName name="_Fill">#REF!</definedName>
    <definedName name="_xlnm._FilterDatabase" localSheetId="1" hidden="1">'TABELAS COMPLETAS PRODUTIVIDADE'!$AC$3:$AD$565</definedName>
    <definedName name="_Key1" localSheetId="1">#REF!</definedName>
    <definedName name="_Key1">#REF!</definedName>
    <definedName name="_Sort" localSheetId="1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1">#REF!</definedName>
    <definedName name="a">#REF!</definedName>
    <definedName name="à">#REF!</definedName>
    <definedName name="aa" localSheetId="1">#REF!</definedName>
    <definedName name="aa">#REF!</definedName>
    <definedName name="AAA">#REF!</definedName>
    <definedName name="AAAAA">#REF!</definedName>
    <definedName name="aabb" localSheetId="1">#REF!</definedName>
    <definedName name="aabb">#REF!</definedName>
    <definedName name="abs" localSheetId="1">#REF!</definedName>
    <definedName name="abs">#REF!</definedName>
    <definedName name="ac">#REF!</definedName>
    <definedName name="Acquiror">#REF!</definedName>
    <definedName name="ACwvu.exib." localSheetId="1">#REF!</definedName>
    <definedName name="ACwvu.exib.">#REF!</definedName>
    <definedName name="ad" localSheetId="1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1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1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1">#REF!</definedName>
    <definedName name="Custeio">#REF!</definedName>
    <definedName name="D">#REF!</definedName>
    <definedName name="dadadadsda">#REF!</definedName>
    <definedName name="dadfafa">#REF!</definedName>
    <definedName name="DAFA" localSheetId="1">#REF!</definedName>
    <definedName name="DAFA">#REF!</definedName>
    <definedName name="Date">#REF!</definedName>
    <definedName name="dd" localSheetId="1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1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1">#REF!</definedName>
    <definedName name="excel">#REF!</definedName>
    <definedName name="exchange">#REF!</definedName>
    <definedName name="exchangerates">#REF!</definedName>
    <definedName name="exportfcojvsnfc" localSheetId="1">#REF!</definedName>
    <definedName name="exportfcojvsnfc">#REF!</definedName>
    <definedName name="f" localSheetId="1">#REF!</definedName>
    <definedName name="f">#REF!</definedName>
    <definedName name="FCOJ" localSheetId="1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1">#REF!</definedName>
    <definedName name="H.Máquina">#REF!</definedName>
    <definedName name="hdh">#REF!</definedName>
    <definedName name="HHH">#REF!</definedName>
    <definedName name="hmáq">#REF!</definedName>
    <definedName name="ifm" localSheetId="1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1">#REF!</definedName>
    <definedName name="jh">#REF!</definedName>
    <definedName name="JHC" localSheetId="1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1">#REF!</definedName>
    <definedName name="M">#REF!</definedName>
    <definedName name="MAQ" localSheetId="1">#REF!</definedName>
    <definedName name="maq.hora" localSheetId="1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1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1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1">#REF!</definedName>
    <definedName name="Rwvu.exib.">#REF!</definedName>
    <definedName name="s" localSheetId="1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1">#REF!</definedName>
    <definedName name="spain">#REF!</definedName>
    <definedName name="ss">#REF!</definedName>
    <definedName name="ssss" localSheetId="1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1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1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1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1">#REF!</definedName>
    <definedName name="wrn.IMP.">#REF!</definedName>
    <definedName name="wrn.IMP02." localSheetId="1">#REF!</definedName>
    <definedName name="wrn.IMP02.">#REF!</definedName>
    <definedName name="wrn.IMP10." localSheetId="1">#REF!</definedName>
    <definedName name="wrn.IMP10.">#REF!</definedName>
    <definedName name="wrn.IMP15." localSheetId="1">#REF!</definedName>
    <definedName name="wrn.IMP15.">#REF!</definedName>
    <definedName name="wrn.IMP17." localSheetId="1">#REF!</definedName>
    <definedName name="wrn.IMP17.">#REF!</definedName>
    <definedName name="wrn.IMP2." localSheetId="1">#REF!</definedName>
    <definedName name="wrn.IMP2.">#REF!</definedName>
    <definedName name="wrn.IMP21." localSheetId="1">#REF!</definedName>
    <definedName name="wrn.IMP21.">#REF!</definedName>
    <definedName name="wrn.IMP24.">#REF!</definedName>
    <definedName name="wrn.IMP29." localSheetId="1">#REF!</definedName>
    <definedName name="wrn.IMP29.">#REF!</definedName>
    <definedName name="wrn.IMP52." localSheetId="1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1">#REF!</definedName>
    <definedName name="wrn.XX.">#REF!</definedName>
    <definedName name="ws">#REF!</definedName>
    <definedName name="wvu.exib." localSheetId="1">#REF!</definedName>
    <definedName name="wvu.exib.">#REF!</definedName>
    <definedName name="www">#REF!</definedName>
    <definedName name="xpto" localSheetId="1">#REF!</definedName>
    <definedName name="xpto">#REF!</definedName>
    <definedName name="xpto1">#REF!</definedName>
    <definedName name="xxx" localSheetId="1">#REF!</definedName>
    <definedName name="xxx">#REF!</definedName>
    <definedName name="xyz" localSheetId="1">#REF!</definedName>
    <definedName name="xyz">#REF!</definedName>
    <definedName name="YearEnd">#REF!</definedName>
    <definedName name="yy">#REF!</definedName>
    <definedName name="Z_EF143280_AC26_11D4_B78E_0050DAD2EAD3_.wvu.Cols" localSheetId="1">#REF!</definedName>
    <definedName name="Z_EF143280_AC26_11D4_B78E_0050DAD2EAD3_.wvu.Co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64" i="1" l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2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2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2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2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2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2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2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164" i="1"/>
  <c r="AK4" i="1"/>
  <c r="AL6" i="1"/>
  <c r="AL4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2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2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2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2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2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2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2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2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5" i="1"/>
  <c r="AJ456" i="1"/>
  <c r="AJ455" i="1"/>
  <c r="AJ454" i="1"/>
  <c r="AJ452" i="1"/>
  <c r="AJ451" i="1"/>
  <c r="AJ449" i="1"/>
  <c r="AJ448" i="1"/>
  <c r="AJ447" i="1"/>
  <c r="AJ445" i="1"/>
  <c r="AJ444" i="1"/>
  <c r="AJ442" i="1"/>
  <c r="AJ441" i="1"/>
  <c r="AJ440" i="1"/>
  <c r="AJ438" i="1"/>
  <c r="AJ437" i="1"/>
  <c r="AJ435" i="1"/>
  <c r="AJ434" i="1"/>
  <c r="AJ433" i="1"/>
  <c r="AJ431" i="1"/>
  <c r="AJ430" i="1"/>
  <c r="AJ428" i="1"/>
  <c r="AJ427" i="1"/>
  <c r="AJ426" i="1"/>
  <c r="AJ424" i="1"/>
  <c r="AJ423" i="1"/>
  <c r="AJ413" i="1"/>
  <c r="AJ412" i="1"/>
  <c r="AJ411" i="1"/>
  <c r="AJ409" i="1"/>
  <c r="AJ408" i="1"/>
  <c r="AJ406" i="1"/>
  <c r="AJ405" i="1"/>
  <c r="AJ404" i="1"/>
  <c r="AJ402" i="1"/>
  <c r="AJ401" i="1"/>
  <c r="AJ399" i="1"/>
  <c r="AJ398" i="1"/>
  <c r="AJ397" i="1"/>
  <c r="AJ395" i="1"/>
  <c r="AJ394" i="1"/>
  <c r="AJ392" i="1"/>
  <c r="AJ391" i="1"/>
  <c r="AJ390" i="1"/>
  <c r="AJ388" i="1"/>
  <c r="AJ387" i="1"/>
  <c r="AJ385" i="1"/>
  <c r="AJ384" i="1"/>
  <c r="AJ383" i="1"/>
  <c r="AJ381" i="1"/>
  <c r="AJ380" i="1"/>
  <c r="AJ376" i="1"/>
  <c r="AJ375" i="1"/>
  <c r="AJ374" i="1"/>
  <c r="AJ372" i="1"/>
  <c r="AJ371" i="1"/>
  <c r="AJ370" i="1"/>
  <c r="AJ363" i="1"/>
  <c r="AJ356" i="1"/>
  <c r="AJ349" i="1"/>
  <c r="AJ342" i="1"/>
  <c r="AJ333" i="1"/>
  <c r="AJ332" i="1"/>
  <c r="AJ331" i="1"/>
  <c r="AJ329" i="1"/>
  <c r="AJ328" i="1"/>
  <c r="AJ330" i="1" s="1"/>
  <c r="AJ327" i="1"/>
  <c r="AJ320" i="1"/>
  <c r="AJ313" i="1"/>
  <c r="AJ306" i="1"/>
  <c r="AJ299" i="1"/>
  <c r="AJ283" i="1"/>
  <c r="AJ282" i="1"/>
  <c r="AJ281" i="1"/>
  <c r="AJ279" i="1"/>
  <c r="AJ278" i="1"/>
  <c r="AJ276" i="1"/>
  <c r="AJ275" i="1"/>
  <c r="AJ274" i="1"/>
  <c r="AJ272" i="1"/>
  <c r="AJ271" i="1"/>
  <c r="AJ269" i="1"/>
  <c r="AJ268" i="1"/>
  <c r="AJ267" i="1"/>
  <c r="AJ265" i="1"/>
  <c r="AJ264" i="1"/>
  <c r="AJ262" i="1"/>
  <c r="AJ261" i="1"/>
  <c r="AJ260" i="1"/>
  <c r="AJ258" i="1"/>
  <c r="AJ257" i="1"/>
  <c r="AJ255" i="1"/>
  <c r="AJ254" i="1"/>
  <c r="AJ253" i="1"/>
  <c r="AJ251" i="1"/>
  <c r="AJ250" i="1"/>
  <c r="AJ240" i="1"/>
  <c r="AJ239" i="1"/>
  <c r="AJ238" i="1"/>
  <c r="AJ236" i="1"/>
  <c r="AJ235" i="1"/>
  <c r="AJ233" i="1"/>
  <c r="AJ232" i="1"/>
  <c r="AJ231" i="1"/>
  <c r="AJ229" i="1"/>
  <c r="AJ228" i="1"/>
  <c r="AJ226" i="1"/>
  <c r="AJ225" i="1"/>
  <c r="AJ224" i="1"/>
  <c r="AJ222" i="1"/>
  <c r="AJ221" i="1"/>
  <c r="AJ219" i="1"/>
  <c r="AJ218" i="1"/>
  <c r="AJ217" i="1"/>
  <c r="AJ215" i="1"/>
  <c r="AJ214" i="1"/>
  <c r="AJ212" i="1"/>
  <c r="AJ211" i="1"/>
  <c r="AJ210" i="1"/>
  <c r="AJ208" i="1"/>
  <c r="AJ207" i="1"/>
  <c r="AJ204" i="1"/>
  <c r="AJ247" i="1" s="1"/>
  <c r="AJ203" i="1"/>
  <c r="AJ462" i="1" s="1"/>
  <c r="AJ202" i="1"/>
  <c r="AJ200" i="1"/>
  <c r="AJ416" i="1" s="1"/>
  <c r="AJ199" i="1"/>
  <c r="AJ415" i="1" s="1"/>
  <c r="AJ194" i="1"/>
  <c r="AJ410" i="1" s="1"/>
  <c r="AJ187" i="1"/>
  <c r="AJ446" i="1" s="1"/>
  <c r="AJ180" i="1"/>
  <c r="AJ266" i="1" s="1"/>
  <c r="AJ173" i="1"/>
  <c r="AJ389" i="1" s="1"/>
  <c r="AJ166" i="1"/>
  <c r="AJ209" i="1" s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2" i="1"/>
  <c r="AJ122" i="1"/>
  <c r="AJ102" i="1"/>
  <c r="AJ82" i="1"/>
  <c r="AJ62" i="1"/>
  <c r="AJ42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H369" i="1"/>
  <c r="AH368" i="1"/>
  <c r="AH367" i="1"/>
  <c r="AH365" i="1"/>
  <c r="AH364" i="1"/>
  <c r="AH362" i="1"/>
  <c r="AH361" i="1"/>
  <c r="AH360" i="1"/>
  <c r="AH358" i="1"/>
  <c r="AH357" i="1"/>
  <c r="AH355" i="1"/>
  <c r="AH354" i="1"/>
  <c r="AH353" i="1"/>
  <c r="AH351" i="1"/>
  <c r="AH350" i="1"/>
  <c r="AH348" i="1"/>
  <c r="AH347" i="1"/>
  <c r="AH346" i="1"/>
  <c r="AH344" i="1"/>
  <c r="AH343" i="1"/>
  <c r="AH341" i="1"/>
  <c r="AH340" i="1"/>
  <c r="AH339" i="1"/>
  <c r="AH337" i="1"/>
  <c r="AH336" i="1"/>
  <c r="AH326" i="1"/>
  <c r="AH325" i="1"/>
  <c r="AH324" i="1"/>
  <c r="AH323" i="1"/>
  <c r="AH322" i="1"/>
  <c r="AH321" i="1"/>
  <c r="AH319" i="1"/>
  <c r="AH318" i="1"/>
  <c r="AH317" i="1"/>
  <c r="AH316" i="1"/>
  <c r="AH315" i="1"/>
  <c r="AH314" i="1"/>
  <c r="AH312" i="1"/>
  <c r="AH311" i="1"/>
  <c r="AH310" i="1"/>
  <c r="AH309" i="1"/>
  <c r="AH308" i="1"/>
  <c r="AH307" i="1"/>
  <c r="AH305" i="1"/>
  <c r="AH304" i="1"/>
  <c r="AH303" i="1"/>
  <c r="AH302" i="1"/>
  <c r="AH301" i="1"/>
  <c r="AH300" i="1"/>
  <c r="AH298" i="1"/>
  <c r="AH297" i="1"/>
  <c r="AH296" i="1"/>
  <c r="AH295" i="1"/>
  <c r="AH294" i="1"/>
  <c r="AH293" i="1"/>
  <c r="AH197" i="1"/>
  <c r="AH196" i="1"/>
  <c r="AH195" i="1"/>
  <c r="AH193" i="1"/>
  <c r="AH192" i="1"/>
  <c r="AH190" i="1"/>
  <c r="AH189" i="1"/>
  <c r="AH188" i="1"/>
  <c r="AH186" i="1"/>
  <c r="AH185" i="1"/>
  <c r="AH183" i="1"/>
  <c r="AH182" i="1"/>
  <c r="AH181" i="1"/>
  <c r="AH179" i="1"/>
  <c r="AH178" i="1"/>
  <c r="AH176" i="1"/>
  <c r="AH175" i="1"/>
  <c r="AH174" i="1"/>
  <c r="AH172" i="1"/>
  <c r="AH171" i="1"/>
  <c r="AH169" i="1"/>
  <c r="AH168" i="1"/>
  <c r="AH167" i="1"/>
  <c r="AH165" i="1"/>
  <c r="AH164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79" i="1"/>
  <c r="AH78" i="1"/>
  <c r="AH76" i="1"/>
  <c r="AH75" i="1"/>
  <c r="AH73" i="1"/>
  <c r="AH72" i="1"/>
  <c r="AH71" i="1"/>
  <c r="AH69" i="1"/>
  <c r="AH68" i="1"/>
  <c r="AH66" i="1"/>
  <c r="AH65" i="1"/>
  <c r="AH64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4" i="1"/>
  <c r="AG369" i="1"/>
  <c r="AG368" i="1"/>
  <c r="AG367" i="1"/>
  <c r="AG365" i="1"/>
  <c r="AG364" i="1"/>
  <c r="AG362" i="1"/>
  <c r="AG361" i="1"/>
  <c r="AG360" i="1"/>
  <c r="AG358" i="1"/>
  <c r="AG357" i="1"/>
  <c r="AG355" i="1"/>
  <c r="AG354" i="1"/>
  <c r="AG353" i="1"/>
  <c r="AG351" i="1"/>
  <c r="AG350" i="1"/>
  <c r="AG348" i="1"/>
  <c r="AG347" i="1"/>
  <c r="AG346" i="1"/>
  <c r="AG344" i="1"/>
  <c r="AG343" i="1"/>
  <c r="AG341" i="1"/>
  <c r="AG340" i="1"/>
  <c r="AG339" i="1"/>
  <c r="AG337" i="1"/>
  <c r="AG336" i="1"/>
  <c r="AG326" i="1"/>
  <c r="AG325" i="1"/>
  <c r="AG324" i="1"/>
  <c r="AG323" i="1"/>
  <c r="AG322" i="1"/>
  <c r="AG321" i="1"/>
  <c r="AG319" i="1"/>
  <c r="AG318" i="1"/>
  <c r="AG317" i="1"/>
  <c r="AG316" i="1"/>
  <c r="AG315" i="1"/>
  <c r="AG314" i="1"/>
  <c r="AG312" i="1"/>
  <c r="AG311" i="1"/>
  <c r="AG310" i="1"/>
  <c r="AG309" i="1"/>
  <c r="AG308" i="1"/>
  <c r="AG307" i="1"/>
  <c r="AG305" i="1"/>
  <c r="AG304" i="1"/>
  <c r="AG303" i="1"/>
  <c r="AG302" i="1"/>
  <c r="AG301" i="1"/>
  <c r="AG300" i="1"/>
  <c r="AG298" i="1"/>
  <c r="AG297" i="1"/>
  <c r="AG296" i="1"/>
  <c r="AG295" i="1"/>
  <c r="AG294" i="1"/>
  <c r="AG293" i="1"/>
  <c r="AG197" i="1"/>
  <c r="AG196" i="1"/>
  <c r="AG195" i="1"/>
  <c r="AG193" i="1"/>
  <c r="AG192" i="1"/>
  <c r="AG190" i="1"/>
  <c r="AG189" i="1"/>
  <c r="AG188" i="1"/>
  <c r="AG186" i="1"/>
  <c r="AG185" i="1"/>
  <c r="AG183" i="1"/>
  <c r="AG182" i="1"/>
  <c r="AG181" i="1"/>
  <c r="AG179" i="1"/>
  <c r="AG178" i="1"/>
  <c r="AG176" i="1"/>
  <c r="AG175" i="1"/>
  <c r="AG174" i="1"/>
  <c r="AG172" i="1"/>
  <c r="AG171" i="1"/>
  <c r="AG169" i="1"/>
  <c r="AG168" i="1"/>
  <c r="AG167" i="1"/>
  <c r="AG165" i="1"/>
  <c r="AG164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79" i="1"/>
  <c r="AG78" i="1"/>
  <c r="AG76" i="1"/>
  <c r="AG75" i="1"/>
  <c r="AG73" i="1"/>
  <c r="AG72" i="1"/>
  <c r="AG71" i="1"/>
  <c r="AG69" i="1"/>
  <c r="AG68" i="1"/>
  <c r="AG66" i="1"/>
  <c r="AG65" i="1"/>
  <c r="AG64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4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73" i="1" s="1"/>
  <c r="AF370" i="1"/>
  <c r="AF363" i="1"/>
  <c r="AF356" i="1"/>
  <c r="AF349" i="1"/>
  <c r="AF342" i="1"/>
  <c r="AF333" i="1"/>
  <c r="AF332" i="1"/>
  <c r="AF331" i="1"/>
  <c r="AF330" i="1"/>
  <c r="AF329" i="1"/>
  <c r="AF328" i="1"/>
  <c r="AF327" i="1"/>
  <c r="AF320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420" i="1" s="1"/>
  <c r="AF203" i="1"/>
  <c r="AF462" i="1" s="1"/>
  <c r="AF202" i="1"/>
  <c r="AF461" i="1" s="1"/>
  <c r="AF200" i="1"/>
  <c r="AF199" i="1"/>
  <c r="AF194" i="1"/>
  <c r="AF453" i="1" s="1"/>
  <c r="AF187" i="1"/>
  <c r="AF446" i="1" s="1"/>
  <c r="AF180" i="1"/>
  <c r="AF396" i="1" s="1"/>
  <c r="AF177" i="1"/>
  <c r="AF173" i="1"/>
  <c r="AF389" i="1" s="1"/>
  <c r="AF166" i="1"/>
  <c r="AF252" i="1" s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2" i="1"/>
  <c r="AF122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B142" i="1"/>
  <c r="AB122" i="1"/>
  <c r="AB387" i="1"/>
  <c r="AB328" i="1"/>
  <c r="AD197" i="1"/>
  <c r="AC197" i="1"/>
  <c r="AD196" i="1"/>
  <c r="AC196" i="1"/>
  <c r="AD195" i="1"/>
  <c r="AC195" i="1"/>
  <c r="AD193" i="1"/>
  <c r="AC193" i="1"/>
  <c r="AD192" i="1"/>
  <c r="AC192" i="1"/>
  <c r="AD190" i="1"/>
  <c r="AC190" i="1"/>
  <c r="AD189" i="1"/>
  <c r="AC189" i="1"/>
  <c r="AD188" i="1"/>
  <c r="AC188" i="1"/>
  <c r="AD186" i="1"/>
  <c r="AC186" i="1"/>
  <c r="AD185" i="1"/>
  <c r="AC185" i="1"/>
  <c r="AD183" i="1"/>
  <c r="AC183" i="1"/>
  <c r="AD182" i="1"/>
  <c r="AC182" i="1"/>
  <c r="AD181" i="1"/>
  <c r="AC181" i="1"/>
  <c r="AD179" i="1"/>
  <c r="AC179" i="1"/>
  <c r="AD178" i="1"/>
  <c r="AC178" i="1"/>
  <c r="AD176" i="1"/>
  <c r="AC176" i="1"/>
  <c r="AD175" i="1"/>
  <c r="AC175" i="1"/>
  <c r="AD174" i="1"/>
  <c r="AC174" i="1"/>
  <c r="AD172" i="1"/>
  <c r="AC172" i="1"/>
  <c r="AD171" i="1"/>
  <c r="AC171" i="1"/>
  <c r="AD169" i="1"/>
  <c r="AC169" i="1"/>
  <c r="AD168" i="1"/>
  <c r="AC168" i="1"/>
  <c r="AD167" i="1"/>
  <c r="AC167" i="1"/>
  <c r="AD165" i="1"/>
  <c r="AC165" i="1"/>
  <c r="AD164" i="1"/>
  <c r="AC164" i="1"/>
  <c r="AD369" i="1"/>
  <c r="AC369" i="1"/>
  <c r="AD368" i="1"/>
  <c r="AC368" i="1"/>
  <c r="AD367" i="1"/>
  <c r="AC367" i="1"/>
  <c r="AD365" i="1"/>
  <c r="AC365" i="1"/>
  <c r="AD364" i="1"/>
  <c r="AC364" i="1"/>
  <c r="AD362" i="1"/>
  <c r="AC362" i="1"/>
  <c r="AD361" i="1"/>
  <c r="AC361" i="1"/>
  <c r="AD360" i="1"/>
  <c r="AC360" i="1"/>
  <c r="AD358" i="1"/>
  <c r="AC358" i="1"/>
  <c r="AD357" i="1"/>
  <c r="AC357" i="1"/>
  <c r="AD355" i="1"/>
  <c r="AC355" i="1"/>
  <c r="AD354" i="1"/>
  <c r="AC354" i="1"/>
  <c r="AD353" i="1"/>
  <c r="AC353" i="1"/>
  <c r="AD351" i="1"/>
  <c r="AC351" i="1"/>
  <c r="AD350" i="1"/>
  <c r="AC350" i="1"/>
  <c r="AD348" i="1"/>
  <c r="AC348" i="1"/>
  <c r="AD347" i="1"/>
  <c r="AC347" i="1"/>
  <c r="AD346" i="1"/>
  <c r="AC346" i="1"/>
  <c r="AD344" i="1"/>
  <c r="AC344" i="1"/>
  <c r="AD343" i="1"/>
  <c r="AC343" i="1"/>
  <c r="AD341" i="1"/>
  <c r="AC341" i="1"/>
  <c r="AD340" i="1"/>
  <c r="AC340" i="1"/>
  <c r="AD339" i="1"/>
  <c r="AC339" i="1"/>
  <c r="AD337" i="1"/>
  <c r="AC337" i="1"/>
  <c r="AD336" i="1"/>
  <c r="AC336" i="1"/>
  <c r="AD326" i="1"/>
  <c r="AC326" i="1"/>
  <c r="AD325" i="1"/>
  <c r="AC325" i="1"/>
  <c r="AD324" i="1"/>
  <c r="AC324" i="1"/>
  <c r="AD323" i="1"/>
  <c r="AC323" i="1"/>
  <c r="AD322" i="1"/>
  <c r="AC322" i="1"/>
  <c r="AD321" i="1"/>
  <c r="AC321" i="1"/>
  <c r="AD319" i="1"/>
  <c r="AC319" i="1"/>
  <c r="AD318" i="1"/>
  <c r="AC318" i="1"/>
  <c r="AD317" i="1"/>
  <c r="AC317" i="1"/>
  <c r="AD316" i="1"/>
  <c r="AC316" i="1"/>
  <c r="AD315" i="1"/>
  <c r="AC315" i="1"/>
  <c r="AD314" i="1"/>
  <c r="AC314" i="1"/>
  <c r="AD312" i="1"/>
  <c r="AC312" i="1"/>
  <c r="AD311" i="1"/>
  <c r="AC311" i="1"/>
  <c r="AD310" i="1"/>
  <c r="AC310" i="1"/>
  <c r="AD309" i="1"/>
  <c r="AC309" i="1"/>
  <c r="AD308" i="1"/>
  <c r="AC308" i="1"/>
  <c r="AD307" i="1"/>
  <c r="AC307" i="1"/>
  <c r="AD305" i="1"/>
  <c r="AC305" i="1"/>
  <c r="AD304" i="1"/>
  <c r="AC304" i="1"/>
  <c r="AD303" i="1"/>
  <c r="AC303" i="1"/>
  <c r="AD302" i="1"/>
  <c r="AC302" i="1"/>
  <c r="AD301" i="1"/>
  <c r="AC301" i="1"/>
  <c r="AD300" i="1"/>
  <c r="AC300" i="1"/>
  <c r="AD298" i="1"/>
  <c r="AC298" i="1"/>
  <c r="AD297" i="1"/>
  <c r="AC297" i="1"/>
  <c r="AD296" i="1"/>
  <c r="AC296" i="1"/>
  <c r="AD295" i="1"/>
  <c r="AC295" i="1"/>
  <c r="AD294" i="1"/>
  <c r="AC294" i="1"/>
  <c r="AD293" i="1"/>
  <c r="AC293" i="1"/>
  <c r="AB299" i="1"/>
  <c r="AB235" i="1"/>
  <c r="AD140" i="1"/>
  <c r="AC140" i="1"/>
  <c r="AD139" i="1"/>
  <c r="AC139" i="1"/>
  <c r="AD138" i="1"/>
  <c r="AC138" i="1"/>
  <c r="AD137" i="1"/>
  <c r="AC137" i="1"/>
  <c r="AD136" i="1"/>
  <c r="AC136" i="1"/>
  <c r="AD135" i="1"/>
  <c r="AC135" i="1"/>
  <c r="AD134" i="1"/>
  <c r="AC134" i="1"/>
  <c r="AD133" i="1"/>
  <c r="AC133" i="1"/>
  <c r="AD132" i="1"/>
  <c r="AC132" i="1"/>
  <c r="AD131" i="1"/>
  <c r="AC131" i="1"/>
  <c r="AD130" i="1"/>
  <c r="AC130" i="1"/>
  <c r="AD129" i="1"/>
  <c r="AC129" i="1"/>
  <c r="AD128" i="1"/>
  <c r="AC128" i="1"/>
  <c r="AD127" i="1"/>
  <c r="AC127" i="1"/>
  <c r="AD126" i="1"/>
  <c r="AC126" i="1"/>
  <c r="AD125" i="1"/>
  <c r="AC125" i="1"/>
  <c r="AD124" i="1"/>
  <c r="AC124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79" i="1"/>
  <c r="AC79" i="1"/>
  <c r="AD78" i="1"/>
  <c r="AC78" i="1"/>
  <c r="AD76" i="1"/>
  <c r="AC76" i="1"/>
  <c r="AD75" i="1"/>
  <c r="AC75" i="1"/>
  <c r="AD73" i="1"/>
  <c r="AC73" i="1"/>
  <c r="AD72" i="1"/>
  <c r="AC72" i="1"/>
  <c r="AD71" i="1"/>
  <c r="AC71" i="1"/>
  <c r="AD69" i="1"/>
  <c r="AC69" i="1"/>
  <c r="AD68" i="1"/>
  <c r="AC68" i="1"/>
  <c r="AD66" i="1"/>
  <c r="AC66" i="1"/>
  <c r="AD65" i="1"/>
  <c r="AC65" i="1"/>
  <c r="AD64" i="1"/>
  <c r="AC64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B62" i="1"/>
  <c r="AD47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C47" i="1"/>
  <c r="AD46" i="1"/>
  <c r="AC46" i="1"/>
  <c r="AD45" i="1"/>
  <c r="AC45" i="1"/>
  <c r="AD44" i="1"/>
  <c r="AC44" i="1"/>
  <c r="X4" i="1"/>
  <c r="AB4" i="1"/>
  <c r="AB456" i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8" i="1"/>
  <c r="AB437" i="1"/>
  <c r="AB435" i="1"/>
  <c r="AB434" i="1"/>
  <c r="AB433" i="1"/>
  <c r="AB431" i="1"/>
  <c r="AB430" i="1"/>
  <c r="AB428" i="1"/>
  <c r="AB427" i="1"/>
  <c r="AB426" i="1"/>
  <c r="AB424" i="1"/>
  <c r="AB423" i="1"/>
  <c r="AB413" i="1"/>
  <c r="AB412" i="1"/>
  <c r="AB411" i="1"/>
  <c r="AB409" i="1"/>
  <c r="AB408" i="1"/>
  <c r="AB406" i="1"/>
  <c r="AB405" i="1"/>
  <c r="AB404" i="1"/>
  <c r="AB402" i="1"/>
  <c r="AB401" i="1"/>
  <c r="AB399" i="1"/>
  <c r="AB398" i="1"/>
  <c r="AB397" i="1"/>
  <c r="AB395" i="1"/>
  <c r="AB394" i="1"/>
  <c r="AB392" i="1"/>
  <c r="AB391" i="1"/>
  <c r="AB390" i="1"/>
  <c r="AB388" i="1"/>
  <c r="AB385" i="1"/>
  <c r="AB384" i="1"/>
  <c r="AB383" i="1"/>
  <c r="AB381" i="1"/>
  <c r="AB380" i="1"/>
  <c r="AB376" i="1"/>
  <c r="AB375" i="1"/>
  <c r="AB374" i="1"/>
  <c r="AB372" i="1"/>
  <c r="AB371" i="1"/>
  <c r="AB333" i="1"/>
  <c r="AB332" i="1"/>
  <c r="AB331" i="1"/>
  <c r="AB329" i="1"/>
  <c r="AB327" i="1"/>
  <c r="AB320" i="1"/>
  <c r="AB313" i="1"/>
  <c r="AB306" i="1"/>
  <c r="AB283" i="1"/>
  <c r="AB282" i="1"/>
  <c r="AB281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8" i="1"/>
  <c r="AB257" i="1"/>
  <c r="AB255" i="1"/>
  <c r="AB254" i="1"/>
  <c r="AB253" i="1"/>
  <c r="AB251" i="1"/>
  <c r="AB250" i="1"/>
  <c r="AB240" i="1"/>
  <c r="AB239" i="1"/>
  <c r="AB238" i="1"/>
  <c r="AB236" i="1"/>
  <c r="AB233" i="1"/>
  <c r="AB232" i="1"/>
  <c r="AB231" i="1"/>
  <c r="AB229" i="1"/>
  <c r="AB228" i="1"/>
  <c r="AB226" i="1"/>
  <c r="AB225" i="1"/>
  <c r="AB224" i="1"/>
  <c r="AB222" i="1"/>
  <c r="AB221" i="1"/>
  <c r="AB219" i="1"/>
  <c r="AB218" i="1"/>
  <c r="AB217" i="1"/>
  <c r="AB215" i="1"/>
  <c r="AB214" i="1"/>
  <c r="AB212" i="1"/>
  <c r="AB211" i="1"/>
  <c r="AB210" i="1"/>
  <c r="AB208" i="1"/>
  <c r="AB207" i="1"/>
  <c r="AB204" i="1"/>
  <c r="AB203" i="1"/>
  <c r="AB202" i="1"/>
  <c r="AB200" i="1"/>
  <c r="AB199" i="1"/>
  <c r="AB194" i="1"/>
  <c r="AB187" i="1"/>
  <c r="AB191" i="1" s="1"/>
  <c r="AB180" i="1"/>
  <c r="AB223" i="1" s="1"/>
  <c r="AB173" i="1"/>
  <c r="AB177" i="1" s="1"/>
  <c r="AB166" i="1"/>
  <c r="AB382" i="1" s="1"/>
  <c r="AB159" i="1"/>
  <c r="AB157" i="1"/>
  <c r="AB156" i="1"/>
  <c r="AB155" i="1"/>
  <c r="AB152" i="1"/>
  <c r="AB151" i="1"/>
  <c r="AB148" i="1"/>
  <c r="AB145" i="1"/>
  <c r="AB4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6" i="1"/>
  <c r="AB5" i="1"/>
  <c r="AJ223" i="1" l="1"/>
  <c r="AJ382" i="1"/>
  <c r="AJ198" i="1"/>
  <c r="AJ280" i="1"/>
  <c r="AJ237" i="1"/>
  <c r="AJ191" i="1"/>
  <c r="AJ234" i="1" s="1"/>
  <c r="AJ184" i="1"/>
  <c r="AJ270" i="1" s="1"/>
  <c r="AJ439" i="1"/>
  <c r="AJ177" i="1"/>
  <c r="AJ285" i="1"/>
  <c r="AJ288" i="1"/>
  <c r="AJ245" i="1"/>
  <c r="AJ170" i="1"/>
  <c r="AJ213" i="1" s="1"/>
  <c r="AJ425" i="1"/>
  <c r="AJ162" i="1"/>
  <c r="AJ334" i="1"/>
  <c r="AJ459" i="1"/>
  <c r="AJ290" i="1"/>
  <c r="AJ420" i="1"/>
  <c r="AJ286" i="1"/>
  <c r="AJ418" i="1"/>
  <c r="AJ373" i="1"/>
  <c r="AJ463" i="1"/>
  <c r="AJ201" i="1"/>
  <c r="AJ242" i="1"/>
  <c r="AJ259" i="1"/>
  <c r="AJ403" i="1"/>
  <c r="AJ419" i="1"/>
  <c r="AJ216" i="1"/>
  <c r="AJ273" i="1"/>
  <c r="AJ289" i="1"/>
  <c r="AJ458" i="1"/>
  <c r="AJ22" i="1"/>
  <c r="AJ243" i="1"/>
  <c r="AJ252" i="1"/>
  <c r="AJ396" i="1"/>
  <c r="AJ453" i="1"/>
  <c r="AJ461" i="1"/>
  <c r="AJ230" i="1"/>
  <c r="AJ246" i="1"/>
  <c r="AJ432" i="1"/>
  <c r="AF285" i="1"/>
  <c r="AF220" i="1"/>
  <c r="AF191" i="1"/>
  <c r="AF277" i="1" s="1"/>
  <c r="AF410" i="1"/>
  <c r="AF198" i="1"/>
  <c r="AF457" i="1" s="1"/>
  <c r="AF230" i="1"/>
  <c r="AF223" i="1"/>
  <c r="AF184" i="1"/>
  <c r="AF227" i="1" s="1"/>
  <c r="AF266" i="1"/>
  <c r="AF290" i="1"/>
  <c r="AF246" i="1"/>
  <c r="AF415" i="1"/>
  <c r="AF432" i="1"/>
  <c r="AF263" i="1"/>
  <c r="AF418" i="1"/>
  <c r="AF242" i="1"/>
  <c r="AF170" i="1"/>
  <c r="AF213" i="1" s="1"/>
  <c r="AF209" i="1"/>
  <c r="AF102" i="1"/>
  <c r="AF247" i="1"/>
  <c r="AF280" i="1"/>
  <c r="AF288" i="1"/>
  <c r="AF416" i="1"/>
  <c r="AF425" i="1"/>
  <c r="AF201" i="1"/>
  <c r="AF259" i="1"/>
  <c r="AF334" i="1"/>
  <c r="AF377" i="1"/>
  <c r="AF403" i="1"/>
  <c r="AF419" i="1"/>
  <c r="AF436" i="1"/>
  <c r="AF237" i="1"/>
  <c r="AF245" i="1"/>
  <c r="AF286" i="1"/>
  <c r="AF382" i="1"/>
  <c r="AF439" i="1"/>
  <c r="AF463" i="1"/>
  <c r="AF216" i="1"/>
  <c r="AF273" i="1"/>
  <c r="AF289" i="1"/>
  <c r="AF393" i="1"/>
  <c r="AF458" i="1"/>
  <c r="AF22" i="1"/>
  <c r="AF243" i="1"/>
  <c r="AF459" i="1"/>
  <c r="AB420" i="1"/>
  <c r="AD4" i="1"/>
  <c r="AB102" i="1"/>
  <c r="AC4" i="1"/>
  <c r="AB144" i="1"/>
  <c r="AB243" i="1"/>
  <c r="AB22" i="1"/>
  <c r="AB7" i="1"/>
  <c r="AB273" i="1"/>
  <c r="AB170" i="1"/>
  <c r="AB386" i="1" s="1"/>
  <c r="AB198" i="1"/>
  <c r="AB342" i="1"/>
  <c r="AB363" i="1"/>
  <c r="AB330" i="1"/>
  <c r="AB370" i="1"/>
  <c r="AB356" i="1"/>
  <c r="AB184" i="1"/>
  <c r="AB400" i="1" s="1"/>
  <c r="AB349" i="1"/>
  <c r="AB436" i="1" s="1"/>
  <c r="AB147" i="1"/>
  <c r="AB82" i="1"/>
  <c r="AB407" i="1"/>
  <c r="AB234" i="1"/>
  <c r="AB150" i="1"/>
  <c r="AB154" i="1"/>
  <c r="AB160" i="1"/>
  <c r="AB146" i="1"/>
  <c r="AB149" i="1"/>
  <c r="AB288" i="1"/>
  <c r="AB418" i="1"/>
  <c r="AB245" i="1"/>
  <c r="AB158" i="1"/>
  <c r="AB153" i="1"/>
  <c r="AB393" i="1"/>
  <c r="AB220" i="1"/>
  <c r="AB461" i="1"/>
  <c r="AB389" i="1"/>
  <c r="AB432" i="1"/>
  <c r="AB439" i="1"/>
  <c r="AB266" i="1"/>
  <c r="AB446" i="1"/>
  <c r="AB403" i="1"/>
  <c r="AB280" i="1"/>
  <c r="AB410" i="1"/>
  <c r="AB458" i="1"/>
  <c r="AB415" i="1"/>
  <c r="AB462" i="1"/>
  <c r="AB419" i="1"/>
  <c r="AB216" i="1"/>
  <c r="AB246" i="1"/>
  <c r="AB252" i="1"/>
  <c r="AB289" i="1"/>
  <c r="AB425" i="1"/>
  <c r="AB201" i="1"/>
  <c r="AB230" i="1"/>
  <c r="AB242" i="1"/>
  <c r="AB247" i="1"/>
  <c r="AB259" i="1"/>
  <c r="AB285" i="1"/>
  <c r="AB453" i="1"/>
  <c r="AB459" i="1"/>
  <c r="AB286" i="1"/>
  <c r="AB463" i="1"/>
  <c r="AB290" i="1"/>
  <c r="AB209" i="1"/>
  <c r="AB237" i="1"/>
  <c r="AB396" i="1"/>
  <c r="AB416" i="1"/>
  <c r="AB373" i="1"/>
  <c r="X366" i="1"/>
  <c r="X374" i="1"/>
  <c r="X345" i="1"/>
  <c r="X375" i="1"/>
  <c r="AC375" i="1" s="1"/>
  <c r="X372" i="1"/>
  <c r="X77" i="1"/>
  <c r="T74" i="1"/>
  <c r="AJ284" i="1" l="1"/>
  <c r="AJ241" i="1"/>
  <c r="AJ414" i="1"/>
  <c r="AJ457" i="1"/>
  <c r="AJ407" i="1"/>
  <c r="AJ277" i="1"/>
  <c r="AJ450" i="1"/>
  <c r="AJ443" i="1"/>
  <c r="AJ400" i="1"/>
  <c r="AJ227" i="1"/>
  <c r="AJ436" i="1"/>
  <c r="AJ263" i="1"/>
  <c r="AJ220" i="1"/>
  <c r="AJ393" i="1"/>
  <c r="AJ429" i="1"/>
  <c r="AJ386" i="1"/>
  <c r="AJ256" i="1"/>
  <c r="AJ244" i="1"/>
  <c r="AJ287" i="1"/>
  <c r="AJ205" i="1"/>
  <c r="AJ417" i="1"/>
  <c r="AJ460" i="1"/>
  <c r="AJ377" i="1"/>
  <c r="AH77" i="1"/>
  <c r="AG77" i="1"/>
  <c r="AD372" i="1"/>
  <c r="AH372" i="1"/>
  <c r="AG372" i="1"/>
  <c r="AG375" i="1"/>
  <c r="AH345" i="1"/>
  <c r="AG345" i="1"/>
  <c r="AH375" i="1"/>
  <c r="AD374" i="1"/>
  <c r="AG374" i="1"/>
  <c r="AH374" i="1"/>
  <c r="AH366" i="1"/>
  <c r="AG366" i="1"/>
  <c r="AF162" i="1"/>
  <c r="AF407" i="1"/>
  <c r="AF450" i="1"/>
  <c r="AF234" i="1"/>
  <c r="AF284" i="1"/>
  <c r="AF241" i="1"/>
  <c r="AF414" i="1"/>
  <c r="AF400" i="1"/>
  <c r="AF270" i="1"/>
  <c r="AF443" i="1"/>
  <c r="AF256" i="1"/>
  <c r="AF429" i="1"/>
  <c r="AF386" i="1"/>
  <c r="AF244" i="1"/>
  <c r="AF287" i="1"/>
  <c r="AF205" i="1"/>
  <c r="AF417" i="1"/>
  <c r="AF460" i="1"/>
  <c r="AB263" i="1"/>
  <c r="AB227" i="1"/>
  <c r="AB284" i="1"/>
  <c r="AC77" i="1"/>
  <c r="AD77" i="1"/>
  <c r="AC374" i="1"/>
  <c r="AD375" i="1"/>
  <c r="X370" i="1"/>
  <c r="AC366" i="1"/>
  <c r="AD366" i="1"/>
  <c r="AC372" i="1"/>
  <c r="AD345" i="1"/>
  <c r="AC345" i="1"/>
  <c r="AB414" i="1"/>
  <c r="AB270" i="1"/>
  <c r="AB256" i="1"/>
  <c r="AB213" i="1"/>
  <c r="AB457" i="1"/>
  <c r="AB277" i="1"/>
  <c r="AB443" i="1"/>
  <c r="AB429" i="1"/>
  <c r="AB334" i="1"/>
  <c r="AB241" i="1"/>
  <c r="AB450" i="1"/>
  <c r="AB377" i="1"/>
  <c r="AB417" i="1"/>
  <c r="AB460" i="1"/>
  <c r="AB244" i="1"/>
  <c r="AB205" i="1"/>
  <c r="AB287" i="1"/>
  <c r="AB162" i="1"/>
  <c r="X376" i="1"/>
  <c r="X349" i="1"/>
  <c r="X359" i="1"/>
  <c r="X371" i="1"/>
  <c r="X352" i="1"/>
  <c r="X338" i="1"/>
  <c r="X80" i="1"/>
  <c r="X74" i="1"/>
  <c r="X70" i="1"/>
  <c r="X67" i="1"/>
  <c r="AJ421" i="1" l="1"/>
  <c r="AJ464" i="1"/>
  <c r="AJ248" i="1"/>
  <c r="AJ291" i="1"/>
  <c r="AG371" i="1"/>
  <c r="AH371" i="1"/>
  <c r="AH359" i="1"/>
  <c r="AG359" i="1"/>
  <c r="AH70" i="1"/>
  <c r="AG70" i="1"/>
  <c r="AG376" i="1"/>
  <c r="AH376" i="1"/>
  <c r="AC370" i="1"/>
  <c r="AH370" i="1"/>
  <c r="AG370" i="1"/>
  <c r="AD349" i="1"/>
  <c r="AH349" i="1"/>
  <c r="AG349" i="1"/>
  <c r="AH74" i="1"/>
  <c r="AG74" i="1"/>
  <c r="AH352" i="1"/>
  <c r="AG352" i="1"/>
  <c r="AG80" i="1"/>
  <c r="AH80" i="1"/>
  <c r="AH67" i="1"/>
  <c r="AG67" i="1"/>
  <c r="AH338" i="1"/>
  <c r="AG338" i="1"/>
  <c r="AF421" i="1"/>
  <c r="AF464" i="1"/>
  <c r="AF248" i="1"/>
  <c r="AF291" i="1"/>
  <c r="AD370" i="1"/>
  <c r="AC349" i="1"/>
  <c r="AD67" i="1"/>
  <c r="AC67" i="1"/>
  <c r="AD80" i="1"/>
  <c r="AC80" i="1"/>
  <c r="AC338" i="1"/>
  <c r="AD338" i="1"/>
  <c r="X356" i="1"/>
  <c r="AC352" i="1"/>
  <c r="AD352" i="1"/>
  <c r="X363" i="1"/>
  <c r="AD359" i="1"/>
  <c r="AC359" i="1"/>
  <c r="X373" i="1"/>
  <c r="AD371" i="1"/>
  <c r="AC371" i="1"/>
  <c r="AD376" i="1"/>
  <c r="AC376" i="1"/>
  <c r="AD70" i="1"/>
  <c r="AC70" i="1"/>
  <c r="AD74" i="1"/>
  <c r="AC74" i="1"/>
  <c r="AB421" i="1"/>
  <c r="AB464" i="1"/>
  <c r="AB291" i="1"/>
  <c r="AB248" i="1"/>
  <c r="X377" i="1" l="1"/>
  <c r="AH373" i="1"/>
  <c r="AG373" i="1"/>
  <c r="AH356" i="1"/>
  <c r="AG356" i="1"/>
  <c r="AG363" i="1"/>
  <c r="AH363" i="1"/>
  <c r="AC356" i="1"/>
  <c r="AD356" i="1"/>
  <c r="AC373" i="1"/>
  <c r="AD373" i="1"/>
  <c r="AC377" i="1"/>
  <c r="AD363" i="1"/>
  <c r="AC363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X456" i="1"/>
  <c r="X455" i="1"/>
  <c r="X454" i="1"/>
  <c r="X452" i="1"/>
  <c r="X451" i="1"/>
  <c r="X449" i="1"/>
  <c r="X448" i="1"/>
  <c r="X447" i="1"/>
  <c r="X445" i="1"/>
  <c r="X444" i="1"/>
  <c r="X442" i="1"/>
  <c r="X441" i="1"/>
  <c r="X440" i="1"/>
  <c r="X438" i="1"/>
  <c r="X437" i="1"/>
  <c r="X435" i="1"/>
  <c r="X434" i="1"/>
  <c r="X433" i="1"/>
  <c r="X431" i="1"/>
  <c r="X430" i="1"/>
  <c r="X428" i="1"/>
  <c r="X427" i="1"/>
  <c r="X426" i="1"/>
  <c r="X424" i="1"/>
  <c r="X423" i="1"/>
  <c r="X413" i="1"/>
  <c r="X412" i="1"/>
  <c r="X411" i="1"/>
  <c r="X409" i="1"/>
  <c r="X408" i="1"/>
  <c r="X406" i="1"/>
  <c r="X405" i="1"/>
  <c r="X404" i="1"/>
  <c r="X402" i="1"/>
  <c r="X401" i="1"/>
  <c r="X399" i="1"/>
  <c r="X398" i="1"/>
  <c r="X397" i="1"/>
  <c r="X395" i="1"/>
  <c r="X394" i="1"/>
  <c r="X392" i="1"/>
  <c r="X391" i="1"/>
  <c r="X390" i="1"/>
  <c r="X388" i="1"/>
  <c r="X387" i="1"/>
  <c r="X385" i="1"/>
  <c r="X384" i="1"/>
  <c r="X383" i="1"/>
  <c r="X381" i="1"/>
  <c r="X380" i="1"/>
  <c r="X342" i="1"/>
  <c r="X333" i="1"/>
  <c r="X332" i="1"/>
  <c r="X331" i="1"/>
  <c r="X329" i="1"/>
  <c r="X328" i="1"/>
  <c r="X327" i="1"/>
  <c r="X320" i="1"/>
  <c r="X313" i="1"/>
  <c r="X306" i="1"/>
  <c r="X299" i="1"/>
  <c r="X283" i="1"/>
  <c r="X282" i="1"/>
  <c r="X281" i="1"/>
  <c r="X279" i="1"/>
  <c r="X278" i="1"/>
  <c r="X276" i="1"/>
  <c r="X275" i="1"/>
  <c r="X274" i="1"/>
  <c r="X272" i="1"/>
  <c r="X271" i="1"/>
  <c r="X269" i="1"/>
  <c r="X268" i="1"/>
  <c r="X267" i="1"/>
  <c r="X265" i="1"/>
  <c r="X264" i="1"/>
  <c r="X262" i="1"/>
  <c r="X261" i="1"/>
  <c r="X260" i="1"/>
  <c r="X258" i="1"/>
  <c r="X257" i="1"/>
  <c r="X255" i="1"/>
  <c r="X254" i="1"/>
  <c r="X253" i="1"/>
  <c r="X251" i="1"/>
  <c r="X250" i="1"/>
  <c r="X240" i="1"/>
  <c r="X239" i="1"/>
  <c r="X238" i="1"/>
  <c r="X236" i="1"/>
  <c r="X235" i="1"/>
  <c r="X233" i="1"/>
  <c r="X232" i="1"/>
  <c r="X231" i="1"/>
  <c r="X229" i="1"/>
  <c r="X228" i="1"/>
  <c r="X226" i="1"/>
  <c r="X225" i="1"/>
  <c r="X224" i="1"/>
  <c r="X222" i="1"/>
  <c r="X221" i="1"/>
  <c r="X219" i="1"/>
  <c r="X218" i="1"/>
  <c r="X217" i="1"/>
  <c r="X215" i="1"/>
  <c r="X214" i="1"/>
  <c r="X212" i="1"/>
  <c r="X211" i="1"/>
  <c r="X210" i="1"/>
  <c r="X208" i="1"/>
  <c r="X207" i="1"/>
  <c r="X204" i="1"/>
  <c r="X203" i="1"/>
  <c r="X202" i="1"/>
  <c r="X200" i="1"/>
  <c r="X199" i="1"/>
  <c r="X194" i="1"/>
  <c r="X187" i="1"/>
  <c r="X180" i="1"/>
  <c r="X173" i="1"/>
  <c r="X166" i="1"/>
  <c r="X142" i="1"/>
  <c r="X122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62" i="1"/>
  <c r="X4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AH12" i="1" l="1"/>
  <c r="AG12" i="1"/>
  <c r="AH96" i="1"/>
  <c r="AG96" i="1"/>
  <c r="AH217" i="1"/>
  <c r="AG217" i="1"/>
  <c r="AG269" i="1"/>
  <c r="AH269" i="1"/>
  <c r="AH16" i="1"/>
  <c r="AG16" i="1"/>
  <c r="AH92" i="1"/>
  <c r="AG92" i="1"/>
  <c r="AG199" i="1"/>
  <c r="AH199" i="1"/>
  <c r="AG211" i="1"/>
  <c r="AH211" i="1"/>
  <c r="AG233" i="1"/>
  <c r="AH233" i="1"/>
  <c r="AH264" i="1"/>
  <c r="AG264" i="1"/>
  <c r="AG306" i="1"/>
  <c r="AH306" i="1"/>
  <c r="AG388" i="1"/>
  <c r="AH388" i="1"/>
  <c r="AH399" i="1"/>
  <c r="AG399" i="1"/>
  <c r="AG430" i="1"/>
  <c r="AH430" i="1"/>
  <c r="AH452" i="1"/>
  <c r="AG452" i="1"/>
  <c r="AG17" i="1"/>
  <c r="AH17" i="1"/>
  <c r="AH93" i="1"/>
  <c r="AG93" i="1"/>
  <c r="AG200" i="1"/>
  <c r="AH200" i="1"/>
  <c r="AG224" i="1"/>
  <c r="AH224" i="1"/>
  <c r="AG254" i="1"/>
  <c r="AH254" i="1"/>
  <c r="AH276" i="1"/>
  <c r="AG276" i="1"/>
  <c r="AG342" i="1"/>
  <c r="AH342" i="1"/>
  <c r="AG401" i="1"/>
  <c r="AH401" i="1"/>
  <c r="AG431" i="1"/>
  <c r="AH431" i="1"/>
  <c r="AG454" i="1"/>
  <c r="AH454" i="1"/>
  <c r="AH10" i="1"/>
  <c r="AG10" i="1"/>
  <c r="AH18" i="1"/>
  <c r="AG18" i="1"/>
  <c r="AH86" i="1"/>
  <c r="AG86" i="1"/>
  <c r="AG94" i="1"/>
  <c r="AH94" i="1"/>
  <c r="AG142" i="1"/>
  <c r="AH142" i="1"/>
  <c r="AG202" i="1"/>
  <c r="AH202" i="1"/>
  <c r="AG214" i="1"/>
  <c r="AH214" i="1"/>
  <c r="AH225" i="1"/>
  <c r="AG225" i="1"/>
  <c r="AH236" i="1"/>
  <c r="AG236" i="1"/>
  <c r="AG255" i="1"/>
  <c r="AH255" i="1"/>
  <c r="AG267" i="1"/>
  <c r="AH267" i="1"/>
  <c r="AG278" i="1"/>
  <c r="AH278" i="1"/>
  <c r="AH320" i="1"/>
  <c r="AG320" i="1"/>
  <c r="AH380" i="1"/>
  <c r="AG380" i="1"/>
  <c r="AG391" i="1"/>
  <c r="AH391" i="1"/>
  <c r="AH402" i="1"/>
  <c r="AG402" i="1"/>
  <c r="AG413" i="1"/>
  <c r="AH413" i="1"/>
  <c r="AH433" i="1"/>
  <c r="AG433" i="1"/>
  <c r="AH444" i="1"/>
  <c r="AG444" i="1"/>
  <c r="AG455" i="1"/>
  <c r="AH455" i="1"/>
  <c r="AH20" i="1"/>
  <c r="AG20" i="1"/>
  <c r="AH204" i="1"/>
  <c r="AG204" i="1"/>
  <c r="AH258" i="1"/>
  <c r="AG258" i="1"/>
  <c r="AH8" i="1"/>
  <c r="AG8" i="1"/>
  <c r="AH84" i="1"/>
  <c r="AG84" i="1"/>
  <c r="AH100" i="1"/>
  <c r="AG100" i="1"/>
  <c r="AH222" i="1"/>
  <c r="AG222" i="1"/>
  <c r="AG253" i="1"/>
  <c r="AH253" i="1"/>
  <c r="AH275" i="1"/>
  <c r="AG275" i="1"/>
  <c r="AG333" i="1"/>
  <c r="AH333" i="1"/>
  <c r="AG411" i="1"/>
  <c r="AH411" i="1"/>
  <c r="AH441" i="1"/>
  <c r="AG441" i="1"/>
  <c r="AG9" i="1"/>
  <c r="AH9" i="1"/>
  <c r="AH85" i="1"/>
  <c r="AG85" i="1"/>
  <c r="AG122" i="1"/>
  <c r="AH122" i="1"/>
  <c r="AG212" i="1"/>
  <c r="AH212" i="1"/>
  <c r="AG235" i="1"/>
  <c r="AH235" i="1"/>
  <c r="AH265" i="1"/>
  <c r="AG265" i="1"/>
  <c r="AH313" i="1"/>
  <c r="AG313" i="1"/>
  <c r="AH390" i="1"/>
  <c r="AG390" i="1"/>
  <c r="AG412" i="1"/>
  <c r="AH412" i="1"/>
  <c r="AH442" i="1"/>
  <c r="AG442" i="1"/>
  <c r="AH11" i="1"/>
  <c r="AG11" i="1"/>
  <c r="AH19" i="1"/>
  <c r="AG19" i="1"/>
  <c r="AH87" i="1"/>
  <c r="AG87" i="1"/>
  <c r="AH95" i="1"/>
  <c r="AG95" i="1"/>
  <c r="AH166" i="1"/>
  <c r="AG166" i="1"/>
  <c r="AG203" i="1"/>
  <c r="AH203" i="1"/>
  <c r="AH215" i="1"/>
  <c r="AG215" i="1"/>
  <c r="AH226" i="1"/>
  <c r="AG226" i="1"/>
  <c r="AG238" i="1"/>
  <c r="AH238" i="1"/>
  <c r="AH257" i="1"/>
  <c r="AG257" i="1"/>
  <c r="AG268" i="1"/>
  <c r="AH268" i="1"/>
  <c r="AH279" i="1"/>
  <c r="AG279" i="1"/>
  <c r="AG327" i="1"/>
  <c r="AH327" i="1"/>
  <c r="AH381" i="1"/>
  <c r="AG381" i="1"/>
  <c r="AG392" i="1"/>
  <c r="AH392" i="1"/>
  <c r="AG404" i="1"/>
  <c r="AH404" i="1"/>
  <c r="AG423" i="1"/>
  <c r="AH423" i="1"/>
  <c r="AH434" i="1"/>
  <c r="AG434" i="1"/>
  <c r="AH445" i="1"/>
  <c r="AG445" i="1"/>
  <c r="AH456" i="1"/>
  <c r="AG456" i="1"/>
  <c r="AH88" i="1"/>
  <c r="AG88" i="1"/>
  <c r="AG228" i="1"/>
  <c r="AH228" i="1"/>
  <c r="AH328" i="1"/>
  <c r="AG328" i="1"/>
  <c r="AG394" i="1"/>
  <c r="AH394" i="1"/>
  <c r="AG424" i="1"/>
  <c r="AH424" i="1"/>
  <c r="AH447" i="1"/>
  <c r="AG447" i="1"/>
  <c r="AG42" i="1"/>
  <c r="AH42" i="1"/>
  <c r="AH97" i="1"/>
  <c r="AG97" i="1"/>
  <c r="AH207" i="1"/>
  <c r="AG207" i="1"/>
  <c r="AG229" i="1"/>
  <c r="AH229" i="1"/>
  <c r="AG260" i="1"/>
  <c r="AH260" i="1"/>
  <c r="AH282" i="1"/>
  <c r="AG282" i="1"/>
  <c r="AH395" i="1"/>
  <c r="AG395" i="1"/>
  <c r="AH426" i="1"/>
  <c r="AG426" i="1"/>
  <c r="AH448" i="1"/>
  <c r="AG448" i="1"/>
  <c r="AG6" i="1"/>
  <c r="AH6" i="1"/>
  <c r="AG14" i="1"/>
  <c r="AH14" i="1"/>
  <c r="AG62" i="1"/>
  <c r="AH62" i="1"/>
  <c r="AG90" i="1"/>
  <c r="AH90" i="1"/>
  <c r="AG98" i="1"/>
  <c r="AH98" i="1"/>
  <c r="AH187" i="1"/>
  <c r="AG187" i="1"/>
  <c r="AG208" i="1"/>
  <c r="AH208" i="1"/>
  <c r="AG219" i="1"/>
  <c r="AH219" i="1"/>
  <c r="AH231" i="1"/>
  <c r="AG231" i="1"/>
  <c r="AG250" i="1"/>
  <c r="AH250" i="1"/>
  <c r="AG261" i="1"/>
  <c r="AH261" i="1"/>
  <c r="AG272" i="1"/>
  <c r="AH272" i="1"/>
  <c r="AH283" i="1"/>
  <c r="AG283" i="1"/>
  <c r="AG331" i="1"/>
  <c r="AH331" i="1"/>
  <c r="AH385" i="1"/>
  <c r="AG385" i="1"/>
  <c r="AH397" i="1"/>
  <c r="AG397" i="1"/>
  <c r="AH408" i="1"/>
  <c r="AG408" i="1"/>
  <c r="AH427" i="1"/>
  <c r="AG427" i="1"/>
  <c r="AG438" i="1"/>
  <c r="AH438" i="1"/>
  <c r="AH449" i="1"/>
  <c r="AG449" i="1"/>
  <c r="AG173" i="1"/>
  <c r="AH173" i="1"/>
  <c r="AH239" i="1"/>
  <c r="AG239" i="1"/>
  <c r="AG281" i="1"/>
  <c r="AH281" i="1"/>
  <c r="AH383" i="1"/>
  <c r="AG383" i="1"/>
  <c r="AH405" i="1"/>
  <c r="AG405" i="1"/>
  <c r="AG435" i="1"/>
  <c r="AH435" i="1"/>
  <c r="AG5" i="1"/>
  <c r="AH5" i="1"/>
  <c r="AG13" i="1"/>
  <c r="AH13" i="1"/>
  <c r="AH89" i="1"/>
  <c r="AG89" i="1"/>
  <c r="AG180" i="1"/>
  <c r="AH180" i="1"/>
  <c r="AH218" i="1"/>
  <c r="AG218" i="1"/>
  <c r="AH240" i="1"/>
  <c r="AG240" i="1"/>
  <c r="AG271" i="1"/>
  <c r="AH271" i="1"/>
  <c r="AG329" i="1"/>
  <c r="AH329" i="1"/>
  <c r="AG384" i="1"/>
  <c r="AH384" i="1"/>
  <c r="AH406" i="1"/>
  <c r="AG406" i="1"/>
  <c r="AH437" i="1"/>
  <c r="AG437" i="1"/>
  <c r="AH7" i="1"/>
  <c r="AG7" i="1"/>
  <c r="AH15" i="1"/>
  <c r="AG15" i="1"/>
  <c r="AG82" i="1"/>
  <c r="AH82" i="1"/>
  <c r="AH91" i="1"/>
  <c r="AG91" i="1"/>
  <c r="AH99" i="1"/>
  <c r="AG99" i="1"/>
  <c r="AG194" i="1"/>
  <c r="AH194" i="1"/>
  <c r="AH210" i="1"/>
  <c r="AG210" i="1"/>
  <c r="AH221" i="1"/>
  <c r="AG221" i="1"/>
  <c r="AH232" i="1"/>
  <c r="AG232" i="1"/>
  <c r="AG251" i="1"/>
  <c r="AH251" i="1"/>
  <c r="AH262" i="1"/>
  <c r="AG262" i="1"/>
  <c r="AG274" i="1"/>
  <c r="AH274" i="1"/>
  <c r="AG299" i="1"/>
  <c r="AH299" i="1"/>
  <c r="AH332" i="1"/>
  <c r="AG332" i="1"/>
  <c r="AG387" i="1"/>
  <c r="AH387" i="1"/>
  <c r="AH398" i="1"/>
  <c r="AG398" i="1"/>
  <c r="AH409" i="1"/>
  <c r="AG409" i="1"/>
  <c r="AG428" i="1"/>
  <c r="AH428" i="1"/>
  <c r="AH440" i="1"/>
  <c r="AG440" i="1"/>
  <c r="AG451" i="1"/>
  <c r="AH451" i="1"/>
  <c r="AD377" i="1"/>
  <c r="AG377" i="1"/>
  <c r="AH377" i="1"/>
  <c r="AD20" i="1"/>
  <c r="AC20" i="1"/>
  <c r="AD228" i="1"/>
  <c r="AC228" i="1"/>
  <c r="AD383" i="1"/>
  <c r="AC383" i="1"/>
  <c r="AC9" i="1"/>
  <c r="AD9" i="1"/>
  <c r="AC122" i="1"/>
  <c r="AD122" i="1"/>
  <c r="AD200" i="1"/>
  <c r="AC200" i="1"/>
  <c r="AD212" i="1"/>
  <c r="AC212" i="1"/>
  <c r="AD224" i="1"/>
  <c r="AC224" i="1"/>
  <c r="AC235" i="1"/>
  <c r="AD235" i="1"/>
  <c r="AC254" i="1"/>
  <c r="AD254" i="1"/>
  <c r="AC265" i="1"/>
  <c r="AD265" i="1"/>
  <c r="AC276" i="1"/>
  <c r="AD276" i="1"/>
  <c r="AC313" i="1"/>
  <c r="AD313" i="1"/>
  <c r="AD342" i="1"/>
  <c r="AC342" i="1"/>
  <c r="AC390" i="1"/>
  <c r="AD390" i="1"/>
  <c r="AC401" i="1"/>
  <c r="AD401" i="1"/>
  <c r="AD412" i="1"/>
  <c r="AC412" i="1"/>
  <c r="AD431" i="1"/>
  <c r="AC431" i="1"/>
  <c r="AD442" i="1"/>
  <c r="AC442" i="1"/>
  <c r="AD454" i="1"/>
  <c r="AC454" i="1"/>
  <c r="X147" i="1"/>
  <c r="AD87" i="1"/>
  <c r="AC87" i="1"/>
  <c r="AD12" i="1"/>
  <c r="AC12" i="1"/>
  <c r="AC217" i="1"/>
  <c r="AD217" i="1"/>
  <c r="AD328" i="1"/>
  <c r="AC328" i="1"/>
  <c r="AC447" i="1"/>
  <c r="AD447" i="1"/>
  <c r="AC17" i="1"/>
  <c r="AD17" i="1"/>
  <c r="X145" i="1"/>
  <c r="AC85" i="1"/>
  <c r="AD85" i="1"/>
  <c r="X153" i="1"/>
  <c r="AC93" i="1"/>
  <c r="AD93" i="1"/>
  <c r="AD10" i="1"/>
  <c r="AC10" i="1"/>
  <c r="AD18" i="1"/>
  <c r="AC18" i="1"/>
  <c r="AC86" i="1"/>
  <c r="AD86" i="1"/>
  <c r="AC94" i="1"/>
  <c r="AD94" i="1"/>
  <c r="AD142" i="1"/>
  <c r="AC142" i="1"/>
  <c r="AC202" i="1"/>
  <c r="AD202" i="1"/>
  <c r="AD214" i="1"/>
  <c r="AC214" i="1"/>
  <c r="AD225" i="1"/>
  <c r="AC225" i="1"/>
  <c r="AD236" i="1"/>
  <c r="AC236" i="1"/>
  <c r="AD255" i="1"/>
  <c r="AC255" i="1"/>
  <c r="AC267" i="1"/>
  <c r="AD267" i="1"/>
  <c r="AD278" i="1"/>
  <c r="AC278" i="1"/>
  <c r="AD320" i="1"/>
  <c r="AC320" i="1"/>
  <c r="AD380" i="1"/>
  <c r="AC380" i="1"/>
  <c r="AC391" i="1"/>
  <c r="AD391" i="1"/>
  <c r="AC402" i="1"/>
  <c r="AD402" i="1"/>
  <c r="AD413" i="1"/>
  <c r="AC413" i="1"/>
  <c r="AC433" i="1"/>
  <c r="AD433" i="1"/>
  <c r="AD444" i="1"/>
  <c r="AC444" i="1"/>
  <c r="AC455" i="1"/>
  <c r="AD455" i="1"/>
  <c r="AC203" i="1"/>
  <c r="AD203" i="1"/>
  <c r="AC215" i="1"/>
  <c r="AD215" i="1"/>
  <c r="AD226" i="1"/>
  <c r="AC226" i="1"/>
  <c r="AD238" i="1"/>
  <c r="AC238" i="1"/>
  <c r="AD257" i="1"/>
  <c r="AC257" i="1"/>
  <c r="AD268" i="1"/>
  <c r="AC268" i="1"/>
  <c r="AD279" i="1"/>
  <c r="AC279" i="1"/>
  <c r="AD327" i="1"/>
  <c r="AC327" i="1"/>
  <c r="AC381" i="1"/>
  <c r="AD381" i="1"/>
  <c r="AC392" i="1"/>
  <c r="AD392" i="1"/>
  <c r="AC404" i="1"/>
  <c r="AD404" i="1"/>
  <c r="AD423" i="1"/>
  <c r="AC423" i="1"/>
  <c r="AD434" i="1"/>
  <c r="AC434" i="1"/>
  <c r="AC445" i="1"/>
  <c r="AD445" i="1"/>
  <c r="AD456" i="1"/>
  <c r="AC456" i="1"/>
  <c r="X209" i="1"/>
  <c r="AC166" i="1"/>
  <c r="AD166" i="1"/>
  <c r="X156" i="1"/>
  <c r="AC96" i="1"/>
  <c r="AD96" i="1"/>
  <c r="AD258" i="1"/>
  <c r="AC258" i="1"/>
  <c r="AC424" i="1"/>
  <c r="AD424" i="1"/>
  <c r="AD5" i="1"/>
  <c r="AC5" i="1"/>
  <c r="AC13" i="1"/>
  <c r="AD13" i="1"/>
  <c r="AD42" i="1"/>
  <c r="AC42" i="1"/>
  <c r="X149" i="1"/>
  <c r="AC89" i="1"/>
  <c r="AD89" i="1"/>
  <c r="X157" i="1"/>
  <c r="AD97" i="1"/>
  <c r="AC97" i="1"/>
  <c r="X266" i="1"/>
  <c r="AD180" i="1"/>
  <c r="AC180" i="1"/>
  <c r="AC207" i="1"/>
  <c r="AD207" i="1"/>
  <c r="AC218" i="1"/>
  <c r="AD218" i="1"/>
  <c r="AC229" i="1"/>
  <c r="AD229" i="1"/>
  <c r="AD240" i="1"/>
  <c r="AC240" i="1"/>
  <c r="AC260" i="1"/>
  <c r="AD260" i="1"/>
  <c r="AD271" i="1"/>
  <c r="AC271" i="1"/>
  <c r="AC282" i="1"/>
  <c r="AD282" i="1"/>
  <c r="AD329" i="1"/>
  <c r="AC329" i="1"/>
  <c r="AC384" i="1"/>
  <c r="AD384" i="1"/>
  <c r="AD395" i="1"/>
  <c r="AC395" i="1"/>
  <c r="AC406" i="1"/>
  <c r="AD406" i="1"/>
  <c r="AD426" i="1"/>
  <c r="AC426" i="1"/>
  <c r="AC437" i="1"/>
  <c r="AD437" i="1"/>
  <c r="AC448" i="1"/>
  <c r="AD448" i="1"/>
  <c r="X155" i="1"/>
  <c r="AD95" i="1"/>
  <c r="AC95" i="1"/>
  <c r="X148" i="1"/>
  <c r="AC88" i="1"/>
  <c r="AD88" i="1"/>
  <c r="AC239" i="1"/>
  <c r="AD239" i="1"/>
  <c r="AC394" i="1"/>
  <c r="AD394" i="1"/>
  <c r="AD6" i="1"/>
  <c r="AC6" i="1"/>
  <c r="AD14" i="1"/>
  <c r="AC14" i="1"/>
  <c r="AC62" i="1"/>
  <c r="AD62" i="1"/>
  <c r="X150" i="1"/>
  <c r="AD90" i="1"/>
  <c r="AC90" i="1"/>
  <c r="X158" i="1"/>
  <c r="AD98" i="1"/>
  <c r="AC98" i="1"/>
  <c r="X446" i="1"/>
  <c r="AC187" i="1"/>
  <c r="AD187" i="1"/>
  <c r="AD208" i="1"/>
  <c r="AC208" i="1"/>
  <c r="AC219" i="1"/>
  <c r="AD219" i="1"/>
  <c r="AD231" i="1"/>
  <c r="AC231" i="1"/>
  <c r="AD250" i="1"/>
  <c r="AC250" i="1"/>
  <c r="AD261" i="1"/>
  <c r="AC261" i="1"/>
  <c r="AC272" i="1"/>
  <c r="AD272" i="1"/>
  <c r="AC283" i="1"/>
  <c r="AD283" i="1"/>
  <c r="AD331" i="1"/>
  <c r="AC331" i="1"/>
  <c r="AD385" i="1"/>
  <c r="AC385" i="1"/>
  <c r="AD397" i="1"/>
  <c r="AC397" i="1"/>
  <c r="AC408" i="1"/>
  <c r="AD408" i="1"/>
  <c r="AD427" i="1"/>
  <c r="AC427" i="1"/>
  <c r="AC438" i="1"/>
  <c r="AD438" i="1"/>
  <c r="AD449" i="1"/>
  <c r="AC449" i="1"/>
  <c r="AD11" i="1"/>
  <c r="AC11" i="1"/>
  <c r="AD204" i="1"/>
  <c r="AC204" i="1"/>
  <c r="AD281" i="1"/>
  <c r="AC281" i="1"/>
  <c r="AD435" i="1"/>
  <c r="AC435" i="1"/>
  <c r="AD82" i="1"/>
  <c r="AC82" i="1"/>
  <c r="X410" i="1"/>
  <c r="AC194" i="1"/>
  <c r="AD194" i="1"/>
  <c r="AC221" i="1"/>
  <c r="AD221" i="1"/>
  <c r="AD232" i="1"/>
  <c r="AC232" i="1"/>
  <c r="AD251" i="1"/>
  <c r="AC251" i="1"/>
  <c r="AC262" i="1"/>
  <c r="AD262" i="1"/>
  <c r="AC274" i="1"/>
  <c r="AD274" i="1"/>
  <c r="AC299" i="1"/>
  <c r="AD299" i="1"/>
  <c r="AC332" i="1"/>
  <c r="AD332" i="1"/>
  <c r="AD387" i="1"/>
  <c r="AC387" i="1"/>
  <c r="AD398" i="1"/>
  <c r="AC398" i="1"/>
  <c r="AC409" i="1"/>
  <c r="AD409" i="1"/>
  <c r="AD428" i="1"/>
  <c r="AC428" i="1"/>
  <c r="AD440" i="1"/>
  <c r="AC440" i="1"/>
  <c r="AC451" i="1"/>
  <c r="AD451" i="1"/>
  <c r="AD19" i="1"/>
  <c r="AC19" i="1"/>
  <c r="X389" i="1"/>
  <c r="AC173" i="1"/>
  <c r="AD173" i="1"/>
  <c r="AD269" i="1"/>
  <c r="AC269" i="1"/>
  <c r="AC405" i="1"/>
  <c r="AD405" i="1"/>
  <c r="AD7" i="1"/>
  <c r="AC7" i="1"/>
  <c r="AC15" i="1"/>
  <c r="AD15" i="1"/>
  <c r="AC91" i="1"/>
  <c r="AD91" i="1"/>
  <c r="AD99" i="1"/>
  <c r="AC99" i="1"/>
  <c r="AD210" i="1"/>
  <c r="AC210" i="1"/>
  <c r="AC8" i="1"/>
  <c r="AD8" i="1"/>
  <c r="AD16" i="1"/>
  <c r="AC16" i="1"/>
  <c r="AC84" i="1"/>
  <c r="AD84" i="1"/>
  <c r="AD92" i="1"/>
  <c r="AC92" i="1"/>
  <c r="AC100" i="1"/>
  <c r="AD100" i="1"/>
  <c r="AD199" i="1"/>
  <c r="AC199" i="1"/>
  <c r="AD211" i="1"/>
  <c r="AC211" i="1"/>
  <c r="AC222" i="1"/>
  <c r="AD222" i="1"/>
  <c r="AD233" i="1"/>
  <c r="AC233" i="1"/>
  <c r="AC253" i="1"/>
  <c r="AD253" i="1"/>
  <c r="AC264" i="1"/>
  <c r="AD264" i="1"/>
  <c r="AD275" i="1"/>
  <c r="AC275" i="1"/>
  <c r="AD306" i="1"/>
  <c r="AC306" i="1"/>
  <c r="AC333" i="1"/>
  <c r="AD333" i="1"/>
  <c r="AD388" i="1"/>
  <c r="AC388" i="1"/>
  <c r="AD399" i="1"/>
  <c r="AC399" i="1"/>
  <c r="AC411" i="1"/>
  <c r="AD411" i="1"/>
  <c r="AD430" i="1"/>
  <c r="AC430" i="1"/>
  <c r="AC441" i="1"/>
  <c r="AD441" i="1"/>
  <c r="AD452" i="1"/>
  <c r="AC452" i="1"/>
  <c r="X201" i="1"/>
  <c r="X288" i="1"/>
  <c r="X290" i="1"/>
  <c r="X462" i="1"/>
  <c r="X459" i="1"/>
  <c r="X245" i="1"/>
  <c r="X242" i="1"/>
  <c r="X259" i="1"/>
  <c r="X418" i="1"/>
  <c r="X237" i="1"/>
  <c r="X285" i="1"/>
  <c r="X415" i="1"/>
  <c r="X403" i="1"/>
  <c r="X286" i="1"/>
  <c r="X419" i="1"/>
  <c r="X102" i="1"/>
  <c r="X170" i="1"/>
  <c r="X177" i="1"/>
  <c r="X184" i="1"/>
  <c r="X191" i="1"/>
  <c r="X198" i="1"/>
  <c r="X223" i="1"/>
  <c r="X247" i="1"/>
  <c r="X280" i="1"/>
  <c r="X416" i="1"/>
  <c r="X425" i="1"/>
  <c r="X382" i="1"/>
  <c r="X439" i="1"/>
  <c r="X463" i="1"/>
  <c r="X22" i="1"/>
  <c r="X146" i="1"/>
  <c r="X154" i="1"/>
  <c r="X216" i="1"/>
  <c r="X273" i="1"/>
  <c r="X289" i="1"/>
  <c r="X458" i="1"/>
  <c r="X151" i="1"/>
  <c r="X159" i="1"/>
  <c r="X243" i="1"/>
  <c r="X252" i="1"/>
  <c r="X396" i="1"/>
  <c r="X420" i="1"/>
  <c r="X453" i="1"/>
  <c r="X461" i="1"/>
  <c r="X144" i="1"/>
  <c r="X152" i="1"/>
  <c r="X160" i="1"/>
  <c r="X230" i="1"/>
  <c r="X246" i="1"/>
  <c r="X330" i="1"/>
  <c r="X432" i="1"/>
  <c r="AH170" i="1" l="1"/>
  <c r="AG170" i="1"/>
  <c r="AG155" i="1"/>
  <c r="AH155" i="1"/>
  <c r="AH154" i="1"/>
  <c r="AG154" i="1"/>
  <c r="AH201" i="1"/>
  <c r="AG201" i="1"/>
  <c r="X205" i="1"/>
  <c r="AH157" i="1"/>
  <c r="AG157" i="1"/>
  <c r="AG156" i="1"/>
  <c r="AH156" i="1"/>
  <c r="AH152" i="1"/>
  <c r="AG152" i="1"/>
  <c r="AG159" i="1"/>
  <c r="AH159" i="1"/>
  <c r="AH22" i="1"/>
  <c r="AG22" i="1"/>
  <c r="AG223" i="1"/>
  <c r="AH223" i="1"/>
  <c r="AH419" i="1"/>
  <c r="AG419" i="1"/>
  <c r="AH242" i="1"/>
  <c r="AG242" i="1"/>
  <c r="AG396" i="1"/>
  <c r="AH396" i="1"/>
  <c r="AG237" i="1"/>
  <c r="AH237" i="1"/>
  <c r="AH230" i="1"/>
  <c r="AG230" i="1"/>
  <c r="AH146" i="1"/>
  <c r="AG146" i="1"/>
  <c r="AH389" i="1"/>
  <c r="AG389" i="1"/>
  <c r="AG198" i="1"/>
  <c r="AH198" i="1"/>
  <c r="AH439" i="1"/>
  <c r="AG439" i="1"/>
  <c r="AH459" i="1"/>
  <c r="AG459" i="1"/>
  <c r="AH158" i="1"/>
  <c r="AG158" i="1"/>
  <c r="AG148" i="1"/>
  <c r="AH148" i="1"/>
  <c r="AH149" i="1"/>
  <c r="AG149" i="1"/>
  <c r="AG209" i="1"/>
  <c r="AH209" i="1"/>
  <c r="AH216" i="1"/>
  <c r="AG216" i="1"/>
  <c r="AH288" i="1"/>
  <c r="AG288" i="1"/>
  <c r="AH150" i="1"/>
  <c r="AG150" i="1"/>
  <c r="AH252" i="1"/>
  <c r="AG252" i="1"/>
  <c r="AH102" i="1"/>
  <c r="AG102" i="1"/>
  <c r="AH160" i="1"/>
  <c r="AG160" i="1"/>
  <c r="AG247" i="1"/>
  <c r="AH247" i="1"/>
  <c r="AH144" i="1"/>
  <c r="AG144" i="1"/>
  <c r="AH463" i="1"/>
  <c r="AG463" i="1"/>
  <c r="AG245" i="1"/>
  <c r="AH245" i="1"/>
  <c r="AG461" i="1"/>
  <c r="AH461" i="1"/>
  <c r="AH191" i="1"/>
  <c r="AG191" i="1"/>
  <c r="AG432" i="1"/>
  <c r="AH432" i="1"/>
  <c r="AG453" i="1"/>
  <c r="AH453" i="1"/>
  <c r="AG289" i="1"/>
  <c r="AH289" i="1"/>
  <c r="AH382" i="1"/>
  <c r="AG382" i="1"/>
  <c r="AG184" i="1"/>
  <c r="AH184" i="1"/>
  <c r="AG415" i="1"/>
  <c r="AH415" i="1"/>
  <c r="AH462" i="1"/>
  <c r="AG462" i="1"/>
  <c r="AH153" i="1"/>
  <c r="AG153" i="1"/>
  <c r="AG147" i="1"/>
  <c r="AH147" i="1"/>
  <c r="AH246" i="1"/>
  <c r="AG246" i="1"/>
  <c r="AH416" i="1"/>
  <c r="AG416" i="1"/>
  <c r="AH280" i="1"/>
  <c r="AG280" i="1"/>
  <c r="AG418" i="1"/>
  <c r="AH418" i="1"/>
  <c r="AG410" i="1"/>
  <c r="AH410" i="1"/>
  <c r="AH145" i="1"/>
  <c r="AG145" i="1"/>
  <c r="AG243" i="1"/>
  <c r="AH243" i="1"/>
  <c r="AG259" i="1"/>
  <c r="AH259" i="1"/>
  <c r="AG446" i="1"/>
  <c r="AH446" i="1"/>
  <c r="AG151" i="1"/>
  <c r="AH151" i="1"/>
  <c r="AG286" i="1"/>
  <c r="AH286" i="1"/>
  <c r="AH458" i="1"/>
  <c r="AG458" i="1"/>
  <c r="AG403" i="1"/>
  <c r="AH403" i="1"/>
  <c r="AG330" i="1"/>
  <c r="AH330" i="1"/>
  <c r="AG420" i="1"/>
  <c r="AH420" i="1"/>
  <c r="AH273" i="1"/>
  <c r="AG273" i="1"/>
  <c r="AH425" i="1"/>
  <c r="AG425" i="1"/>
  <c r="AG177" i="1"/>
  <c r="AH177" i="1"/>
  <c r="AH285" i="1"/>
  <c r="AG285" i="1"/>
  <c r="AH290" i="1"/>
  <c r="AG290" i="1"/>
  <c r="AG266" i="1"/>
  <c r="AH266" i="1"/>
  <c r="AC432" i="1"/>
  <c r="AD432" i="1"/>
  <c r="AC382" i="1"/>
  <c r="AD382" i="1"/>
  <c r="AD462" i="1"/>
  <c r="AC462" i="1"/>
  <c r="AD147" i="1"/>
  <c r="AC147" i="1"/>
  <c r="AD330" i="1"/>
  <c r="AC330" i="1"/>
  <c r="AC420" i="1"/>
  <c r="AD420" i="1"/>
  <c r="AC273" i="1"/>
  <c r="AD273" i="1"/>
  <c r="AC425" i="1"/>
  <c r="AD425" i="1"/>
  <c r="AC177" i="1"/>
  <c r="AD177" i="1"/>
  <c r="AD285" i="1"/>
  <c r="AC285" i="1"/>
  <c r="AC290" i="1"/>
  <c r="AD290" i="1"/>
  <c r="AC266" i="1"/>
  <c r="AD266" i="1"/>
  <c r="AC247" i="1"/>
  <c r="AD247" i="1"/>
  <c r="AC289" i="1"/>
  <c r="AD289" i="1"/>
  <c r="AC415" i="1"/>
  <c r="AD415" i="1"/>
  <c r="AC246" i="1"/>
  <c r="AD246" i="1"/>
  <c r="AD396" i="1"/>
  <c r="AC396" i="1"/>
  <c r="AD216" i="1"/>
  <c r="AC216" i="1"/>
  <c r="AD416" i="1"/>
  <c r="AC416" i="1"/>
  <c r="AD170" i="1"/>
  <c r="AC170" i="1"/>
  <c r="AD237" i="1"/>
  <c r="AC237" i="1"/>
  <c r="AD288" i="1"/>
  <c r="AC288" i="1"/>
  <c r="AD150" i="1"/>
  <c r="AC150" i="1"/>
  <c r="AD155" i="1"/>
  <c r="AC155" i="1"/>
  <c r="AD160" i="1"/>
  <c r="AC160" i="1"/>
  <c r="AD453" i="1"/>
  <c r="AC453" i="1"/>
  <c r="AD184" i="1"/>
  <c r="AC184" i="1"/>
  <c r="AC153" i="1"/>
  <c r="AD153" i="1"/>
  <c r="AD230" i="1"/>
  <c r="AC230" i="1"/>
  <c r="AD252" i="1"/>
  <c r="AC252" i="1"/>
  <c r="AD154" i="1"/>
  <c r="AC154" i="1"/>
  <c r="AD280" i="1"/>
  <c r="AC280" i="1"/>
  <c r="AD102" i="1"/>
  <c r="AC102" i="1"/>
  <c r="AC418" i="1"/>
  <c r="AD418" i="1"/>
  <c r="X460" i="1"/>
  <c r="AC201" i="1"/>
  <c r="AD201" i="1"/>
  <c r="AD410" i="1"/>
  <c r="AC410" i="1"/>
  <c r="AC145" i="1"/>
  <c r="AD145" i="1"/>
  <c r="AD146" i="1"/>
  <c r="AC146" i="1"/>
  <c r="AC259" i="1"/>
  <c r="AD259" i="1"/>
  <c r="AC446" i="1"/>
  <c r="AD446" i="1"/>
  <c r="AD152" i="1"/>
  <c r="AC152" i="1"/>
  <c r="AC159" i="1"/>
  <c r="AD159" i="1"/>
  <c r="AD22" i="1"/>
  <c r="AC22" i="1"/>
  <c r="AC223" i="1"/>
  <c r="AD223" i="1"/>
  <c r="AD419" i="1"/>
  <c r="AC419" i="1"/>
  <c r="AD242" i="1"/>
  <c r="AC242" i="1"/>
  <c r="AD243" i="1"/>
  <c r="AC243" i="1"/>
  <c r="AD156" i="1"/>
  <c r="AC156" i="1"/>
  <c r="AC144" i="1"/>
  <c r="AD144" i="1"/>
  <c r="AC151" i="1"/>
  <c r="AD151" i="1"/>
  <c r="AD463" i="1"/>
  <c r="AC463" i="1"/>
  <c r="AD198" i="1"/>
  <c r="AC198" i="1"/>
  <c r="AC286" i="1"/>
  <c r="AD286" i="1"/>
  <c r="AD245" i="1"/>
  <c r="AC245" i="1"/>
  <c r="AC205" i="1"/>
  <c r="AD205" i="1"/>
  <c r="AD389" i="1"/>
  <c r="AC389" i="1"/>
  <c r="AD157" i="1"/>
  <c r="AC157" i="1"/>
  <c r="AD461" i="1"/>
  <c r="AC461" i="1"/>
  <c r="AC458" i="1"/>
  <c r="AD458" i="1"/>
  <c r="AD439" i="1"/>
  <c r="AC439" i="1"/>
  <c r="AC191" i="1"/>
  <c r="AD191" i="1"/>
  <c r="AD403" i="1"/>
  <c r="AC403" i="1"/>
  <c r="AD459" i="1"/>
  <c r="AC459" i="1"/>
  <c r="AD158" i="1"/>
  <c r="AC158" i="1"/>
  <c r="AD148" i="1"/>
  <c r="AC148" i="1"/>
  <c r="AC149" i="1"/>
  <c r="AD149" i="1"/>
  <c r="AC209" i="1"/>
  <c r="AD209" i="1"/>
  <c r="X287" i="1"/>
  <c r="X464" i="1"/>
  <c r="X417" i="1"/>
  <c r="X220" i="1"/>
  <c r="X263" i="1"/>
  <c r="X393" i="1"/>
  <c r="X436" i="1"/>
  <c r="X334" i="1"/>
  <c r="X241" i="1"/>
  <c r="X284" i="1"/>
  <c r="X414" i="1"/>
  <c r="X457" i="1"/>
  <c r="X386" i="1"/>
  <c r="X429" i="1"/>
  <c r="X213" i="1"/>
  <c r="X256" i="1"/>
  <c r="X443" i="1"/>
  <c r="X227" i="1"/>
  <c r="X270" i="1"/>
  <c r="X400" i="1"/>
  <c r="X244" i="1"/>
  <c r="X277" i="1"/>
  <c r="X407" i="1"/>
  <c r="X450" i="1"/>
  <c r="X234" i="1"/>
  <c r="X162" i="1"/>
  <c r="AG400" i="1" l="1"/>
  <c r="AH400" i="1"/>
  <c r="AH220" i="1"/>
  <c r="AG220" i="1"/>
  <c r="AG270" i="1"/>
  <c r="AH270" i="1"/>
  <c r="AG227" i="1"/>
  <c r="AH227" i="1"/>
  <c r="AH407" i="1"/>
  <c r="AG407" i="1"/>
  <c r="AG213" i="1"/>
  <c r="AH213" i="1"/>
  <c r="AG436" i="1"/>
  <c r="AH436" i="1"/>
  <c r="AG417" i="1"/>
  <c r="AH417" i="1"/>
  <c r="AH284" i="1"/>
  <c r="AG284" i="1"/>
  <c r="AG234" i="1"/>
  <c r="AH234" i="1"/>
  <c r="AH241" i="1"/>
  <c r="AG241" i="1"/>
  <c r="AG256" i="1"/>
  <c r="AH256" i="1"/>
  <c r="AH277" i="1"/>
  <c r="AG277" i="1"/>
  <c r="AH429" i="1"/>
  <c r="AG429" i="1"/>
  <c r="AH393" i="1"/>
  <c r="AG393" i="1"/>
  <c r="AG460" i="1"/>
  <c r="AH460" i="1"/>
  <c r="AH457" i="1"/>
  <c r="AG457" i="1"/>
  <c r="AH414" i="1"/>
  <c r="AG414" i="1"/>
  <c r="AH162" i="1"/>
  <c r="AG162" i="1"/>
  <c r="AG464" i="1"/>
  <c r="AH464" i="1"/>
  <c r="AG443" i="1"/>
  <c r="AH443" i="1"/>
  <c r="AH287" i="1"/>
  <c r="AG287" i="1"/>
  <c r="AH450" i="1"/>
  <c r="AG450" i="1"/>
  <c r="AH334" i="1"/>
  <c r="AG334" i="1"/>
  <c r="AH244" i="1"/>
  <c r="AG244" i="1"/>
  <c r="AG386" i="1"/>
  <c r="AH386" i="1"/>
  <c r="AH263" i="1"/>
  <c r="AG263" i="1"/>
  <c r="AG205" i="1"/>
  <c r="AH205" i="1"/>
  <c r="AD277" i="1"/>
  <c r="AC277" i="1"/>
  <c r="AD417" i="1"/>
  <c r="AC417" i="1"/>
  <c r="AD464" i="1"/>
  <c r="AC464" i="1"/>
  <c r="AD234" i="1"/>
  <c r="AC234" i="1"/>
  <c r="AC443" i="1"/>
  <c r="AD443" i="1"/>
  <c r="AD241" i="1"/>
  <c r="AC241" i="1"/>
  <c r="AD287" i="1"/>
  <c r="AC287" i="1"/>
  <c r="AD414" i="1"/>
  <c r="AC414" i="1"/>
  <c r="AD227" i="1"/>
  <c r="AC227" i="1"/>
  <c r="AC450" i="1"/>
  <c r="AD450" i="1"/>
  <c r="AC256" i="1"/>
  <c r="AD256" i="1"/>
  <c r="AD334" i="1"/>
  <c r="AC334" i="1"/>
  <c r="AD270" i="1"/>
  <c r="AC270" i="1"/>
  <c r="AD284" i="1"/>
  <c r="AC284" i="1"/>
  <c r="AD407" i="1"/>
  <c r="AC407" i="1"/>
  <c r="AD213" i="1"/>
  <c r="AC213" i="1"/>
  <c r="AC436" i="1"/>
  <c r="AD436" i="1"/>
  <c r="AD429" i="1"/>
  <c r="AC429" i="1"/>
  <c r="AC460" i="1"/>
  <c r="AD460" i="1"/>
  <c r="AC263" i="1"/>
  <c r="AD263" i="1"/>
  <c r="AD244" i="1"/>
  <c r="AC244" i="1"/>
  <c r="AD386" i="1"/>
  <c r="AC386" i="1"/>
  <c r="AD400" i="1"/>
  <c r="AC400" i="1"/>
  <c r="AC457" i="1"/>
  <c r="AD457" i="1"/>
  <c r="AC220" i="1"/>
  <c r="AD220" i="1"/>
  <c r="AD393" i="1"/>
  <c r="AC393" i="1"/>
  <c r="AC162" i="1"/>
  <c r="AD162" i="1"/>
  <c r="X291" i="1"/>
  <c r="X421" i="1"/>
  <c r="X248" i="1"/>
  <c r="AH291" i="1" l="1"/>
  <c r="AG291" i="1"/>
  <c r="AH421" i="1"/>
  <c r="AG421" i="1"/>
  <c r="AG248" i="1"/>
  <c r="AH248" i="1"/>
  <c r="AD291" i="1"/>
  <c r="AC291" i="1"/>
  <c r="AC421" i="1"/>
  <c r="AD421" i="1"/>
  <c r="AD248" i="1"/>
  <c r="AC248" i="1"/>
  <c r="T456" i="1"/>
  <c r="P456" i="1"/>
  <c r="L456" i="1"/>
  <c r="H456" i="1"/>
  <c r="F456" i="1"/>
  <c r="T455" i="1"/>
  <c r="P455" i="1"/>
  <c r="L455" i="1"/>
  <c r="H455" i="1"/>
  <c r="F455" i="1"/>
  <c r="T454" i="1"/>
  <c r="P454" i="1"/>
  <c r="L454" i="1"/>
  <c r="H454" i="1"/>
  <c r="F454" i="1"/>
  <c r="T452" i="1"/>
  <c r="P452" i="1"/>
  <c r="L452" i="1"/>
  <c r="H452" i="1"/>
  <c r="F452" i="1"/>
  <c r="T451" i="1"/>
  <c r="P451" i="1"/>
  <c r="L451" i="1"/>
  <c r="H451" i="1"/>
  <c r="F451" i="1"/>
  <c r="T449" i="1"/>
  <c r="P449" i="1"/>
  <c r="L449" i="1"/>
  <c r="H449" i="1"/>
  <c r="F449" i="1"/>
  <c r="T448" i="1"/>
  <c r="P448" i="1"/>
  <c r="L448" i="1"/>
  <c r="H448" i="1"/>
  <c r="F448" i="1"/>
  <c r="T447" i="1"/>
  <c r="P447" i="1"/>
  <c r="L447" i="1"/>
  <c r="H447" i="1"/>
  <c r="F447" i="1"/>
  <c r="T445" i="1"/>
  <c r="P445" i="1"/>
  <c r="L445" i="1"/>
  <c r="H445" i="1"/>
  <c r="F445" i="1"/>
  <c r="T444" i="1"/>
  <c r="P444" i="1"/>
  <c r="L444" i="1"/>
  <c r="H444" i="1"/>
  <c r="F444" i="1"/>
  <c r="T442" i="1"/>
  <c r="P442" i="1"/>
  <c r="L442" i="1"/>
  <c r="H442" i="1"/>
  <c r="F442" i="1"/>
  <c r="T441" i="1"/>
  <c r="P441" i="1"/>
  <c r="L441" i="1"/>
  <c r="H441" i="1"/>
  <c r="F441" i="1"/>
  <c r="T440" i="1"/>
  <c r="P440" i="1"/>
  <c r="L440" i="1"/>
  <c r="H440" i="1"/>
  <c r="F440" i="1"/>
  <c r="T438" i="1"/>
  <c r="P438" i="1"/>
  <c r="L438" i="1"/>
  <c r="H438" i="1"/>
  <c r="F438" i="1"/>
  <c r="T437" i="1"/>
  <c r="P437" i="1"/>
  <c r="L437" i="1"/>
  <c r="H437" i="1"/>
  <c r="F437" i="1"/>
  <c r="T435" i="1"/>
  <c r="P435" i="1"/>
  <c r="L435" i="1"/>
  <c r="H435" i="1"/>
  <c r="F435" i="1"/>
  <c r="T434" i="1"/>
  <c r="P434" i="1"/>
  <c r="L434" i="1"/>
  <c r="H434" i="1"/>
  <c r="F434" i="1"/>
  <c r="T433" i="1"/>
  <c r="P433" i="1"/>
  <c r="L433" i="1"/>
  <c r="H433" i="1"/>
  <c r="F433" i="1"/>
  <c r="T431" i="1"/>
  <c r="P431" i="1"/>
  <c r="L431" i="1"/>
  <c r="H431" i="1"/>
  <c r="F431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T413" i="1"/>
  <c r="P413" i="1"/>
  <c r="L413" i="1"/>
  <c r="H413" i="1"/>
  <c r="F413" i="1"/>
  <c r="T412" i="1"/>
  <c r="P412" i="1"/>
  <c r="L412" i="1"/>
  <c r="H412" i="1"/>
  <c r="F412" i="1"/>
  <c r="T411" i="1"/>
  <c r="P411" i="1"/>
  <c r="L411" i="1"/>
  <c r="H411" i="1"/>
  <c r="F411" i="1"/>
  <c r="T409" i="1"/>
  <c r="P409" i="1"/>
  <c r="L409" i="1"/>
  <c r="H409" i="1"/>
  <c r="F409" i="1"/>
  <c r="T408" i="1"/>
  <c r="P408" i="1"/>
  <c r="L408" i="1"/>
  <c r="H408" i="1"/>
  <c r="F408" i="1"/>
  <c r="T406" i="1"/>
  <c r="P406" i="1"/>
  <c r="L406" i="1"/>
  <c r="H406" i="1"/>
  <c r="F406" i="1"/>
  <c r="T405" i="1"/>
  <c r="P405" i="1"/>
  <c r="L405" i="1"/>
  <c r="H405" i="1"/>
  <c r="F405" i="1"/>
  <c r="T404" i="1"/>
  <c r="P404" i="1"/>
  <c r="L404" i="1"/>
  <c r="H404" i="1"/>
  <c r="F404" i="1"/>
  <c r="T402" i="1"/>
  <c r="P402" i="1"/>
  <c r="L402" i="1"/>
  <c r="H402" i="1"/>
  <c r="F402" i="1"/>
  <c r="T401" i="1"/>
  <c r="P401" i="1"/>
  <c r="L401" i="1"/>
  <c r="H401" i="1"/>
  <c r="F401" i="1"/>
  <c r="T399" i="1"/>
  <c r="P399" i="1"/>
  <c r="L399" i="1"/>
  <c r="H399" i="1"/>
  <c r="F399" i="1"/>
  <c r="T398" i="1"/>
  <c r="P398" i="1"/>
  <c r="L398" i="1"/>
  <c r="H398" i="1"/>
  <c r="F398" i="1"/>
  <c r="T397" i="1"/>
  <c r="P397" i="1"/>
  <c r="L397" i="1"/>
  <c r="H397" i="1"/>
  <c r="F397" i="1"/>
  <c r="T395" i="1"/>
  <c r="P395" i="1"/>
  <c r="L395" i="1"/>
  <c r="H395" i="1"/>
  <c r="F395" i="1"/>
  <c r="T394" i="1"/>
  <c r="P394" i="1"/>
  <c r="L394" i="1"/>
  <c r="H394" i="1"/>
  <c r="F394" i="1"/>
  <c r="T392" i="1"/>
  <c r="P392" i="1"/>
  <c r="L392" i="1"/>
  <c r="H392" i="1"/>
  <c r="F392" i="1"/>
  <c r="T391" i="1"/>
  <c r="P391" i="1"/>
  <c r="L391" i="1"/>
  <c r="H391" i="1"/>
  <c r="F391" i="1"/>
  <c r="T390" i="1"/>
  <c r="P390" i="1"/>
  <c r="L390" i="1"/>
  <c r="H390" i="1"/>
  <c r="F390" i="1"/>
  <c r="T388" i="1"/>
  <c r="P388" i="1"/>
  <c r="L388" i="1"/>
  <c r="H388" i="1"/>
  <c r="F388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T376" i="1"/>
  <c r="P376" i="1"/>
  <c r="L376" i="1"/>
  <c r="H376" i="1"/>
  <c r="F376" i="1"/>
  <c r="T375" i="1"/>
  <c r="P375" i="1"/>
  <c r="L375" i="1"/>
  <c r="H375" i="1"/>
  <c r="F375" i="1"/>
  <c r="T374" i="1"/>
  <c r="P374" i="1"/>
  <c r="L374" i="1"/>
  <c r="H374" i="1"/>
  <c r="F374" i="1"/>
  <c r="T372" i="1"/>
  <c r="P372" i="1"/>
  <c r="L372" i="1"/>
  <c r="H372" i="1"/>
  <c r="F372" i="1"/>
  <c r="T371" i="1"/>
  <c r="P371" i="1"/>
  <c r="L371" i="1"/>
  <c r="H371" i="1"/>
  <c r="F371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T333" i="1"/>
  <c r="P333" i="1"/>
  <c r="L333" i="1"/>
  <c r="H333" i="1"/>
  <c r="F333" i="1"/>
  <c r="T332" i="1"/>
  <c r="P332" i="1"/>
  <c r="L332" i="1"/>
  <c r="H332" i="1"/>
  <c r="F332" i="1"/>
  <c r="T331" i="1"/>
  <c r="P331" i="1"/>
  <c r="L331" i="1"/>
  <c r="H331" i="1"/>
  <c r="F331" i="1"/>
  <c r="T329" i="1"/>
  <c r="P329" i="1"/>
  <c r="L329" i="1"/>
  <c r="H329" i="1"/>
  <c r="F329" i="1"/>
  <c r="T328" i="1"/>
  <c r="P328" i="1"/>
  <c r="L328" i="1"/>
  <c r="H328" i="1"/>
  <c r="F328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T283" i="1"/>
  <c r="P283" i="1"/>
  <c r="L283" i="1"/>
  <c r="H283" i="1"/>
  <c r="F283" i="1"/>
  <c r="T282" i="1"/>
  <c r="P282" i="1"/>
  <c r="L282" i="1"/>
  <c r="H282" i="1"/>
  <c r="F282" i="1"/>
  <c r="T281" i="1"/>
  <c r="P281" i="1"/>
  <c r="L281" i="1"/>
  <c r="H281" i="1"/>
  <c r="F281" i="1"/>
  <c r="T279" i="1"/>
  <c r="P279" i="1"/>
  <c r="L279" i="1"/>
  <c r="H279" i="1"/>
  <c r="F279" i="1"/>
  <c r="T278" i="1"/>
  <c r="P278" i="1"/>
  <c r="L278" i="1"/>
  <c r="H278" i="1"/>
  <c r="F278" i="1"/>
  <c r="T276" i="1"/>
  <c r="P276" i="1"/>
  <c r="L276" i="1"/>
  <c r="H276" i="1"/>
  <c r="F276" i="1"/>
  <c r="T275" i="1"/>
  <c r="P275" i="1"/>
  <c r="L275" i="1"/>
  <c r="H275" i="1"/>
  <c r="F275" i="1"/>
  <c r="T274" i="1"/>
  <c r="P274" i="1"/>
  <c r="L274" i="1"/>
  <c r="H274" i="1"/>
  <c r="F274" i="1"/>
  <c r="T272" i="1"/>
  <c r="P272" i="1"/>
  <c r="L272" i="1"/>
  <c r="H272" i="1"/>
  <c r="F272" i="1"/>
  <c r="T271" i="1"/>
  <c r="P271" i="1"/>
  <c r="L271" i="1"/>
  <c r="H271" i="1"/>
  <c r="F271" i="1"/>
  <c r="T269" i="1"/>
  <c r="P269" i="1"/>
  <c r="L269" i="1"/>
  <c r="H269" i="1"/>
  <c r="F269" i="1"/>
  <c r="T268" i="1"/>
  <c r="P268" i="1"/>
  <c r="L268" i="1"/>
  <c r="H268" i="1"/>
  <c r="F268" i="1"/>
  <c r="T267" i="1"/>
  <c r="P267" i="1"/>
  <c r="L267" i="1"/>
  <c r="H267" i="1"/>
  <c r="F267" i="1"/>
  <c r="T265" i="1"/>
  <c r="P265" i="1"/>
  <c r="L265" i="1"/>
  <c r="H265" i="1"/>
  <c r="F265" i="1"/>
  <c r="T264" i="1"/>
  <c r="P264" i="1"/>
  <c r="L264" i="1"/>
  <c r="H264" i="1"/>
  <c r="F264" i="1"/>
  <c r="T262" i="1"/>
  <c r="P262" i="1"/>
  <c r="L262" i="1"/>
  <c r="H262" i="1"/>
  <c r="F262" i="1"/>
  <c r="T261" i="1"/>
  <c r="P261" i="1"/>
  <c r="L261" i="1"/>
  <c r="H261" i="1"/>
  <c r="F261" i="1"/>
  <c r="T260" i="1"/>
  <c r="P260" i="1"/>
  <c r="L260" i="1"/>
  <c r="H260" i="1"/>
  <c r="F260" i="1"/>
  <c r="T258" i="1"/>
  <c r="P258" i="1"/>
  <c r="L258" i="1"/>
  <c r="H258" i="1"/>
  <c r="F258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T240" i="1"/>
  <c r="P240" i="1"/>
  <c r="L240" i="1"/>
  <c r="H240" i="1"/>
  <c r="F240" i="1"/>
  <c r="T239" i="1"/>
  <c r="P239" i="1"/>
  <c r="L239" i="1"/>
  <c r="H239" i="1"/>
  <c r="F239" i="1"/>
  <c r="T238" i="1"/>
  <c r="P238" i="1"/>
  <c r="L238" i="1"/>
  <c r="H238" i="1"/>
  <c r="F238" i="1"/>
  <c r="T236" i="1"/>
  <c r="P236" i="1"/>
  <c r="L236" i="1"/>
  <c r="H236" i="1"/>
  <c r="F236" i="1"/>
  <c r="T235" i="1"/>
  <c r="P235" i="1"/>
  <c r="L235" i="1"/>
  <c r="H235" i="1"/>
  <c r="F235" i="1"/>
  <c r="T233" i="1"/>
  <c r="P233" i="1"/>
  <c r="L233" i="1"/>
  <c r="H233" i="1"/>
  <c r="F233" i="1"/>
  <c r="T232" i="1"/>
  <c r="P232" i="1"/>
  <c r="L232" i="1"/>
  <c r="H232" i="1"/>
  <c r="F232" i="1"/>
  <c r="T231" i="1"/>
  <c r="P231" i="1"/>
  <c r="L231" i="1"/>
  <c r="H231" i="1"/>
  <c r="F231" i="1"/>
  <c r="T229" i="1"/>
  <c r="P229" i="1"/>
  <c r="L229" i="1"/>
  <c r="H229" i="1"/>
  <c r="F229" i="1"/>
  <c r="T228" i="1"/>
  <c r="P228" i="1"/>
  <c r="L228" i="1"/>
  <c r="H228" i="1"/>
  <c r="F228" i="1"/>
  <c r="T226" i="1"/>
  <c r="P226" i="1"/>
  <c r="L226" i="1"/>
  <c r="H226" i="1"/>
  <c r="F226" i="1"/>
  <c r="T225" i="1"/>
  <c r="P225" i="1"/>
  <c r="L225" i="1"/>
  <c r="H225" i="1"/>
  <c r="F225" i="1"/>
  <c r="T224" i="1"/>
  <c r="P224" i="1"/>
  <c r="L224" i="1"/>
  <c r="H224" i="1"/>
  <c r="F224" i="1"/>
  <c r="T222" i="1"/>
  <c r="P222" i="1"/>
  <c r="L222" i="1"/>
  <c r="H222" i="1"/>
  <c r="F222" i="1"/>
  <c r="T221" i="1"/>
  <c r="P221" i="1"/>
  <c r="L221" i="1"/>
  <c r="H221" i="1"/>
  <c r="F221" i="1"/>
  <c r="T219" i="1"/>
  <c r="P219" i="1"/>
  <c r="L219" i="1"/>
  <c r="H219" i="1"/>
  <c r="F219" i="1"/>
  <c r="T218" i="1"/>
  <c r="P218" i="1"/>
  <c r="L218" i="1"/>
  <c r="H218" i="1"/>
  <c r="F218" i="1"/>
  <c r="T217" i="1"/>
  <c r="P217" i="1"/>
  <c r="L217" i="1"/>
  <c r="H217" i="1"/>
  <c r="F217" i="1"/>
  <c r="T215" i="1"/>
  <c r="P215" i="1"/>
  <c r="L215" i="1"/>
  <c r="H215" i="1"/>
  <c r="F215" i="1"/>
  <c r="T214" i="1"/>
  <c r="P214" i="1"/>
  <c r="L214" i="1"/>
  <c r="H214" i="1"/>
  <c r="F214" i="1"/>
  <c r="T212" i="1"/>
  <c r="P212" i="1"/>
  <c r="L212" i="1"/>
  <c r="H212" i="1"/>
  <c r="F212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V168" i="1"/>
  <c r="U168" i="1"/>
  <c r="R168" i="1"/>
  <c r="Q168" i="1"/>
  <c r="N168" i="1"/>
  <c r="M168" i="1"/>
  <c r="J168" i="1"/>
  <c r="I168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T99" i="1"/>
  <c r="P99" i="1"/>
  <c r="P159" i="1" s="1"/>
  <c r="L99" i="1"/>
  <c r="H99" i="1"/>
  <c r="H159" i="1" s="1"/>
  <c r="F99" i="1"/>
  <c r="T98" i="1"/>
  <c r="P98" i="1"/>
  <c r="P158" i="1" s="1"/>
  <c r="L98" i="1"/>
  <c r="L158" i="1" s="1"/>
  <c r="H98" i="1"/>
  <c r="H158" i="1" s="1"/>
  <c r="F98" i="1"/>
  <c r="F158" i="1" s="1"/>
  <c r="T96" i="1"/>
  <c r="P96" i="1"/>
  <c r="P156" i="1" s="1"/>
  <c r="L96" i="1"/>
  <c r="L156" i="1" s="1"/>
  <c r="H96" i="1"/>
  <c r="H156" i="1" s="1"/>
  <c r="F96" i="1"/>
  <c r="F156" i="1" s="1"/>
  <c r="T95" i="1"/>
  <c r="P95" i="1"/>
  <c r="P155" i="1" s="1"/>
  <c r="L95" i="1"/>
  <c r="H95" i="1"/>
  <c r="H155" i="1" s="1"/>
  <c r="F95" i="1"/>
  <c r="F155" i="1" s="1"/>
  <c r="T93" i="1"/>
  <c r="P93" i="1"/>
  <c r="P153" i="1" s="1"/>
  <c r="L93" i="1"/>
  <c r="H93" i="1"/>
  <c r="H153" i="1" s="1"/>
  <c r="F93" i="1"/>
  <c r="F153" i="1" s="1"/>
  <c r="T92" i="1"/>
  <c r="P92" i="1"/>
  <c r="P152" i="1" s="1"/>
  <c r="L92" i="1"/>
  <c r="L152" i="1" s="1"/>
  <c r="H92" i="1"/>
  <c r="H152" i="1" s="1"/>
  <c r="F92" i="1"/>
  <c r="F152" i="1" s="1"/>
  <c r="T91" i="1"/>
  <c r="P91" i="1"/>
  <c r="P151" i="1" s="1"/>
  <c r="L91" i="1"/>
  <c r="H91" i="1"/>
  <c r="H151" i="1" s="1"/>
  <c r="F91" i="1"/>
  <c r="F151" i="1" s="1"/>
  <c r="T89" i="1"/>
  <c r="P89" i="1"/>
  <c r="P149" i="1" s="1"/>
  <c r="L89" i="1"/>
  <c r="H89" i="1"/>
  <c r="H149" i="1" s="1"/>
  <c r="F89" i="1"/>
  <c r="F149" i="1" s="1"/>
  <c r="T88" i="1"/>
  <c r="P88" i="1"/>
  <c r="P148" i="1" s="1"/>
  <c r="L88" i="1"/>
  <c r="L148" i="1" s="1"/>
  <c r="H88" i="1"/>
  <c r="H148" i="1" s="1"/>
  <c r="F88" i="1"/>
  <c r="F148" i="1" s="1"/>
  <c r="T86" i="1"/>
  <c r="P86" i="1"/>
  <c r="P146" i="1" s="1"/>
  <c r="L86" i="1"/>
  <c r="L146" i="1" s="1"/>
  <c r="H86" i="1"/>
  <c r="H146" i="1" s="1"/>
  <c r="F86" i="1"/>
  <c r="F146" i="1" s="1"/>
  <c r="T85" i="1"/>
  <c r="P85" i="1"/>
  <c r="P145" i="1" s="1"/>
  <c r="L85" i="1"/>
  <c r="L145" i="1" s="1"/>
  <c r="H85" i="1"/>
  <c r="H145" i="1" s="1"/>
  <c r="F85" i="1"/>
  <c r="F145" i="1" s="1"/>
  <c r="T84" i="1"/>
  <c r="P84" i="1"/>
  <c r="P144" i="1" s="1"/>
  <c r="L84" i="1"/>
  <c r="L144" i="1" s="1"/>
  <c r="H84" i="1"/>
  <c r="H144" i="1" s="1"/>
  <c r="F84" i="1"/>
  <c r="F144" i="1" s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T19" i="1"/>
  <c r="P19" i="1"/>
  <c r="L19" i="1"/>
  <c r="H19" i="1"/>
  <c r="F19" i="1"/>
  <c r="T18" i="1"/>
  <c r="P18" i="1"/>
  <c r="L18" i="1"/>
  <c r="H18" i="1"/>
  <c r="F18" i="1"/>
  <c r="T16" i="1"/>
  <c r="P16" i="1"/>
  <c r="L16" i="1"/>
  <c r="H16" i="1"/>
  <c r="F16" i="1"/>
  <c r="T15" i="1"/>
  <c r="P15" i="1"/>
  <c r="L15" i="1"/>
  <c r="H15" i="1"/>
  <c r="F15" i="1"/>
  <c r="T13" i="1"/>
  <c r="P13" i="1"/>
  <c r="L13" i="1"/>
  <c r="H13" i="1"/>
  <c r="F13" i="1"/>
  <c r="T12" i="1"/>
  <c r="P12" i="1"/>
  <c r="L12" i="1"/>
  <c r="H12" i="1"/>
  <c r="F12" i="1"/>
  <c r="T11" i="1"/>
  <c r="P11" i="1"/>
  <c r="L11" i="1"/>
  <c r="H11" i="1"/>
  <c r="F11" i="1"/>
  <c r="T9" i="1"/>
  <c r="P9" i="1"/>
  <c r="L9" i="1"/>
  <c r="H9" i="1"/>
  <c r="F9" i="1"/>
  <c r="T8" i="1"/>
  <c r="P8" i="1"/>
  <c r="L8" i="1"/>
  <c r="H8" i="1"/>
  <c r="F8" i="1"/>
  <c r="T6" i="1"/>
  <c r="P6" i="1"/>
  <c r="L6" i="1"/>
  <c r="H6" i="1"/>
  <c r="F6" i="1"/>
  <c r="T5" i="1"/>
  <c r="P5" i="1"/>
  <c r="L5" i="1"/>
  <c r="H5" i="1"/>
  <c r="F5" i="1"/>
  <c r="T4" i="1"/>
  <c r="P4" i="1"/>
  <c r="L4" i="1"/>
  <c r="H4" i="1"/>
  <c r="F4" i="1"/>
  <c r="F100" i="1" l="1"/>
  <c r="H87" i="1"/>
  <c r="Y13" i="1"/>
  <c r="Z13" i="1"/>
  <c r="Y37" i="1"/>
  <c r="Z37" i="1"/>
  <c r="Z50" i="1"/>
  <c r="Y50" i="1"/>
  <c r="Y89" i="1"/>
  <c r="Z89" i="1"/>
  <c r="Y96" i="1"/>
  <c r="Z96" i="1"/>
  <c r="Z120" i="1"/>
  <c r="Y120" i="1"/>
  <c r="Z134" i="1"/>
  <c r="Y134" i="1"/>
  <c r="Y166" i="1"/>
  <c r="Z166" i="1"/>
  <c r="Y207" i="1"/>
  <c r="Z207" i="1"/>
  <c r="Z215" i="1"/>
  <c r="Y215" i="1"/>
  <c r="Y221" i="1"/>
  <c r="Z221" i="1"/>
  <c r="Z226" i="1"/>
  <c r="Y226" i="1"/>
  <c r="Z232" i="1"/>
  <c r="Y232" i="1"/>
  <c r="Z238" i="1"/>
  <c r="Y238" i="1"/>
  <c r="Z381" i="1"/>
  <c r="Y381" i="1"/>
  <c r="Z390" i="1"/>
  <c r="Y390" i="1"/>
  <c r="Z395" i="1"/>
  <c r="Y395" i="1"/>
  <c r="Z401" i="1"/>
  <c r="Y401" i="1"/>
  <c r="Y406" i="1"/>
  <c r="Z406" i="1"/>
  <c r="Y412" i="1"/>
  <c r="Z412" i="1"/>
  <c r="Y428" i="1"/>
  <c r="Z428" i="1"/>
  <c r="Z27" i="1"/>
  <c r="Y27" i="1"/>
  <c r="Z80" i="1"/>
  <c r="Y80" i="1"/>
  <c r="Z110" i="1"/>
  <c r="Y110" i="1"/>
  <c r="Y194" i="1"/>
  <c r="Z194" i="1"/>
  <c r="Y202" i="1"/>
  <c r="Z202" i="1"/>
  <c r="Z254" i="1"/>
  <c r="Y254" i="1"/>
  <c r="Z258" i="1"/>
  <c r="Y258" i="1"/>
  <c r="Z264" i="1"/>
  <c r="Y264" i="1"/>
  <c r="Z269" i="1"/>
  <c r="Y269" i="1"/>
  <c r="Z275" i="1"/>
  <c r="Y275" i="1"/>
  <c r="Z281" i="1"/>
  <c r="Y281" i="1"/>
  <c r="Y302" i="1"/>
  <c r="Z302" i="1"/>
  <c r="Y328" i="1"/>
  <c r="Z328" i="1"/>
  <c r="Z333" i="1"/>
  <c r="Y333" i="1"/>
  <c r="Y359" i="1"/>
  <c r="Z359" i="1"/>
  <c r="Z374" i="1"/>
  <c r="Y374" i="1"/>
  <c r="Z424" i="1"/>
  <c r="Y424" i="1"/>
  <c r="Y433" i="1"/>
  <c r="Z433" i="1"/>
  <c r="Y438" i="1"/>
  <c r="Z438" i="1"/>
  <c r="Y444" i="1"/>
  <c r="Z444" i="1"/>
  <c r="Y449" i="1"/>
  <c r="Z449" i="1"/>
  <c r="Y455" i="1"/>
  <c r="Z455" i="1"/>
  <c r="Z12" i="1"/>
  <c r="Y12" i="1"/>
  <c r="Z57" i="1"/>
  <c r="Y57" i="1"/>
  <c r="Z70" i="1"/>
  <c r="Y70" i="1"/>
  <c r="Y88" i="1"/>
  <c r="Z88" i="1"/>
  <c r="Z95" i="1"/>
  <c r="Y95" i="1"/>
  <c r="Z140" i="1"/>
  <c r="Y140" i="1"/>
  <c r="Y210" i="1"/>
  <c r="Z210" i="1"/>
  <c r="Y214" i="1"/>
  <c r="Z214" i="1"/>
  <c r="Z219" i="1"/>
  <c r="Y219" i="1"/>
  <c r="Y225" i="1"/>
  <c r="Z225" i="1"/>
  <c r="Z231" i="1"/>
  <c r="Y231" i="1"/>
  <c r="Z236" i="1"/>
  <c r="Y236" i="1"/>
  <c r="Y250" i="1"/>
  <c r="Z250" i="1"/>
  <c r="Z384" i="1"/>
  <c r="Y384" i="1"/>
  <c r="Z388" i="1"/>
  <c r="Y388" i="1"/>
  <c r="Y394" i="1"/>
  <c r="Z394" i="1"/>
  <c r="Y399" i="1"/>
  <c r="Z399" i="1"/>
  <c r="Z405" i="1"/>
  <c r="Y405" i="1"/>
  <c r="Z411" i="1"/>
  <c r="Y411" i="1"/>
  <c r="Z6" i="1"/>
  <c r="Y6" i="1"/>
  <c r="Z19" i="1"/>
  <c r="Y19" i="1"/>
  <c r="Z34" i="1"/>
  <c r="Y34" i="1"/>
  <c r="Y47" i="1"/>
  <c r="Z47" i="1"/>
  <c r="Y86" i="1"/>
  <c r="Z86" i="1"/>
  <c r="Y93" i="1"/>
  <c r="Z93" i="1"/>
  <c r="Y117" i="1"/>
  <c r="Z117" i="1"/>
  <c r="Z130" i="1"/>
  <c r="Y130" i="1"/>
  <c r="Z187" i="1"/>
  <c r="Y187" i="1"/>
  <c r="Z204" i="1"/>
  <c r="Y204" i="1"/>
  <c r="Z257" i="1"/>
  <c r="Y257" i="1"/>
  <c r="Y262" i="1"/>
  <c r="Z262" i="1"/>
  <c r="Y268" i="1"/>
  <c r="Z268" i="1"/>
  <c r="Y274" i="1"/>
  <c r="Z274" i="1"/>
  <c r="Z279" i="1"/>
  <c r="Y279" i="1"/>
  <c r="Z295" i="1"/>
  <c r="Y295" i="1"/>
  <c r="Z323" i="1"/>
  <c r="Y323" i="1"/>
  <c r="Y332" i="1"/>
  <c r="Z332" i="1"/>
  <c r="Z352" i="1"/>
  <c r="Y352" i="1"/>
  <c r="Y372" i="1"/>
  <c r="Z372" i="1"/>
  <c r="Z380" i="1"/>
  <c r="Y380" i="1"/>
  <c r="Z427" i="1"/>
  <c r="Y427" i="1"/>
  <c r="Y431" i="1"/>
  <c r="Z431" i="1"/>
  <c r="Z437" i="1"/>
  <c r="Y437" i="1"/>
  <c r="Y442" i="1"/>
  <c r="Z442" i="1"/>
  <c r="Z448" i="1"/>
  <c r="Y448" i="1"/>
  <c r="Y454" i="1"/>
  <c r="Z454" i="1"/>
  <c r="Y77" i="1"/>
  <c r="Z77" i="1"/>
  <c r="Z107" i="1"/>
  <c r="Y107" i="1"/>
  <c r="Z200" i="1"/>
  <c r="Y200" i="1"/>
  <c r="Y218" i="1"/>
  <c r="Z218" i="1"/>
  <c r="Z224" i="1"/>
  <c r="Y224" i="1"/>
  <c r="Z229" i="1"/>
  <c r="Y229" i="1"/>
  <c r="Z235" i="1"/>
  <c r="Y235" i="1"/>
  <c r="Z240" i="1"/>
  <c r="Y240" i="1"/>
  <c r="Z253" i="1"/>
  <c r="Y253" i="1"/>
  <c r="Z387" i="1"/>
  <c r="Y387" i="1"/>
  <c r="Z392" i="1"/>
  <c r="Y392" i="1"/>
  <c r="Z398" i="1"/>
  <c r="Y398" i="1"/>
  <c r="Z404" i="1"/>
  <c r="Y404" i="1"/>
  <c r="Y409" i="1"/>
  <c r="Z409" i="1"/>
  <c r="Z423" i="1"/>
  <c r="Y423" i="1"/>
  <c r="Z5" i="1"/>
  <c r="Y5" i="1"/>
  <c r="Z11" i="1"/>
  <c r="Y11" i="1"/>
  <c r="Y16" i="1"/>
  <c r="Z16" i="1"/>
  <c r="Z40" i="1"/>
  <c r="Y40" i="1"/>
  <c r="Z54" i="1"/>
  <c r="Y54" i="1"/>
  <c r="Z67" i="1"/>
  <c r="Y67" i="1"/>
  <c r="Y85" i="1"/>
  <c r="Z85" i="1"/>
  <c r="Z92" i="1"/>
  <c r="Y92" i="1"/>
  <c r="Z99" i="1"/>
  <c r="Y99" i="1"/>
  <c r="Z137" i="1"/>
  <c r="Y137" i="1"/>
  <c r="Z180" i="1"/>
  <c r="Y180" i="1"/>
  <c r="Z208" i="1"/>
  <c r="Y208" i="1"/>
  <c r="Z212" i="1"/>
  <c r="Y212" i="1"/>
  <c r="Z261" i="1"/>
  <c r="Y261" i="1"/>
  <c r="Z267" i="1"/>
  <c r="Y267" i="1"/>
  <c r="Z272" i="1"/>
  <c r="Y272" i="1"/>
  <c r="Z278" i="1"/>
  <c r="Y278" i="1"/>
  <c r="Z283" i="1"/>
  <c r="Y283" i="1"/>
  <c r="Z316" i="1"/>
  <c r="Y316" i="1"/>
  <c r="Y331" i="1"/>
  <c r="Z331" i="1"/>
  <c r="Z345" i="1"/>
  <c r="Y345" i="1"/>
  <c r="Y371" i="1"/>
  <c r="Z371" i="1"/>
  <c r="Z376" i="1"/>
  <c r="Y376" i="1"/>
  <c r="Y383" i="1"/>
  <c r="Z383" i="1"/>
  <c r="Y430" i="1"/>
  <c r="Z430" i="1"/>
  <c r="Z435" i="1"/>
  <c r="Y435" i="1"/>
  <c r="Z441" i="1"/>
  <c r="Y441" i="1"/>
  <c r="Z447" i="1"/>
  <c r="Y447" i="1"/>
  <c r="Z452" i="1"/>
  <c r="Y452" i="1"/>
  <c r="Y4" i="1"/>
  <c r="Z4" i="1"/>
  <c r="Z18" i="1"/>
  <c r="Y18" i="1"/>
  <c r="Y9" i="1"/>
  <c r="Z9" i="1"/>
  <c r="Z30" i="1"/>
  <c r="Y30" i="1"/>
  <c r="Z114" i="1"/>
  <c r="Y114" i="1"/>
  <c r="Y127" i="1"/>
  <c r="Z127" i="1"/>
  <c r="Z203" i="1"/>
  <c r="Y203" i="1"/>
  <c r="Y217" i="1"/>
  <c r="Z217" i="1"/>
  <c r="Z222" i="1"/>
  <c r="Y222" i="1"/>
  <c r="Z228" i="1"/>
  <c r="Y228" i="1"/>
  <c r="Y233" i="1"/>
  <c r="Z233" i="1"/>
  <c r="Y239" i="1"/>
  <c r="Z239" i="1"/>
  <c r="Z255" i="1"/>
  <c r="Y255" i="1"/>
  <c r="Z391" i="1"/>
  <c r="Y391" i="1"/>
  <c r="Z397" i="1"/>
  <c r="Y397" i="1"/>
  <c r="Z402" i="1"/>
  <c r="Y402" i="1"/>
  <c r="Y408" i="1"/>
  <c r="Z408" i="1"/>
  <c r="Y413" i="1"/>
  <c r="Z413" i="1"/>
  <c r="Z426" i="1"/>
  <c r="Y426" i="1"/>
  <c r="Y8" i="1"/>
  <c r="Z8" i="1"/>
  <c r="Z15" i="1"/>
  <c r="Y15" i="1"/>
  <c r="Z60" i="1"/>
  <c r="Y60" i="1"/>
  <c r="Z74" i="1"/>
  <c r="Y74" i="1"/>
  <c r="Z84" i="1"/>
  <c r="Y84" i="1"/>
  <c r="Z91" i="1"/>
  <c r="Y91" i="1"/>
  <c r="Y98" i="1"/>
  <c r="Z98" i="1"/>
  <c r="Y173" i="1"/>
  <c r="Z173" i="1"/>
  <c r="Z199" i="1"/>
  <c r="Y199" i="1"/>
  <c r="Y211" i="1"/>
  <c r="Z211" i="1"/>
  <c r="Y251" i="1"/>
  <c r="Z251" i="1"/>
  <c r="Y260" i="1"/>
  <c r="Z260" i="1"/>
  <c r="Z265" i="1"/>
  <c r="Y265" i="1"/>
  <c r="Z271" i="1"/>
  <c r="Y271" i="1"/>
  <c r="Y276" i="1"/>
  <c r="Z276" i="1"/>
  <c r="Z282" i="1"/>
  <c r="Y282" i="1"/>
  <c r="Z309" i="1"/>
  <c r="Y309" i="1"/>
  <c r="Y329" i="1"/>
  <c r="Z329" i="1"/>
  <c r="Z338" i="1"/>
  <c r="Y338" i="1"/>
  <c r="Z366" i="1"/>
  <c r="Y366" i="1"/>
  <c r="Y375" i="1"/>
  <c r="Z375" i="1"/>
  <c r="Z385" i="1"/>
  <c r="Y385" i="1"/>
  <c r="Z434" i="1"/>
  <c r="Y434" i="1"/>
  <c r="Y440" i="1"/>
  <c r="Z440" i="1"/>
  <c r="Z445" i="1"/>
  <c r="Y445" i="1"/>
  <c r="Z451" i="1"/>
  <c r="Y451" i="1"/>
  <c r="Y456" i="1"/>
  <c r="Z456" i="1"/>
  <c r="J233" i="1"/>
  <c r="Q387" i="1"/>
  <c r="Q398" i="1"/>
  <c r="L7" i="1"/>
  <c r="H10" i="1"/>
  <c r="Q203" i="1"/>
  <c r="P7" i="1"/>
  <c r="H90" i="1"/>
  <c r="H150" i="1" s="1"/>
  <c r="Q204" i="1"/>
  <c r="I218" i="1"/>
  <c r="P14" i="1"/>
  <c r="T97" i="1"/>
  <c r="T170" i="1"/>
  <c r="F90" i="1"/>
  <c r="F150" i="1" s="1"/>
  <c r="T223" i="1"/>
  <c r="T100" i="1"/>
  <c r="U207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F160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F42" i="1"/>
  <c r="H62" i="1"/>
  <c r="V200" i="1"/>
  <c r="U338" i="1"/>
  <c r="I434" i="1"/>
  <c r="Q449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V156" i="1" s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U159" i="1" s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U144" i="1" s="1"/>
  <c r="T184" i="1"/>
  <c r="V184" i="1" s="1"/>
  <c r="V204" i="1"/>
  <c r="M240" i="1"/>
  <c r="N240" i="1"/>
  <c r="Q269" i="1"/>
  <c r="R269" i="1"/>
  <c r="F342" i="1"/>
  <c r="J342" i="1" s="1"/>
  <c r="I338" i="1"/>
  <c r="U428" i="1"/>
  <c r="V428" i="1"/>
  <c r="M4" i="1"/>
  <c r="V5" i="1"/>
  <c r="M8" i="1"/>
  <c r="V9" i="1"/>
  <c r="V18" i="1"/>
  <c r="Q30" i="1"/>
  <c r="L42" i="1"/>
  <c r="T145" i="1"/>
  <c r="V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I107" i="1"/>
  <c r="M180" i="1"/>
  <c r="R194" i="1"/>
  <c r="P198" i="1"/>
  <c r="Q198" i="1" s="1"/>
  <c r="F330" i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F425" i="1"/>
  <c r="F382" i="1"/>
  <c r="J166" i="1"/>
  <c r="F209" i="1"/>
  <c r="F201" i="1"/>
  <c r="F170" i="1"/>
  <c r="F252" i="1"/>
  <c r="P432" i="1"/>
  <c r="P389" i="1"/>
  <c r="P216" i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400" i="1"/>
  <c r="H227" i="1"/>
  <c r="J184" i="1"/>
  <c r="I184" i="1"/>
  <c r="P443" i="1"/>
  <c r="P270" i="1"/>
  <c r="Q1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H389" i="1"/>
  <c r="H259" i="1"/>
  <c r="H432" i="1"/>
  <c r="H216" i="1"/>
  <c r="P439" i="1"/>
  <c r="P396" i="1"/>
  <c r="P266" i="1"/>
  <c r="P223" i="1"/>
  <c r="M187" i="1"/>
  <c r="U194" i="1"/>
  <c r="M199" i="1"/>
  <c r="M200" i="1"/>
  <c r="M202" i="1"/>
  <c r="M203" i="1"/>
  <c r="M204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P170" i="1"/>
  <c r="J173" i="1"/>
  <c r="U173" i="1"/>
  <c r="H439" i="1"/>
  <c r="H396" i="1"/>
  <c r="H266" i="1"/>
  <c r="H223" i="1"/>
  <c r="P446" i="1"/>
  <c r="P403" i="1"/>
  <c r="P273" i="1"/>
  <c r="P230" i="1"/>
  <c r="H407" i="1"/>
  <c r="M194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R222" i="1"/>
  <c r="I224" i="1"/>
  <c r="V236" i="1"/>
  <c r="U236" i="1"/>
  <c r="N257" i="1"/>
  <c r="M257" i="1"/>
  <c r="I166" i="1"/>
  <c r="T425" i="1"/>
  <c r="T382" i="1"/>
  <c r="T252" i="1"/>
  <c r="H170" i="1"/>
  <c r="M173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U250" i="1"/>
  <c r="F334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V159" i="1" l="1"/>
  <c r="H393" i="1"/>
  <c r="I342" i="1"/>
  <c r="Q7" i="1"/>
  <c r="V216" i="1"/>
  <c r="J10" i="1"/>
  <c r="N10" i="1"/>
  <c r="R7" i="1"/>
  <c r="M7" i="1"/>
  <c r="U151" i="1"/>
  <c r="V285" i="1"/>
  <c r="J87" i="1"/>
  <c r="I10" i="1"/>
  <c r="U184" i="1"/>
  <c r="M10" i="1"/>
  <c r="J90" i="1"/>
  <c r="I150" i="1"/>
  <c r="T160" i="1"/>
  <c r="Z160" i="1" s="1"/>
  <c r="I90" i="1"/>
  <c r="Y330" i="1"/>
  <c r="Z330" i="1"/>
  <c r="Z290" i="1"/>
  <c r="Y290" i="1"/>
  <c r="Z243" i="1"/>
  <c r="Y243" i="1"/>
  <c r="Z198" i="1"/>
  <c r="Y198" i="1"/>
  <c r="Z403" i="1"/>
  <c r="Y403" i="1"/>
  <c r="Y382" i="1"/>
  <c r="Z382" i="1"/>
  <c r="Y396" i="1"/>
  <c r="Z396" i="1"/>
  <c r="Z280" i="1"/>
  <c r="Y280" i="1"/>
  <c r="Y62" i="1"/>
  <c r="Z62" i="1"/>
  <c r="Y237" i="1"/>
  <c r="Z237" i="1"/>
  <c r="Z149" i="1"/>
  <c r="Y149" i="1"/>
  <c r="Z349" i="1"/>
  <c r="Y349" i="1"/>
  <c r="Z320" i="1"/>
  <c r="Y320" i="1"/>
  <c r="Y247" i="1"/>
  <c r="Z247" i="1"/>
  <c r="Z288" i="1"/>
  <c r="Y288" i="1"/>
  <c r="Z416" i="1"/>
  <c r="Y416" i="1"/>
  <c r="Y446" i="1"/>
  <c r="Z446" i="1"/>
  <c r="Y425" i="1"/>
  <c r="Z425" i="1"/>
  <c r="Z439" i="1"/>
  <c r="Y439" i="1"/>
  <c r="Y410" i="1"/>
  <c r="Z410" i="1"/>
  <c r="Y14" i="1"/>
  <c r="Z14" i="1"/>
  <c r="Z7" i="1"/>
  <c r="Y7" i="1"/>
  <c r="Y142" i="1"/>
  <c r="Z142" i="1"/>
  <c r="Z363" i="1"/>
  <c r="Y363" i="1"/>
  <c r="L102" i="1"/>
  <c r="Z223" i="1"/>
  <c r="Y223" i="1"/>
  <c r="Y342" i="1"/>
  <c r="Z342" i="1"/>
  <c r="Y230" i="1"/>
  <c r="Z230" i="1"/>
  <c r="Z420" i="1"/>
  <c r="Y420" i="1"/>
  <c r="Z245" i="1"/>
  <c r="Y245" i="1"/>
  <c r="Y459" i="1"/>
  <c r="Z459" i="1"/>
  <c r="Z259" i="1"/>
  <c r="Y259" i="1"/>
  <c r="Z453" i="1"/>
  <c r="Y453" i="1"/>
  <c r="Z146" i="1"/>
  <c r="Y146" i="1"/>
  <c r="Z20" i="1"/>
  <c r="Y20" i="1"/>
  <c r="Y100" i="1"/>
  <c r="Z100" i="1"/>
  <c r="Z463" i="1"/>
  <c r="Y463" i="1"/>
  <c r="Z418" i="1"/>
  <c r="Y418" i="1"/>
  <c r="Y389" i="1"/>
  <c r="Z389" i="1"/>
  <c r="Z82" i="1"/>
  <c r="Y82" i="1"/>
  <c r="Z313" i="1"/>
  <c r="Y313" i="1"/>
  <c r="Z145" i="1"/>
  <c r="Y145" i="1"/>
  <c r="Y158" i="1"/>
  <c r="Z158" i="1"/>
  <c r="Z356" i="1"/>
  <c r="Y356" i="1"/>
  <c r="Z461" i="1"/>
  <c r="Y461" i="1"/>
  <c r="Z242" i="1"/>
  <c r="Y242" i="1"/>
  <c r="Z432" i="1"/>
  <c r="Y432" i="1"/>
  <c r="Y289" i="1"/>
  <c r="Z289" i="1"/>
  <c r="Z42" i="1"/>
  <c r="Y42" i="1"/>
  <c r="Y216" i="1"/>
  <c r="Z216" i="1"/>
  <c r="U148" i="1"/>
  <c r="Y148" i="1"/>
  <c r="Z148" i="1"/>
  <c r="Z170" i="1"/>
  <c r="Y170" i="1"/>
  <c r="Y373" i="1"/>
  <c r="Z373" i="1"/>
  <c r="Z246" i="1"/>
  <c r="Y246" i="1"/>
  <c r="Z415" i="1"/>
  <c r="Y415" i="1"/>
  <c r="Z10" i="1"/>
  <c r="Y10" i="1"/>
  <c r="Y150" i="1"/>
  <c r="Z150" i="1"/>
  <c r="Z184" i="1"/>
  <c r="Y184" i="1"/>
  <c r="Y151" i="1"/>
  <c r="Z151" i="1"/>
  <c r="Z122" i="1"/>
  <c r="Y122" i="1"/>
  <c r="Z156" i="1"/>
  <c r="Y156" i="1"/>
  <c r="Z419" i="1"/>
  <c r="Y419" i="1"/>
  <c r="Z201" i="1"/>
  <c r="Y201" i="1"/>
  <c r="Z458" i="1"/>
  <c r="Y458" i="1"/>
  <c r="Y17" i="1"/>
  <c r="Z17" i="1"/>
  <c r="Y94" i="1"/>
  <c r="Z94" i="1"/>
  <c r="Y370" i="1"/>
  <c r="Z370" i="1"/>
  <c r="Z299" i="1"/>
  <c r="Y299" i="1"/>
  <c r="Z306" i="1"/>
  <c r="Y306" i="1"/>
  <c r="Z144" i="1"/>
  <c r="Y144" i="1"/>
  <c r="Z159" i="1"/>
  <c r="Y159" i="1"/>
  <c r="Z155" i="1"/>
  <c r="Y155" i="1"/>
  <c r="Y285" i="1"/>
  <c r="Z285" i="1"/>
  <c r="Y90" i="1"/>
  <c r="Z90" i="1"/>
  <c r="Y97" i="1"/>
  <c r="Z97" i="1"/>
  <c r="Z327" i="1"/>
  <c r="Y327" i="1"/>
  <c r="Z209" i="1"/>
  <c r="Y209" i="1"/>
  <c r="Y462" i="1"/>
  <c r="Z462" i="1"/>
  <c r="Y286" i="1"/>
  <c r="Z286" i="1"/>
  <c r="Y273" i="1"/>
  <c r="Z273" i="1"/>
  <c r="Z252" i="1"/>
  <c r="Y252" i="1"/>
  <c r="Y266" i="1"/>
  <c r="Z266" i="1"/>
  <c r="Z177" i="1"/>
  <c r="Y177" i="1"/>
  <c r="T147" i="1"/>
  <c r="Z87" i="1"/>
  <c r="Y87" i="1"/>
  <c r="Y152" i="1"/>
  <c r="Z152" i="1"/>
  <c r="V191" i="1"/>
  <c r="Y191" i="1"/>
  <c r="Z191" i="1"/>
  <c r="Z153" i="1"/>
  <c r="Y153" i="1"/>
  <c r="H234" i="1"/>
  <c r="U223" i="1"/>
  <c r="Q62" i="1"/>
  <c r="N7" i="1"/>
  <c r="J7" i="1"/>
  <c r="N142" i="1"/>
  <c r="M223" i="1"/>
  <c r="P241" i="1"/>
  <c r="P414" i="1"/>
  <c r="P284" i="1"/>
  <c r="R198" i="1"/>
  <c r="U145" i="1"/>
  <c r="M122" i="1"/>
  <c r="U191" i="1"/>
  <c r="V97" i="1"/>
  <c r="J150" i="1"/>
  <c r="T157" i="1"/>
  <c r="I87" i="1"/>
  <c r="J147" i="1"/>
  <c r="I147" i="1"/>
  <c r="J122" i="1"/>
  <c r="J313" i="1"/>
  <c r="P150" i="1"/>
  <c r="V150" i="1" s="1"/>
  <c r="U90" i="1"/>
  <c r="T213" i="1"/>
  <c r="H220" i="1"/>
  <c r="L162" i="1"/>
  <c r="M20" i="1"/>
  <c r="T277" i="1"/>
  <c r="V277" i="1" s="1"/>
  <c r="T450" i="1"/>
  <c r="T154" i="1"/>
  <c r="U363" i="1"/>
  <c r="I306" i="1"/>
  <c r="R82" i="1"/>
  <c r="U155" i="1"/>
  <c r="V363" i="1"/>
  <c r="Q14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436" i="1" s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P22" i="1"/>
  <c r="Q42" i="1"/>
  <c r="R327" i="1"/>
  <c r="M42" i="1"/>
  <c r="V306" i="1"/>
  <c r="Q320" i="1"/>
  <c r="R14" i="1"/>
  <c r="Q160" i="1"/>
  <c r="R160" i="1"/>
  <c r="L270" i="1"/>
  <c r="N270" i="1" s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N393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J216" i="1"/>
  <c r="I216" i="1"/>
  <c r="N290" i="1"/>
  <c r="M290" i="1"/>
  <c r="N288" i="1"/>
  <c r="M288" i="1"/>
  <c r="N242" i="1"/>
  <c r="M242" i="1"/>
  <c r="N403" i="1"/>
  <c r="M403" i="1"/>
  <c r="N382" i="1"/>
  <c r="M382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V213" i="1" s="1"/>
  <c r="Q170" i="1"/>
  <c r="V170" i="1"/>
  <c r="U170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N102" i="1" s="1"/>
  <c r="R241" i="1" l="1"/>
  <c r="Q241" i="1"/>
  <c r="U160" i="1"/>
  <c r="V160" i="1"/>
  <c r="Y160" i="1"/>
  <c r="M436" i="1"/>
  <c r="Q150" i="1"/>
  <c r="R150" i="1"/>
  <c r="U277" i="1"/>
  <c r="U150" i="1"/>
  <c r="I234" i="1"/>
  <c r="Z270" i="1"/>
  <c r="Y270" i="1"/>
  <c r="Y220" i="1"/>
  <c r="Z220" i="1"/>
  <c r="Z429" i="1"/>
  <c r="Y429" i="1"/>
  <c r="Z287" i="1"/>
  <c r="Y287" i="1"/>
  <c r="Z22" i="1"/>
  <c r="Y22" i="1"/>
  <c r="Z377" i="1"/>
  <c r="Y377" i="1"/>
  <c r="Z414" i="1"/>
  <c r="Y414" i="1"/>
  <c r="Y102" i="1"/>
  <c r="Z102" i="1"/>
  <c r="Z443" i="1"/>
  <c r="Y443" i="1"/>
  <c r="Z147" i="1"/>
  <c r="Y147" i="1"/>
  <c r="Z386" i="1"/>
  <c r="Y386" i="1"/>
  <c r="Z157" i="1"/>
  <c r="Y157" i="1"/>
  <c r="Z457" i="1"/>
  <c r="Y457" i="1"/>
  <c r="Z460" i="1"/>
  <c r="Y460" i="1"/>
  <c r="Z263" i="1"/>
  <c r="Y263" i="1"/>
  <c r="V227" i="1"/>
  <c r="Z227" i="1"/>
  <c r="Y227" i="1"/>
  <c r="Z154" i="1"/>
  <c r="Y154" i="1"/>
  <c r="Y162" i="1"/>
  <c r="Z162" i="1"/>
  <c r="Y393" i="1"/>
  <c r="Z393" i="1"/>
  <c r="Z256" i="1"/>
  <c r="Y256" i="1"/>
  <c r="Z400" i="1"/>
  <c r="Y400" i="1"/>
  <c r="Y334" i="1"/>
  <c r="Z334" i="1"/>
  <c r="Z436" i="1"/>
  <c r="Y436" i="1"/>
  <c r="Z407" i="1"/>
  <c r="Y407" i="1"/>
  <c r="N22" i="1"/>
  <c r="Y244" i="1"/>
  <c r="Z244" i="1"/>
  <c r="Z284" i="1"/>
  <c r="Y284" i="1"/>
  <c r="U450" i="1"/>
  <c r="Y450" i="1"/>
  <c r="Z450" i="1"/>
  <c r="Y213" i="1"/>
  <c r="Z213" i="1"/>
  <c r="Y417" i="1"/>
  <c r="Z417" i="1"/>
  <c r="Y205" i="1"/>
  <c r="Z205" i="1"/>
  <c r="Z241" i="1"/>
  <c r="Y241" i="1"/>
  <c r="U234" i="1"/>
  <c r="Z234" i="1"/>
  <c r="Y234" i="1"/>
  <c r="Y277" i="1"/>
  <c r="Z277" i="1"/>
  <c r="U213" i="1"/>
  <c r="V450" i="1"/>
  <c r="N241" i="1"/>
  <c r="M414" i="1"/>
  <c r="U227" i="1"/>
  <c r="V157" i="1"/>
  <c r="I400" i="1"/>
  <c r="V154" i="1"/>
  <c r="R22" i="1"/>
  <c r="J220" i="1"/>
  <c r="U154" i="1"/>
  <c r="I227" i="1"/>
  <c r="Q22" i="1"/>
  <c r="N443" i="1"/>
  <c r="I407" i="1"/>
  <c r="M22" i="1"/>
  <c r="V234" i="1"/>
  <c r="Q277" i="1"/>
  <c r="V102" i="1"/>
  <c r="R270" i="1"/>
  <c r="M241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Y248" i="1" l="1"/>
  <c r="Z248" i="1"/>
  <c r="Z291" i="1"/>
  <c r="Y291" i="1"/>
  <c r="Y421" i="1"/>
  <c r="Z421" i="1"/>
  <c r="Z464" i="1"/>
  <c r="Y464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</calcChain>
</file>

<file path=xl/sharedStrings.xml><?xml version="1.0" encoding="utf-8"?>
<sst xmlns="http://schemas.openxmlformats.org/spreadsheetml/2006/main" count="487" uniqueCount="50">
  <si>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</si>
  <si>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</si>
  <si>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</si>
  <si>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</si>
  <si>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</si>
  <si>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</si>
  <si>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</si>
  <si>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</si>
  <si>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</si>
  <si>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</si>
  <si>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</si>
  <si>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</si>
  <si>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</si>
  <si>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</si>
  <si>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</si>
  <si>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</si>
  <si>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</si>
  <si>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</si>
  <si>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</si>
  <si>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</si>
  <si>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</si>
  <si>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</si>
  <si>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</si>
  <si>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</si>
  <si>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</si>
  <si>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</si>
  <si>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</si>
  <si>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</si>
  <si>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</si>
  <si>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</si>
  <si>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</si>
  <si>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</si>
  <si>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</si>
  <si>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</si>
  <si>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</si>
  <si>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</si>
  <si>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</si>
  <si>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</si>
  <si>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</si>
  <si>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</si>
  <si>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</si>
  <si>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</si>
  <si>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</si>
  <si>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</si>
  <si>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</si>
  <si>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2021/22</t>
  </si>
  <si>
    <t>Estimativa Maio/21</t>
  </si>
  <si>
    <t>PRODUTIVIDADE AGRICOLA - CAIXAS DE LARANJA POR PLANTAS PRODUTIVAS</t>
  </si>
  <si>
    <t>Reestimativa Setembro/21</t>
  </si>
  <si>
    <t>Reestimativa Dezembro/21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</si>
</sst>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3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1" fillId="0" borderId="26" xfId="0" applyFont="1" applyBorder="1" applyAlignment="1">
      <alignment horizontal="right" vertical="center" wrapText="1"/>
    </xf>
    <xf numFmtId="3" fontId="1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28575</xdr:rowOff>
    </xdr:from>
    <xdr:to>
      <xdr:col>11</xdr:col>
      <xdr:colOff>333375</xdr:colOff>
      <xdr:row>17</xdr:row>
      <xdr:rowOff>99391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343C3E1-AB34-4933-9491-AA3FA3565415}"/>
            </a:ext>
          </a:extLst>
        </xdr:cNvPr>
        <xdr:cNvSpPr txBox="1"/>
      </xdr:nvSpPr>
      <xdr:spPr>
        <a:xfrm>
          <a:off x="333375" y="219075"/>
          <a:ext cx="6742043" cy="31188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Atualização realizada pela CDA-SP apresentada no inventário em 30 de julho de 2021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julho de 2021, a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Defesa Agropecuária do Estado de São Paulo (CDA-SP), subordinada à Secretaria de Agricultura e Abastecimento do Estado de São Paulo, revisou os dados sobre a quantidade de mudas cítricas comercializadas com Permissão de Trânsito Vegetal (PTV) do ano de 2020.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partir dos novos dados disponibilizados pela CDA-SP, estima-se que os plantios de 2020 foram de 13,36 milhões de laranjeiras no cinturão citrícola de São Paulo e Triângulo/Sudoeste de Minas Gerais, e não 8,72 milhões de árvores, divulgadas em 27 de maio de 2021 pelo Fundecitrus, quando da publicação da estimativa da safra de laranja 2021/22 e seu respectivo inventário de árvores. Com essa revisão, os dados anteriormente divulgados foram substituídos pelos dados revisados e apresentados nesta publicação.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se tratar de pomares recém-plantados, ainda não produtivos,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essa revisão não altera em nada a estimativa da safra de laranja 2021/22, e os dados reais sobre os pomares plantados em 2020 serão coletados no campo, a partir de agosto de 2021, e divulgados em maio do próximo ano.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Mesmo em se tratando de um dado preliminar, que será substituído em definitivo pelo dado coletado no campo, o Fundecitrus optou por atualizar este inventário, como forma de garantir uma conduta profissional e as melhores práticas estatísticas, que são fundamentais para a confiança nas informações e nas instituições.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CA0A-E400-46F8-A190-1656D381F37B}">
  <dimension ref="A1"/>
  <sheetViews>
    <sheetView showGridLines="0" zoomScale="115" zoomScaleNormal="115" workbookViewId="0">
      <selection activeCell="D21" sqref="D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N573"/>
  <sheetViews>
    <sheetView showGridLines="0" tabSelected="1" zoomScale="160" zoomScaleNormal="160" workbookViewId="0">
      <pane xSplit="4" ySplit="2" topLeftCell="T3" activePane="bottomRight" state="frozen"/>
      <selection pane="topRight" activeCell="E1" sqref="E1"/>
      <selection pane="bottomLeft" activeCell="A3" sqref="A3"/>
      <selection pane="bottomRight" activeCell="AJ1" sqref="AJ1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8.5703125" bestFit="1" customWidth="1"/>
    <col min="21" max="21" width="7.140625" bestFit="1" customWidth="1"/>
    <col min="22" max="22" width="6.5703125" bestFit="1" customWidth="1"/>
    <col min="23" max="23" width="0.85546875" customWidth="1"/>
    <col min="24" max="24" width="8.5703125" bestFit="1" customWidth="1"/>
    <col min="25" max="25" width="7.5703125" bestFit="1" customWidth="1"/>
    <col min="26" max="26" width="6.5703125" bestFit="1" customWidth="1"/>
    <col min="27" max="27" width="0.85546875" customWidth="1"/>
    <col min="28" max="28" width="9.42578125" customWidth="1"/>
    <col min="29" max="29" width="6.7109375" bestFit="1" customWidth="1"/>
    <col min="30" max="30" width="6.5703125" bestFit="1" customWidth="1"/>
    <col min="31" max="31" width="0.85546875" customWidth="1"/>
    <col min="32" max="32" width="11.7109375" customWidth="1"/>
    <col min="33" max="33" width="6.7109375" bestFit="1" customWidth="1"/>
    <col min="34" max="34" width="6.5703125" bestFit="1" customWidth="1"/>
    <col min="35" max="35" width="0.85546875" customWidth="1"/>
    <col min="36" max="36" width="11.7109375" customWidth="1"/>
    <col min="37" max="37" width="6.7109375" bestFit="1" customWidth="1"/>
    <col min="38" max="38" width="6.5703125" bestFit="1" customWidth="1"/>
  </cols>
  <sheetData>
    <row r="1" spans="1:38" s="47" customFormat="1" ht="26.25" customHeight="1" x14ac:dyDescent="0.25">
      <c r="A1" s="43"/>
      <c r="B1" s="60"/>
      <c r="C1" s="61"/>
      <c r="D1" s="62"/>
      <c r="E1" s="44"/>
      <c r="F1" s="45" t="s">
        <v>0</v>
      </c>
      <c r="G1" s="44"/>
      <c r="H1" s="46" t="s">
        <v>0</v>
      </c>
      <c r="I1" s="55" t="s">
        <v>1</v>
      </c>
      <c r="J1" s="56"/>
      <c r="K1" s="44"/>
      <c r="L1" s="46" t="s">
        <v>0</v>
      </c>
      <c r="M1" s="55" t="s">
        <v>1</v>
      </c>
      <c r="N1" s="56"/>
      <c r="O1" s="44"/>
      <c r="P1" s="46" t="s">
        <v>0</v>
      </c>
      <c r="Q1" s="55" t="s">
        <v>1</v>
      </c>
      <c r="R1" s="56"/>
      <c r="S1" s="44"/>
      <c r="T1" s="46" t="s">
        <v>0</v>
      </c>
      <c r="U1" s="55" t="s">
        <v>1</v>
      </c>
      <c r="V1" s="56"/>
      <c r="W1" s="44"/>
      <c r="X1" s="46" t="s">
        <v>0</v>
      </c>
      <c r="Y1" s="55" t="s">
        <v>1</v>
      </c>
      <c r="Z1" s="56"/>
      <c r="AA1" s="44"/>
      <c r="AB1" s="46" t="s">
        <v>46</v>
      </c>
      <c r="AC1" s="55" t="s">
        <v>1</v>
      </c>
      <c r="AD1" s="56"/>
      <c r="AE1" s="44"/>
      <c r="AF1" s="46" t="s">
        <v>48</v>
      </c>
      <c r="AG1" s="55" t="s">
        <v>1</v>
      </c>
      <c r="AH1" s="56"/>
      <c r="AI1" s="44"/>
      <c r="AJ1" s="46" t="s">
        <v>49</v>
      </c>
      <c r="AK1" s="55" t="s">
        <v>1</v>
      </c>
      <c r="AL1" s="56"/>
    </row>
    <row r="2" spans="1:38" ht="12" customHeight="1" x14ac:dyDescent="0.25">
      <c r="A2" s="1"/>
      <c r="B2" s="63"/>
      <c r="C2" s="64"/>
      <c r="D2" s="65"/>
      <c r="E2" s="2"/>
      <c r="F2" s="3" t="s">
        <v>2</v>
      </c>
      <c r="G2" s="2"/>
      <c r="H2" s="4" t="s">
        <v>3</v>
      </c>
      <c r="I2" s="53" t="s">
        <v>4</v>
      </c>
      <c r="J2" s="54"/>
      <c r="K2" s="2"/>
      <c r="L2" s="4" t="s">
        <v>5</v>
      </c>
      <c r="M2" s="53" t="s">
        <v>4</v>
      </c>
      <c r="N2" s="54"/>
      <c r="O2" s="2"/>
      <c r="P2" s="4" t="s">
        <v>6</v>
      </c>
      <c r="Q2" s="53" t="s">
        <v>4</v>
      </c>
      <c r="R2" s="54"/>
      <c r="S2" s="2"/>
      <c r="T2" s="4" t="s">
        <v>7</v>
      </c>
      <c r="U2" s="53" t="s">
        <v>4</v>
      </c>
      <c r="V2" s="54"/>
      <c r="W2" s="2"/>
      <c r="X2" s="4" t="s">
        <v>8</v>
      </c>
      <c r="Y2" s="53" t="s">
        <v>4</v>
      </c>
      <c r="Z2" s="54"/>
      <c r="AA2" s="2"/>
      <c r="AB2" s="4" t="s">
        <v>45</v>
      </c>
      <c r="AC2" s="53" t="s">
        <v>4</v>
      </c>
      <c r="AD2" s="54"/>
      <c r="AE2" s="2"/>
      <c r="AF2" s="4" t="s">
        <v>45</v>
      </c>
      <c r="AG2" s="53" t="s">
        <v>4</v>
      </c>
      <c r="AH2" s="54"/>
      <c r="AI2" s="2"/>
      <c r="AJ2" s="4" t="s">
        <v>45</v>
      </c>
      <c r="AK2" s="53" t="s">
        <v>4</v>
      </c>
      <c r="AL2" s="54"/>
    </row>
    <row r="3" spans="1:38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</row>
    <row r="4" spans="1:38" ht="12" customHeight="1" x14ac:dyDescent="0.25">
      <c r="A4" s="1"/>
      <c r="B4" s="57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(AB4-X4)</f>
        <v>64</v>
      </c>
      <c r="AD4" s="12">
        <f>(AB4/X4)-1</f>
        <v>2.4988286740590393E-3</v>
      </c>
      <c r="AE4" s="8"/>
      <c r="AF4" s="10">
        <f>(AF44-AF24)</f>
        <v>25676</v>
      </c>
      <c r="AG4" s="11">
        <f t="shared" ref="AG4:AG20" si="15">(AF4-X4)</f>
        <v>64</v>
      </c>
      <c r="AH4" s="12">
        <f t="shared" ref="AH4:AH20" si="16">(AF4/X4)-1</f>
        <v>2.4988286740590393E-3</v>
      </c>
      <c r="AI4" s="8"/>
      <c r="AJ4" s="10">
        <f>(AJ44-AJ24)</f>
        <v>25676</v>
      </c>
      <c r="AK4" s="11">
        <f>(AJ4-$X$4)</f>
        <v>64</v>
      </c>
      <c r="AL4" s="12">
        <f>(AJ4/X4)-1</f>
        <v>2.4988286740590393E-3</v>
      </c>
    </row>
    <row r="5" spans="1:38" ht="12" customHeight="1" x14ac:dyDescent="0.25">
      <c r="A5" s="1"/>
      <c r="B5" s="58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17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18">(AB45-AB25)</f>
        <v>47354</v>
      </c>
      <c r="AC5" s="11">
        <f t="shared" ref="AC5:AC22" si="19">(AB5-X5)</f>
        <v>-830</v>
      </c>
      <c r="AD5" s="12">
        <f t="shared" ref="AD5:AD22" si="20">(AB5/X5)-1</f>
        <v>-1.7225635065581946E-2</v>
      </c>
      <c r="AE5" s="8"/>
      <c r="AF5" s="10">
        <f t="shared" ref="AF5:AF22" si="21">(AF45-AF25)</f>
        <v>47354</v>
      </c>
      <c r="AG5" s="11">
        <f t="shared" si="15"/>
        <v>-830</v>
      </c>
      <c r="AH5" s="12">
        <f t="shared" si="16"/>
        <v>-1.7225635065581946E-2</v>
      </c>
      <c r="AI5" s="8"/>
      <c r="AJ5" s="10">
        <f t="shared" ref="AJ5:AJ22" si="22">(AJ45-AJ25)</f>
        <v>47354</v>
      </c>
      <c r="AK5" s="11">
        <f>(AJ5-X5)</f>
        <v>-830</v>
      </c>
      <c r="AL5" s="12">
        <f>(AJ5/X5)-1</f>
        <v>-1.7225635065581946E-2</v>
      </c>
    </row>
    <row r="6" spans="1:38" ht="12" customHeight="1" x14ac:dyDescent="0.25">
      <c r="A6" s="1"/>
      <c r="B6" s="58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7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18"/>
        <v>10953</v>
      </c>
      <c r="AC6" s="11">
        <f t="shared" si="19"/>
        <v>193</v>
      </c>
      <c r="AD6" s="12">
        <f t="shared" si="20"/>
        <v>1.7936802973977706E-2</v>
      </c>
      <c r="AE6" s="8"/>
      <c r="AF6" s="10">
        <f t="shared" si="21"/>
        <v>10953</v>
      </c>
      <c r="AG6" s="11">
        <f t="shared" si="15"/>
        <v>193</v>
      </c>
      <c r="AH6" s="12">
        <f t="shared" si="16"/>
        <v>1.7936802973977706E-2</v>
      </c>
      <c r="AI6" s="8"/>
      <c r="AJ6" s="10">
        <f t="shared" si="22"/>
        <v>10953</v>
      </c>
      <c r="AK6" s="11">
        <f>(AJ6-X6)</f>
        <v>193</v>
      </c>
      <c r="AL6" s="12">
        <f>(AJ6/X6)-1</f>
        <v>1.7936802973977706E-2</v>
      </c>
    </row>
    <row r="7" spans="1:38" ht="12" customHeight="1" x14ac:dyDescent="0.25">
      <c r="A7" s="1"/>
      <c r="B7" s="58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7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18"/>
        <v>83983</v>
      </c>
      <c r="AC7" s="16">
        <f t="shared" si="19"/>
        <v>-573</v>
      </c>
      <c r="AD7" s="17">
        <f t="shared" si="20"/>
        <v>-6.7765741047353112E-3</v>
      </c>
      <c r="AE7" s="8"/>
      <c r="AF7" s="15">
        <f t="shared" si="21"/>
        <v>83983</v>
      </c>
      <c r="AG7" s="16">
        <f t="shared" si="15"/>
        <v>-573</v>
      </c>
      <c r="AH7" s="17">
        <f t="shared" si="16"/>
        <v>-6.7765741047353112E-3</v>
      </c>
      <c r="AI7" s="8"/>
      <c r="AJ7" s="15">
        <f t="shared" si="22"/>
        <v>83983</v>
      </c>
      <c r="AK7" s="16">
        <f>(AJ7-X7)</f>
        <v>-573</v>
      </c>
      <c r="AL7" s="17">
        <f>(AJ7/X7)-1</f>
        <v>-6.7765741047353112E-3</v>
      </c>
    </row>
    <row r="8" spans="1:38" ht="12" customHeight="1" x14ac:dyDescent="0.25">
      <c r="A8" s="1"/>
      <c r="B8" s="58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7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18"/>
        <v>11680</v>
      </c>
      <c r="AC8" s="11">
        <f t="shared" si="19"/>
        <v>-3364</v>
      </c>
      <c r="AD8" s="12">
        <f t="shared" si="20"/>
        <v>-0.22361074182398299</v>
      </c>
      <c r="AE8" s="8"/>
      <c r="AF8" s="10">
        <f t="shared" si="21"/>
        <v>11680</v>
      </c>
      <c r="AG8" s="11">
        <f t="shared" si="15"/>
        <v>-3364</v>
      </c>
      <c r="AH8" s="12">
        <f t="shared" si="16"/>
        <v>-0.22361074182398299</v>
      </c>
      <c r="AI8" s="8"/>
      <c r="AJ8" s="10">
        <f t="shared" si="22"/>
        <v>11680</v>
      </c>
      <c r="AK8" s="11">
        <f>(AJ8-X8)</f>
        <v>-3364</v>
      </c>
      <c r="AL8" s="12">
        <f>(AJ8/X8)-1</f>
        <v>-0.22361074182398299</v>
      </c>
    </row>
    <row r="9" spans="1:38" ht="12" customHeight="1" x14ac:dyDescent="0.25">
      <c r="A9" s="1"/>
      <c r="B9" s="58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7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18"/>
        <v>22323</v>
      </c>
      <c r="AC9" s="11">
        <f t="shared" si="19"/>
        <v>1043</v>
      </c>
      <c r="AD9" s="12">
        <f t="shared" si="20"/>
        <v>4.9013157894736814E-2</v>
      </c>
      <c r="AE9" s="8"/>
      <c r="AF9" s="10">
        <f t="shared" si="21"/>
        <v>22323</v>
      </c>
      <c r="AG9" s="11">
        <f t="shared" si="15"/>
        <v>1043</v>
      </c>
      <c r="AH9" s="12">
        <f t="shared" si="16"/>
        <v>4.9013157894736814E-2</v>
      </c>
      <c r="AI9" s="8"/>
      <c r="AJ9" s="10">
        <f t="shared" si="22"/>
        <v>22323</v>
      </c>
      <c r="AK9" s="11">
        <f>(AJ9-X9)</f>
        <v>1043</v>
      </c>
      <c r="AL9" s="12">
        <f>(AJ9/X9)-1</f>
        <v>4.9013157894736814E-2</v>
      </c>
    </row>
    <row r="10" spans="1:38" ht="12" customHeight="1" x14ac:dyDescent="0.25">
      <c r="A10" s="1"/>
      <c r="B10" s="58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7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18"/>
        <v>34003</v>
      </c>
      <c r="AC10" s="16">
        <f t="shared" si="19"/>
        <v>-2321</v>
      </c>
      <c r="AD10" s="17">
        <f t="shared" si="20"/>
        <v>-6.3897147891201378E-2</v>
      </c>
      <c r="AE10" s="8"/>
      <c r="AF10" s="15">
        <f t="shared" si="21"/>
        <v>34003</v>
      </c>
      <c r="AG10" s="16">
        <f t="shared" si="15"/>
        <v>-2321</v>
      </c>
      <c r="AH10" s="17">
        <f t="shared" si="16"/>
        <v>-6.3897147891201378E-2</v>
      </c>
      <c r="AI10" s="8"/>
      <c r="AJ10" s="15">
        <f t="shared" si="22"/>
        <v>34003</v>
      </c>
      <c r="AK10" s="16">
        <f>(AJ10-X10)</f>
        <v>-2321</v>
      </c>
      <c r="AL10" s="17">
        <f>(AJ10/X10)-1</f>
        <v>-6.3897147891201378E-2</v>
      </c>
    </row>
    <row r="11" spans="1:38" ht="12" customHeight="1" x14ac:dyDescent="0.25">
      <c r="A11" s="1"/>
      <c r="B11" s="58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7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18"/>
        <v>33934</v>
      </c>
      <c r="AC11" s="11">
        <f t="shared" si="19"/>
        <v>-1509</v>
      </c>
      <c r="AD11" s="12">
        <f t="shared" si="20"/>
        <v>-4.2575402759360115E-2</v>
      </c>
      <c r="AE11" s="8"/>
      <c r="AF11" s="10">
        <f t="shared" si="21"/>
        <v>33934</v>
      </c>
      <c r="AG11" s="11">
        <f t="shared" si="15"/>
        <v>-1509</v>
      </c>
      <c r="AH11" s="12">
        <f t="shared" si="16"/>
        <v>-4.2575402759360115E-2</v>
      </c>
      <c r="AI11" s="8"/>
      <c r="AJ11" s="10">
        <f t="shared" si="22"/>
        <v>33934</v>
      </c>
      <c r="AK11" s="11">
        <f>(AJ11-X11)</f>
        <v>-1509</v>
      </c>
      <c r="AL11" s="12">
        <f>(AJ11/X11)-1</f>
        <v>-4.2575402759360115E-2</v>
      </c>
    </row>
    <row r="12" spans="1:38" ht="12" customHeight="1" x14ac:dyDescent="0.25">
      <c r="A12" s="1"/>
      <c r="B12" s="58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7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18"/>
        <v>48064</v>
      </c>
      <c r="AC12" s="11">
        <f t="shared" si="19"/>
        <v>-1333</v>
      </c>
      <c r="AD12" s="12">
        <f t="shared" si="20"/>
        <v>-2.6985444460189911E-2</v>
      </c>
      <c r="AE12" s="8"/>
      <c r="AF12" s="10">
        <f t="shared" si="21"/>
        <v>48064</v>
      </c>
      <c r="AG12" s="11">
        <f t="shared" si="15"/>
        <v>-1333</v>
      </c>
      <c r="AH12" s="12">
        <f t="shared" si="16"/>
        <v>-2.6985444460189911E-2</v>
      </c>
      <c r="AI12" s="8"/>
      <c r="AJ12" s="10">
        <f t="shared" si="22"/>
        <v>48064</v>
      </c>
      <c r="AK12" s="11">
        <f>(AJ12-X12)</f>
        <v>-1333</v>
      </c>
      <c r="AL12" s="12">
        <f>(AJ12/X12)-1</f>
        <v>-2.6985444460189911E-2</v>
      </c>
    </row>
    <row r="13" spans="1:38" ht="12" customHeight="1" x14ac:dyDescent="0.25">
      <c r="A13" s="1"/>
      <c r="B13" s="58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7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18"/>
        <v>15101</v>
      </c>
      <c r="AC13" s="11">
        <f t="shared" si="19"/>
        <v>-2543</v>
      </c>
      <c r="AD13" s="12">
        <f t="shared" si="20"/>
        <v>-0.14412831557469963</v>
      </c>
      <c r="AE13" s="8"/>
      <c r="AF13" s="10">
        <f t="shared" si="21"/>
        <v>15101</v>
      </c>
      <c r="AG13" s="11">
        <f t="shared" si="15"/>
        <v>-2543</v>
      </c>
      <c r="AH13" s="12">
        <f t="shared" si="16"/>
        <v>-0.14412831557469963</v>
      </c>
      <c r="AI13" s="8"/>
      <c r="AJ13" s="10">
        <f t="shared" si="22"/>
        <v>15101</v>
      </c>
      <c r="AK13" s="11">
        <f>(AJ13-X13)</f>
        <v>-2543</v>
      </c>
      <c r="AL13" s="12">
        <f>(AJ13/X13)-1</f>
        <v>-0.14412831557469963</v>
      </c>
    </row>
    <row r="14" spans="1:38" ht="12" customHeight="1" x14ac:dyDescent="0.25">
      <c r="A14" s="1"/>
      <c r="B14" s="58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7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18"/>
        <v>97099</v>
      </c>
      <c r="AC14" s="16">
        <f t="shared" si="19"/>
        <v>-5385</v>
      </c>
      <c r="AD14" s="17">
        <f t="shared" si="20"/>
        <v>-5.2544787479021138E-2</v>
      </c>
      <c r="AE14" s="8"/>
      <c r="AF14" s="15">
        <f t="shared" si="21"/>
        <v>97099</v>
      </c>
      <c r="AG14" s="16">
        <f t="shared" si="15"/>
        <v>-5385</v>
      </c>
      <c r="AH14" s="17">
        <f t="shared" si="16"/>
        <v>-5.2544787479021138E-2</v>
      </c>
      <c r="AI14" s="8"/>
      <c r="AJ14" s="15">
        <f t="shared" si="22"/>
        <v>97099</v>
      </c>
      <c r="AK14" s="16">
        <f>(AJ14-X14)</f>
        <v>-5385</v>
      </c>
      <c r="AL14" s="17">
        <f>(AJ14/X14)-1</f>
        <v>-5.2544787479021138E-2</v>
      </c>
    </row>
    <row r="15" spans="1:38" ht="12" customHeight="1" x14ac:dyDescent="0.25">
      <c r="A15" s="1"/>
      <c r="B15" s="58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7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18"/>
        <v>32956</v>
      </c>
      <c r="AC15" s="11">
        <f t="shared" si="19"/>
        <v>-4618</v>
      </c>
      <c r="AD15" s="12">
        <f t="shared" si="20"/>
        <v>-0.12290413583861182</v>
      </c>
      <c r="AE15" s="8"/>
      <c r="AF15" s="10">
        <f t="shared" si="21"/>
        <v>32956</v>
      </c>
      <c r="AG15" s="11">
        <f t="shared" si="15"/>
        <v>-4618</v>
      </c>
      <c r="AH15" s="12">
        <f t="shared" si="16"/>
        <v>-0.12290413583861182</v>
      </c>
      <c r="AI15" s="8"/>
      <c r="AJ15" s="10">
        <f t="shared" si="22"/>
        <v>32956</v>
      </c>
      <c r="AK15" s="11">
        <f>(AJ15-X15)</f>
        <v>-4618</v>
      </c>
      <c r="AL15" s="12">
        <f>(AJ15/X15)-1</f>
        <v>-0.12290413583861182</v>
      </c>
    </row>
    <row r="16" spans="1:38" ht="12" customHeight="1" x14ac:dyDescent="0.25">
      <c r="A16" s="1"/>
      <c r="B16" s="58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7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18"/>
        <v>32641</v>
      </c>
      <c r="AC16" s="11">
        <f t="shared" si="19"/>
        <v>-2015</v>
      </c>
      <c r="AD16" s="12">
        <f t="shared" si="20"/>
        <v>-5.8142890120036927E-2</v>
      </c>
      <c r="AE16" s="8"/>
      <c r="AF16" s="10">
        <f t="shared" si="21"/>
        <v>32641</v>
      </c>
      <c r="AG16" s="11">
        <f t="shared" si="15"/>
        <v>-2015</v>
      </c>
      <c r="AH16" s="12">
        <f t="shared" si="16"/>
        <v>-5.8142890120036927E-2</v>
      </c>
      <c r="AI16" s="8"/>
      <c r="AJ16" s="10">
        <f t="shared" si="22"/>
        <v>32641</v>
      </c>
      <c r="AK16" s="11">
        <f>(AJ16-X16)</f>
        <v>-2015</v>
      </c>
      <c r="AL16" s="12">
        <f>(AJ16/X16)-1</f>
        <v>-5.8142890120036927E-2</v>
      </c>
    </row>
    <row r="17" spans="1:38" ht="12" customHeight="1" x14ac:dyDescent="0.25">
      <c r="A17" s="1"/>
      <c r="B17" s="58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7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18"/>
        <v>65597</v>
      </c>
      <c r="AC17" s="16">
        <f t="shared" si="19"/>
        <v>-6633</v>
      </c>
      <c r="AD17" s="17">
        <f t="shared" si="20"/>
        <v>-9.183164889934925E-2</v>
      </c>
      <c r="AE17" s="8"/>
      <c r="AF17" s="15">
        <f t="shared" si="21"/>
        <v>65597</v>
      </c>
      <c r="AG17" s="16">
        <f t="shared" si="15"/>
        <v>-6633</v>
      </c>
      <c r="AH17" s="17">
        <f t="shared" si="16"/>
        <v>-9.183164889934925E-2</v>
      </c>
      <c r="AI17" s="8"/>
      <c r="AJ17" s="15">
        <f t="shared" si="22"/>
        <v>65597</v>
      </c>
      <c r="AK17" s="16">
        <f>(AJ17-X17)</f>
        <v>-6633</v>
      </c>
      <c r="AL17" s="17">
        <f>(AJ17/X17)-1</f>
        <v>-9.183164889934925E-2</v>
      </c>
    </row>
    <row r="18" spans="1:38" ht="12" customHeight="1" x14ac:dyDescent="0.25">
      <c r="A18" s="1"/>
      <c r="B18" s="58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7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18"/>
        <v>48778</v>
      </c>
      <c r="AC18" s="11">
        <f t="shared" si="19"/>
        <v>-2733</v>
      </c>
      <c r="AD18" s="12">
        <f t="shared" si="20"/>
        <v>-5.3056628681252493E-2</v>
      </c>
      <c r="AE18" s="8"/>
      <c r="AF18" s="10">
        <f t="shared" si="21"/>
        <v>48778</v>
      </c>
      <c r="AG18" s="11">
        <f t="shared" si="15"/>
        <v>-2733</v>
      </c>
      <c r="AH18" s="12">
        <f t="shared" si="16"/>
        <v>-5.3056628681252493E-2</v>
      </c>
      <c r="AI18" s="8"/>
      <c r="AJ18" s="10">
        <f t="shared" si="22"/>
        <v>48778</v>
      </c>
      <c r="AK18" s="11">
        <f>(AJ18-X18)</f>
        <v>-2733</v>
      </c>
      <c r="AL18" s="12">
        <f>(AJ18/X18)-1</f>
        <v>-5.3056628681252493E-2</v>
      </c>
    </row>
    <row r="19" spans="1:38" ht="12" customHeight="1" x14ac:dyDescent="0.25">
      <c r="A19" s="1"/>
      <c r="B19" s="58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7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18"/>
        <v>16663</v>
      </c>
      <c r="AC19" s="11">
        <f t="shared" si="19"/>
        <v>-676</v>
      </c>
      <c r="AD19" s="12">
        <f t="shared" si="20"/>
        <v>-3.8987254166906959E-2</v>
      </c>
      <c r="AE19" s="8"/>
      <c r="AF19" s="10">
        <f t="shared" si="21"/>
        <v>16663</v>
      </c>
      <c r="AG19" s="11">
        <f t="shared" si="15"/>
        <v>-676</v>
      </c>
      <c r="AH19" s="12">
        <f t="shared" si="16"/>
        <v>-3.8987254166906959E-2</v>
      </c>
      <c r="AI19" s="8"/>
      <c r="AJ19" s="10">
        <f t="shared" si="22"/>
        <v>16663</v>
      </c>
      <c r="AK19" s="11">
        <f>(AJ19-X19)</f>
        <v>-676</v>
      </c>
      <c r="AL19" s="12">
        <f>(AJ19/X19)-1</f>
        <v>-3.8987254166906959E-2</v>
      </c>
    </row>
    <row r="20" spans="1:38" ht="12" customHeight="1" x14ac:dyDescent="0.25">
      <c r="A20" s="1"/>
      <c r="B20" s="58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7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18"/>
        <v>65441</v>
      </c>
      <c r="AC20" s="16">
        <f t="shared" si="19"/>
        <v>-3409</v>
      </c>
      <c r="AD20" s="17">
        <f t="shared" si="20"/>
        <v>-4.9513435003631034E-2</v>
      </c>
      <c r="AE20" s="8"/>
      <c r="AF20" s="15">
        <f t="shared" si="21"/>
        <v>65441</v>
      </c>
      <c r="AG20" s="16">
        <f t="shared" si="15"/>
        <v>-3409</v>
      </c>
      <c r="AH20" s="17">
        <f t="shared" si="16"/>
        <v>-4.9513435003631034E-2</v>
      </c>
      <c r="AI20" s="8"/>
      <c r="AJ20" s="15">
        <f t="shared" si="22"/>
        <v>65441</v>
      </c>
      <c r="AK20" s="16">
        <f>(AJ20-X20)</f>
        <v>-3409</v>
      </c>
      <c r="AL20" s="17">
        <f>(AJ20/X20)-1</f>
        <v>-4.9513435003631034E-2</v>
      </c>
    </row>
    <row r="21" spans="1:38" ht="3" customHeight="1" x14ac:dyDescent="0.25">
      <c r="A21" s="1"/>
      <c r="B21" s="58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</row>
    <row r="22" spans="1:38" ht="12" customHeight="1" x14ac:dyDescent="0.25">
      <c r="A22" s="1"/>
      <c r="B22" s="59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7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18"/>
        <v>346123</v>
      </c>
      <c r="AC22" s="16">
        <f t="shared" si="19"/>
        <v>-18321</v>
      </c>
      <c r="AD22" s="17">
        <f t="shared" si="20"/>
        <v>-5.0271097891582794E-2</v>
      </c>
      <c r="AE22" s="23"/>
      <c r="AF22" s="15">
        <f t="shared" si="21"/>
        <v>346123</v>
      </c>
      <c r="AG22" s="16">
        <f>(AF22-X22)</f>
        <v>-18321</v>
      </c>
      <c r="AH22" s="17">
        <f>(AF22/X22)-1</f>
        <v>-5.0271097891582794E-2</v>
      </c>
      <c r="AI22" s="23"/>
      <c r="AJ22" s="15">
        <f t="shared" si="22"/>
        <v>346123</v>
      </c>
      <c r="AK22" s="16">
        <f>(AJ22-X22)</f>
        <v>-18321</v>
      </c>
      <c r="AL22" s="17">
        <f>(AJ22/X22)-1</f>
        <v>-5.0271097891582794E-2</v>
      </c>
    </row>
    <row r="23" spans="1:38" ht="3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</row>
    <row r="24" spans="1:38" ht="12" customHeight="1" x14ac:dyDescent="0.25">
      <c r="A24" s="1"/>
      <c r="B24" s="57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3">(H24-F24)</f>
        <v>-2122</v>
      </c>
      <c r="J24" s="12">
        <f t="shared" ref="J24:J40" si="24">(H24/F24)-1</f>
        <v>-0.84172947243157481</v>
      </c>
      <c r="K24" s="8"/>
      <c r="L24" s="10">
        <v>759</v>
      </c>
      <c r="M24" s="11">
        <f t="shared" ref="M24:M40" si="25">(L24-H24)</f>
        <v>360</v>
      </c>
      <c r="N24" s="12">
        <f t="shared" ref="N24:N40" si="26">(L24/H24)-1</f>
        <v>0.90225563909774431</v>
      </c>
      <c r="O24" s="8"/>
      <c r="P24" s="10">
        <v>1063</v>
      </c>
      <c r="Q24" s="11">
        <f t="shared" ref="Q24:Q40" si="27">(P24-L24)</f>
        <v>304</v>
      </c>
      <c r="R24" s="12">
        <f t="shared" ref="R24:R40" si="28">(P24/L24)-1</f>
        <v>0.40052700922266138</v>
      </c>
      <c r="S24" s="8"/>
      <c r="T24" s="10">
        <v>936</v>
      </c>
      <c r="U24" s="11">
        <f t="shared" ref="U24:U40" si="29">(T24-P24)</f>
        <v>-127</v>
      </c>
      <c r="V24" s="12">
        <f t="shared" ref="V24:V40" si="30">(T24/P24)-1</f>
        <v>-0.11947318908748827</v>
      </c>
      <c r="W24" s="8"/>
      <c r="X24" s="10">
        <v>1590</v>
      </c>
      <c r="Y24" s="11">
        <f t="shared" ref="Y24:Y40" si="31">(X24-T24)</f>
        <v>654</v>
      </c>
      <c r="Z24" s="12">
        <f t="shared" ref="Z24:Z40" si="32">(X24/T24)-1</f>
        <v>0.69871794871794868</v>
      </c>
      <c r="AA24" s="8"/>
      <c r="AB24" s="10">
        <v>2005</v>
      </c>
      <c r="AC24" s="11">
        <f>(AB24-X24)</f>
        <v>415</v>
      </c>
      <c r="AD24" s="12">
        <f>(AB24/X24)-1</f>
        <v>0.26100628930817615</v>
      </c>
      <c r="AE24" s="8"/>
      <c r="AF24" s="10">
        <v>2005</v>
      </c>
      <c r="AG24" s="11">
        <f t="shared" ref="AG24:AG40" si="33">(AF24-X24)</f>
        <v>415</v>
      </c>
      <c r="AH24" s="12">
        <f t="shared" ref="AH24:AH40" si="34">(AF24/X24)-1</f>
        <v>0.26100628930817615</v>
      </c>
      <c r="AI24" s="8"/>
      <c r="AJ24" s="10">
        <v>2005</v>
      </c>
      <c r="AK24" s="11">
        <f>(AJ24-X24)</f>
        <v>415</v>
      </c>
      <c r="AL24" s="12">
        <f>(AJ24/X24)-1</f>
        <v>0.26100628930817615</v>
      </c>
    </row>
    <row r="25" spans="1:38" ht="12" customHeight="1" x14ac:dyDescent="0.25">
      <c r="A25" s="1"/>
      <c r="B25" s="58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3"/>
        <v>-2250</v>
      </c>
      <c r="J25" s="12">
        <f t="shared" si="24"/>
        <v>-0.51999075571989839</v>
      </c>
      <c r="K25" s="8"/>
      <c r="L25" s="10">
        <v>1617</v>
      </c>
      <c r="M25" s="11">
        <f t="shared" si="25"/>
        <v>-460</v>
      </c>
      <c r="N25" s="12">
        <f t="shared" si="26"/>
        <v>-0.22147327876745304</v>
      </c>
      <c r="O25" s="8"/>
      <c r="P25" s="10">
        <v>2273</v>
      </c>
      <c r="Q25" s="11">
        <f t="shared" si="27"/>
        <v>656</v>
      </c>
      <c r="R25" s="12">
        <f t="shared" si="28"/>
        <v>0.40568954854669137</v>
      </c>
      <c r="S25" s="8"/>
      <c r="T25" s="10">
        <v>3315</v>
      </c>
      <c r="U25" s="11">
        <f t="shared" si="29"/>
        <v>1042</v>
      </c>
      <c r="V25" s="12">
        <f t="shared" si="30"/>
        <v>0.45842498900131989</v>
      </c>
      <c r="W25" s="8"/>
      <c r="X25" s="10">
        <v>4625</v>
      </c>
      <c r="Y25" s="11">
        <f t="shared" si="31"/>
        <v>1310</v>
      </c>
      <c r="Z25" s="12">
        <f t="shared" si="32"/>
        <v>0.39517345399698334</v>
      </c>
      <c r="AA25" s="8"/>
      <c r="AB25" s="10">
        <v>4988</v>
      </c>
      <c r="AC25" s="11">
        <f t="shared" ref="AC25:AC42" si="35">(AB25-X25)</f>
        <v>363</v>
      </c>
      <c r="AD25" s="12">
        <f t="shared" ref="AD25:AD42" si="36">(AB25/X25)-1</f>
        <v>7.8486486486486484E-2</v>
      </c>
      <c r="AE25" s="8"/>
      <c r="AF25" s="10">
        <v>4988</v>
      </c>
      <c r="AG25" s="11">
        <f t="shared" si="33"/>
        <v>363</v>
      </c>
      <c r="AH25" s="12">
        <f t="shared" si="34"/>
        <v>7.8486486486486484E-2</v>
      </c>
      <c r="AI25" s="8"/>
      <c r="AJ25" s="10">
        <v>4988</v>
      </c>
      <c r="AK25" s="11">
        <f>(AJ25-X25)</f>
        <v>363</v>
      </c>
      <c r="AL25" s="12">
        <f>(AJ25/X25)-1</f>
        <v>7.8486486486486484E-2</v>
      </c>
    </row>
    <row r="26" spans="1:38" ht="12" customHeight="1" x14ac:dyDescent="0.25">
      <c r="A26" s="1"/>
      <c r="B26" s="58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3"/>
        <v>-110</v>
      </c>
      <c r="J26" s="12">
        <f t="shared" si="24"/>
        <v>-0.94827586206896552</v>
      </c>
      <c r="K26" s="8"/>
      <c r="L26" s="10">
        <v>172</v>
      </c>
      <c r="M26" s="11">
        <f t="shared" si="25"/>
        <v>166</v>
      </c>
      <c r="N26" s="12">
        <f t="shared" si="26"/>
        <v>27.666666666666668</v>
      </c>
      <c r="O26" s="8"/>
      <c r="P26" s="10">
        <v>445</v>
      </c>
      <c r="Q26" s="11">
        <f t="shared" si="27"/>
        <v>273</v>
      </c>
      <c r="R26" s="12">
        <f t="shared" si="28"/>
        <v>1.5872093023255816</v>
      </c>
      <c r="S26" s="8"/>
      <c r="T26" s="10">
        <v>527</v>
      </c>
      <c r="U26" s="11">
        <f t="shared" si="29"/>
        <v>82</v>
      </c>
      <c r="V26" s="12">
        <f t="shared" si="30"/>
        <v>0.18426966292134828</v>
      </c>
      <c r="W26" s="8"/>
      <c r="X26" s="10">
        <v>482</v>
      </c>
      <c r="Y26" s="11">
        <f t="shared" si="31"/>
        <v>-45</v>
      </c>
      <c r="Z26" s="12">
        <f t="shared" si="32"/>
        <v>-8.5388994307400434E-2</v>
      </c>
      <c r="AA26" s="8"/>
      <c r="AB26" s="10">
        <v>950</v>
      </c>
      <c r="AC26" s="11">
        <f t="shared" si="35"/>
        <v>468</v>
      </c>
      <c r="AD26" s="12">
        <f t="shared" si="36"/>
        <v>0.97095435684647313</v>
      </c>
      <c r="AE26" s="8"/>
      <c r="AF26" s="10">
        <v>950</v>
      </c>
      <c r="AG26" s="11">
        <f t="shared" si="33"/>
        <v>468</v>
      </c>
      <c r="AH26" s="12">
        <f t="shared" si="34"/>
        <v>0.97095435684647313</v>
      </c>
      <c r="AI26" s="8"/>
      <c r="AJ26" s="10">
        <v>950</v>
      </c>
      <c r="AK26" s="11">
        <f>(AJ26-X26)</f>
        <v>468</v>
      </c>
      <c r="AL26" s="12">
        <f>(AJ26/X26)-1</f>
        <v>0.97095435684647313</v>
      </c>
    </row>
    <row r="27" spans="1:38" ht="12" customHeight="1" x14ac:dyDescent="0.25">
      <c r="A27" s="1"/>
      <c r="B27" s="58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3"/>
        <v>-4482</v>
      </c>
      <c r="J27" s="17">
        <f t="shared" si="24"/>
        <v>-0.64359563469270542</v>
      </c>
      <c r="K27" s="8"/>
      <c r="L27" s="15">
        <f>(L24+L25+L26)</f>
        <v>2548</v>
      </c>
      <c r="M27" s="16">
        <f t="shared" si="25"/>
        <v>66</v>
      </c>
      <c r="N27" s="17">
        <f t="shared" si="26"/>
        <v>2.6591458501208809E-2</v>
      </c>
      <c r="O27" s="8"/>
      <c r="P27" s="15">
        <f>(P24+P25+P26)</f>
        <v>3781</v>
      </c>
      <c r="Q27" s="16">
        <f t="shared" si="27"/>
        <v>1233</v>
      </c>
      <c r="R27" s="17">
        <f t="shared" si="28"/>
        <v>0.48390894819466257</v>
      </c>
      <c r="S27" s="8"/>
      <c r="T27" s="15">
        <f>(T24+T25+T26)</f>
        <v>4778</v>
      </c>
      <c r="U27" s="16">
        <f t="shared" si="29"/>
        <v>997</v>
      </c>
      <c r="V27" s="17">
        <f t="shared" si="30"/>
        <v>0.26368685532927794</v>
      </c>
      <c r="W27" s="8"/>
      <c r="X27" s="15">
        <v>6697</v>
      </c>
      <c r="Y27" s="16">
        <f t="shared" si="31"/>
        <v>1919</v>
      </c>
      <c r="Z27" s="17">
        <f t="shared" si="32"/>
        <v>0.40163248221012982</v>
      </c>
      <c r="AA27" s="8"/>
      <c r="AB27" s="15">
        <v>7943</v>
      </c>
      <c r="AC27" s="16">
        <f t="shared" si="35"/>
        <v>1246</v>
      </c>
      <c r="AD27" s="17">
        <f t="shared" si="36"/>
        <v>0.18605345677168872</v>
      </c>
      <c r="AE27" s="8"/>
      <c r="AF27" s="15">
        <v>7943</v>
      </c>
      <c r="AG27" s="16">
        <f t="shared" si="33"/>
        <v>1246</v>
      </c>
      <c r="AH27" s="17">
        <f t="shared" si="34"/>
        <v>0.18605345677168872</v>
      </c>
      <c r="AI27" s="8"/>
      <c r="AJ27" s="15">
        <v>7943</v>
      </c>
      <c r="AK27" s="16">
        <f>(AJ27-X27)</f>
        <v>1246</v>
      </c>
      <c r="AL27" s="17">
        <f>(AJ27/X27)-1</f>
        <v>0.18605345677168872</v>
      </c>
    </row>
    <row r="28" spans="1:38" ht="12" customHeight="1" x14ac:dyDescent="0.25">
      <c r="A28" s="1"/>
      <c r="B28" s="58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3"/>
        <v>-1335</v>
      </c>
      <c r="J28" s="12">
        <f t="shared" si="24"/>
        <v>-0.86688311688311692</v>
      </c>
      <c r="K28" s="8"/>
      <c r="L28" s="10">
        <v>201</v>
      </c>
      <c r="M28" s="11">
        <f t="shared" si="25"/>
        <v>-4</v>
      </c>
      <c r="N28" s="12">
        <f t="shared" si="26"/>
        <v>-1.9512195121951237E-2</v>
      </c>
      <c r="O28" s="8"/>
      <c r="P28" s="10">
        <v>1112</v>
      </c>
      <c r="Q28" s="11">
        <f t="shared" si="27"/>
        <v>911</v>
      </c>
      <c r="R28" s="12">
        <f t="shared" si="28"/>
        <v>4.5323383084577111</v>
      </c>
      <c r="S28" s="8"/>
      <c r="T28" s="10">
        <v>957</v>
      </c>
      <c r="U28" s="11">
        <f t="shared" si="29"/>
        <v>-155</v>
      </c>
      <c r="V28" s="12">
        <f t="shared" si="30"/>
        <v>-0.13938848920863312</v>
      </c>
      <c r="W28" s="8"/>
      <c r="X28" s="10">
        <v>1942</v>
      </c>
      <c r="Y28" s="11">
        <f t="shared" si="31"/>
        <v>985</v>
      </c>
      <c r="Z28" s="12">
        <f t="shared" si="32"/>
        <v>1.0292580982236155</v>
      </c>
      <c r="AA28" s="8"/>
      <c r="AB28" s="10">
        <v>3119</v>
      </c>
      <c r="AC28" s="11">
        <f t="shared" si="35"/>
        <v>1177</v>
      </c>
      <c r="AD28" s="12">
        <f t="shared" si="36"/>
        <v>0.60607621009268797</v>
      </c>
      <c r="AE28" s="8"/>
      <c r="AF28" s="10">
        <v>3119</v>
      </c>
      <c r="AG28" s="11">
        <f t="shared" si="33"/>
        <v>1177</v>
      </c>
      <c r="AH28" s="12">
        <f t="shared" si="34"/>
        <v>0.60607621009268797</v>
      </c>
      <c r="AI28" s="8"/>
      <c r="AJ28" s="10">
        <v>3119</v>
      </c>
      <c r="AK28" s="11">
        <f>(AJ28-X28)</f>
        <v>1177</v>
      </c>
      <c r="AL28" s="12">
        <f>(AJ28/X28)-1</f>
        <v>0.60607621009268797</v>
      </c>
    </row>
    <row r="29" spans="1:38" ht="12" customHeight="1" x14ac:dyDescent="0.25">
      <c r="A29" s="1"/>
      <c r="B29" s="58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3"/>
        <v>597</v>
      </c>
      <c r="J29" s="12">
        <f t="shared" si="24"/>
        <v>0.42642857142857138</v>
      </c>
      <c r="K29" s="8"/>
      <c r="L29" s="10">
        <v>2321</v>
      </c>
      <c r="M29" s="11">
        <f t="shared" si="25"/>
        <v>324</v>
      </c>
      <c r="N29" s="12">
        <f t="shared" si="26"/>
        <v>0.16224336504757142</v>
      </c>
      <c r="O29" s="8"/>
      <c r="P29" s="10">
        <v>1704</v>
      </c>
      <c r="Q29" s="11">
        <f t="shared" si="27"/>
        <v>-617</v>
      </c>
      <c r="R29" s="12">
        <f t="shared" si="28"/>
        <v>-0.26583369237397669</v>
      </c>
      <c r="S29" s="8"/>
      <c r="T29" s="10">
        <v>2398</v>
      </c>
      <c r="U29" s="11">
        <f t="shared" si="29"/>
        <v>694</v>
      </c>
      <c r="V29" s="12">
        <f t="shared" si="30"/>
        <v>0.40727699530516426</v>
      </c>
      <c r="W29" s="8"/>
      <c r="X29" s="10">
        <v>3056</v>
      </c>
      <c r="Y29" s="11">
        <f t="shared" si="31"/>
        <v>658</v>
      </c>
      <c r="Z29" s="12">
        <f t="shared" si="32"/>
        <v>0.27439532944120093</v>
      </c>
      <c r="AA29" s="8"/>
      <c r="AB29" s="10">
        <v>2185</v>
      </c>
      <c r="AC29" s="11">
        <f t="shared" si="35"/>
        <v>-871</v>
      </c>
      <c r="AD29" s="12">
        <f t="shared" si="36"/>
        <v>-0.28501308900523559</v>
      </c>
      <c r="AE29" s="8"/>
      <c r="AF29" s="10">
        <v>2185</v>
      </c>
      <c r="AG29" s="11">
        <f t="shared" si="33"/>
        <v>-871</v>
      </c>
      <c r="AH29" s="12">
        <f t="shared" si="34"/>
        <v>-0.28501308900523559</v>
      </c>
      <c r="AI29" s="8"/>
      <c r="AJ29" s="10">
        <v>2185</v>
      </c>
      <c r="AK29" s="11">
        <f>(AJ29-X29)</f>
        <v>-871</v>
      </c>
      <c r="AL29" s="12">
        <f>(AJ29/X29)-1</f>
        <v>-0.28501308900523559</v>
      </c>
    </row>
    <row r="30" spans="1:38" ht="12" customHeight="1" x14ac:dyDescent="0.25">
      <c r="A30" s="1"/>
      <c r="B30" s="58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3"/>
        <v>-738</v>
      </c>
      <c r="J30" s="17">
        <f t="shared" si="24"/>
        <v>-0.25102040816326532</v>
      </c>
      <c r="K30" s="8"/>
      <c r="L30" s="15">
        <f>(L28+L29)</f>
        <v>2522</v>
      </c>
      <c r="M30" s="16">
        <f t="shared" si="25"/>
        <v>320</v>
      </c>
      <c r="N30" s="17">
        <f t="shared" si="26"/>
        <v>0.14532243415077195</v>
      </c>
      <c r="O30" s="8"/>
      <c r="P30" s="15">
        <f>(P28+P29)</f>
        <v>2816</v>
      </c>
      <c r="Q30" s="16">
        <f t="shared" si="27"/>
        <v>294</v>
      </c>
      <c r="R30" s="17">
        <f t="shared" si="28"/>
        <v>0.11657414750198258</v>
      </c>
      <c r="S30" s="8"/>
      <c r="T30" s="15">
        <f>(T28+T29)</f>
        <v>3355</v>
      </c>
      <c r="U30" s="16">
        <f t="shared" si="29"/>
        <v>539</v>
      </c>
      <c r="V30" s="17">
        <f t="shared" si="30"/>
        <v>0.19140625</v>
      </c>
      <c r="W30" s="8"/>
      <c r="X30" s="15">
        <v>4998</v>
      </c>
      <c r="Y30" s="16">
        <f t="shared" si="31"/>
        <v>1643</v>
      </c>
      <c r="Z30" s="17">
        <f t="shared" si="32"/>
        <v>0.48971684053651265</v>
      </c>
      <c r="AA30" s="8"/>
      <c r="AB30" s="15">
        <v>5304</v>
      </c>
      <c r="AC30" s="16">
        <f t="shared" si="35"/>
        <v>306</v>
      </c>
      <c r="AD30" s="17">
        <f t="shared" si="36"/>
        <v>6.1224489795918435E-2</v>
      </c>
      <c r="AE30" s="8"/>
      <c r="AF30" s="15">
        <v>5304</v>
      </c>
      <c r="AG30" s="16">
        <f t="shared" si="33"/>
        <v>306</v>
      </c>
      <c r="AH30" s="17">
        <f t="shared" si="34"/>
        <v>6.1224489795918435E-2</v>
      </c>
      <c r="AI30" s="8"/>
      <c r="AJ30" s="15">
        <v>5304</v>
      </c>
      <c r="AK30" s="16">
        <f>(AJ30-X30)</f>
        <v>306</v>
      </c>
      <c r="AL30" s="17">
        <f>(AJ30/X30)-1</f>
        <v>6.1224489795918435E-2</v>
      </c>
    </row>
    <row r="31" spans="1:38" ht="12" customHeight="1" x14ac:dyDescent="0.25">
      <c r="A31" s="1"/>
      <c r="B31" s="58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3"/>
        <v>-3056</v>
      </c>
      <c r="J31" s="12">
        <f t="shared" si="24"/>
        <v>-0.64965986394557818</v>
      </c>
      <c r="K31" s="8"/>
      <c r="L31" s="10">
        <v>1519</v>
      </c>
      <c r="M31" s="11">
        <f t="shared" si="25"/>
        <v>-129</v>
      </c>
      <c r="N31" s="12">
        <f t="shared" si="26"/>
        <v>-7.8276699029126262E-2</v>
      </c>
      <c r="O31" s="8"/>
      <c r="P31" s="10">
        <v>2956</v>
      </c>
      <c r="Q31" s="11">
        <f t="shared" si="27"/>
        <v>1437</v>
      </c>
      <c r="R31" s="12">
        <f t="shared" si="28"/>
        <v>0.94601711652402898</v>
      </c>
      <c r="S31" s="8"/>
      <c r="T31" s="10">
        <v>3375</v>
      </c>
      <c r="U31" s="11">
        <f t="shared" si="29"/>
        <v>419</v>
      </c>
      <c r="V31" s="12">
        <f t="shared" si="30"/>
        <v>0.14174560216508802</v>
      </c>
      <c r="W31" s="8"/>
      <c r="X31" s="10">
        <v>2064</v>
      </c>
      <c r="Y31" s="11">
        <f t="shared" si="31"/>
        <v>-1311</v>
      </c>
      <c r="Z31" s="12">
        <f t="shared" si="32"/>
        <v>-0.38844444444444448</v>
      </c>
      <c r="AA31" s="8"/>
      <c r="AB31" s="10">
        <v>2563</v>
      </c>
      <c r="AC31" s="11">
        <f t="shared" si="35"/>
        <v>499</v>
      </c>
      <c r="AD31" s="12">
        <f t="shared" si="36"/>
        <v>0.24176356589147296</v>
      </c>
      <c r="AE31" s="8"/>
      <c r="AF31" s="10">
        <v>2563</v>
      </c>
      <c r="AG31" s="11">
        <f t="shared" si="33"/>
        <v>499</v>
      </c>
      <c r="AH31" s="12">
        <f t="shared" si="34"/>
        <v>0.24176356589147296</v>
      </c>
      <c r="AI31" s="8"/>
      <c r="AJ31" s="10">
        <v>2563</v>
      </c>
      <c r="AK31" s="11">
        <f>(AJ31-X31)</f>
        <v>499</v>
      </c>
      <c r="AL31" s="12">
        <f>(AJ31/X31)-1</f>
        <v>0.24176356589147296</v>
      </c>
    </row>
    <row r="32" spans="1:38" ht="12" customHeight="1" x14ac:dyDescent="0.25">
      <c r="A32" s="1"/>
      <c r="B32" s="58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3"/>
        <v>-2683</v>
      </c>
      <c r="J32" s="12">
        <f t="shared" si="24"/>
        <v>-0.60578008579814857</v>
      </c>
      <c r="K32" s="8"/>
      <c r="L32" s="10">
        <v>1389</v>
      </c>
      <c r="M32" s="11">
        <f t="shared" si="25"/>
        <v>-357</v>
      </c>
      <c r="N32" s="12">
        <f t="shared" si="26"/>
        <v>-0.20446735395189009</v>
      </c>
      <c r="O32" s="8"/>
      <c r="P32" s="10">
        <v>4573</v>
      </c>
      <c r="Q32" s="11">
        <f t="shared" si="27"/>
        <v>3184</v>
      </c>
      <c r="R32" s="12">
        <f t="shared" si="28"/>
        <v>2.2922966162706984</v>
      </c>
      <c r="S32" s="8"/>
      <c r="T32" s="10">
        <v>4384</v>
      </c>
      <c r="U32" s="11">
        <f t="shared" si="29"/>
        <v>-189</v>
      </c>
      <c r="V32" s="12">
        <f t="shared" si="30"/>
        <v>-4.1329542969604227E-2</v>
      </c>
      <c r="W32" s="8"/>
      <c r="X32" s="10">
        <v>4774</v>
      </c>
      <c r="Y32" s="11">
        <f t="shared" si="31"/>
        <v>390</v>
      </c>
      <c r="Z32" s="12">
        <f t="shared" si="32"/>
        <v>8.8959854014598605E-2</v>
      </c>
      <c r="AA32" s="8"/>
      <c r="AB32" s="10">
        <v>7375</v>
      </c>
      <c r="AC32" s="11">
        <f t="shared" si="35"/>
        <v>2601</v>
      </c>
      <c r="AD32" s="12">
        <f t="shared" si="36"/>
        <v>0.54482614160033505</v>
      </c>
      <c r="AE32" s="8"/>
      <c r="AF32" s="10">
        <v>7375</v>
      </c>
      <c r="AG32" s="11">
        <f t="shared" si="33"/>
        <v>2601</v>
      </c>
      <c r="AH32" s="12">
        <f t="shared" si="34"/>
        <v>0.54482614160033505</v>
      </c>
      <c r="AI32" s="8"/>
      <c r="AJ32" s="10">
        <v>7375</v>
      </c>
      <c r="AK32" s="11">
        <f>(AJ32-X32)</f>
        <v>2601</v>
      </c>
      <c r="AL32" s="12">
        <f>(AJ32/X32)-1</f>
        <v>0.54482614160033505</v>
      </c>
    </row>
    <row r="33" spans="1:38" ht="12" customHeight="1" x14ac:dyDescent="0.25">
      <c r="A33" s="1"/>
      <c r="B33" s="58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3"/>
        <v>-441</v>
      </c>
      <c r="J33" s="12">
        <f t="shared" si="24"/>
        <v>-0.29959239130434778</v>
      </c>
      <c r="K33" s="8"/>
      <c r="L33" s="10">
        <v>837</v>
      </c>
      <c r="M33" s="11">
        <f t="shared" si="25"/>
        <v>-194</v>
      </c>
      <c r="N33" s="12">
        <f t="shared" si="26"/>
        <v>-0.18816682832201748</v>
      </c>
      <c r="O33" s="8"/>
      <c r="P33" s="10">
        <v>707</v>
      </c>
      <c r="Q33" s="11">
        <f t="shared" si="27"/>
        <v>-130</v>
      </c>
      <c r="R33" s="12">
        <f t="shared" si="28"/>
        <v>-0.1553166069295101</v>
      </c>
      <c r="S33" s="8"/>
      <c r="T33" s="10">
        <v>736</v>
      </c>
      <c r="U33" s="11">
        <f t="shared" si="29"/>
        <v>29</v>
      </c>
      <c r="V33" s="12">
        <f t="shared" si="30"/>
        <v>4.1018387553040991E-2</v>
      </c>
      <c r="W33" s="8"/>
      <c r="X33" s="10">
        <v>851</v>
      </c>
      <c r="Y33" s="11">
        <f t="shared" si="31"/>
        <v>115</v>
      </c>
      <c r="Z33" s="12">
        <f t="shared" si="32"/>
        <v>0.15625</v>
      </c>
      <c r="AA33" s="8"/>
      <c r="AB33" s="10">
        <v>1404</v>
      </c>
      <c r="AC33" s="11">
        <f t="shared" si="35"/>
        <v>553</v>
      </c>
      <c r="AD33" s="12">
        <f t="shared" si="36"/>
        <v>0.64982373678025862</v>
      </c>
      <c r="AE33" s="8"/>
      <c r="AF33" s="10">
        <v>1404</v>
      </c>
      <c r="AG33" s="11">
        <f t="shared" si="33"/>
        <v>553</v>
      </c>
      <c r="AH33" s="12">
        <f t="shared" si="34"/>
        <v>0.64982373678025862</v>
      </c>
      <c r="AI33" s="8"/>
      <c r="AJ33" s="10">
        <v>1404</v>
      </c>
      <c r="AK33" s="11">
        <f>(AJ33-X33)</f>
        <v>553</v>
      </c>
      <c r="AL33" s="12">
        <f>(AJ33/X33)-1</f>
        <v>0.64982373678025862</v>
      </c>
    </row>
    <row r="34" spans="1:38" ht="12" customHeight="1" x14ac:dyDescent="0.25">
      <c r="A34" s="1"/>
      <c r="B34" s="58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3"/>
        <v>-6180</v>
      </c>
      <c r="J34" s="17">
        <f t="shared" si="24"/>
        <v>-0.58274398868458277</v>
      </c>
      <c r="K34" s="8"/>
      <c r="L34" s="15">
        <f>(L31+L32+L33)</f>
        <v>3745</v>
      </c>
      <c r="M34" s="16">
        <f t="shared" si="25"/>
        <v>-680</v>
      </c>
      <c r="N34" s="17">
        <f t="shared" si="26"/>
        <v>-0.15367231638418077</v>
      </c>
      <c r="O34" s="8"/>
      <c r="P34" s="15">
        <f>(P31+P32+P33)</f>
        <v>8236</v>
      </c>
      <c r="Q34" s="16">
        <f t="shared" si="27"/>
        <v>4491</v>
      </c>
      <c r="R34" s="17">
        <f t="shared" si="28"/>
        <v>1.1991989319092125</v>
      </c>
      <c r="S34" s="8"/>
      <c r="T34" s="15">
        <f>(T31+T32+T33)</f>
        <v>8495</v>
      </c>
      <c r="U34" s="16">
        <f t="shared" si="29"/>
        <v>259</v>
      </c>
      <c r="V34" s="17">
        <f t="shared" si="30"/>
        <v>3.1447304516755814E-2</v>
      </c>
      <c r="W34" s="8"/>
      <c r="X34" s="15">
        <v>7689</v>
      </c>
      <c r="Y34" s="16">
        <f t="shared" si="31"/>
        <v>-806</v>
      </c>
      <c r="Z34" s="17">
        <f t="shared" si="32"/>
        <v>-9.4879340788699196E-2</v>
      </c>
      <c r="AA34" s="8"/>
      <c r="AB34" s="15">
        <v>11342</v>
      </c>
      <c r="AC34" s="16">
        <f t="shared" si="35"/>
        <v>3653</v>
      </c>
      <c r="AD34" s="17">
        <f t="shared" si="36"/>
        <v>0.47509429054493424</v>
      </c>
      <c r="AE34" s="8"/>
      <c r="AF34" s="15">
        <v>11342</v>
      </c>
      <c r="AG34" s="16">
        <f t="shared" si="33"/>
        <v>3653</v>
      </c>
      <c r="AH34" s="17">
        <f t="shared" si="34"/>
        <v>0.47509429054493424</v>
      </c>
      <c r="AI34" s="8"/>
      <c r="AJ34" s="15">
        <v>11342</v>
      </c>
      <c r="AK34" s="16">
        <f>(AJ34-X34)</f>
        <v>3653</v>
      </c>
      <c r="AL34" s="17">
        <f>(AJ34/X34)-1</f>
        <v>0.47509429054493424</v>
      </c>
    </row>
    <row r="35" spans="1:38" ht="12" customHeight="1" x14ac:dyDescent="0.25">
      <c r="A35" s="1"/>
      <c r="B35" s="58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3"/>
        <v>2079</v>
      </c>
      <c r="J35" s="12">
        <f t="shared" si="24"/>
        <v>0.85555555555555562</v>
      </c>
      <c r="K35" s="8"/>
      <c r="L35" s="10">
        <v>4576</v>
      </c>
      <c r="M35" s="11">
        <f t="shared" si="25"/>
        <v>67</v>
      </c>
      <c r="N35" s="12">
        <f t="shared" si="26"/>
        <v>1.4859170547793399E-2</v>
      </c>
      <c r="O35" s="8"/>
      <c r="P35" s="10">
        <v>2589</v>
      </c>
      <c r="Q35" s="11">
        <f t="shared" si="27"/>
        <v>-1987</v>
      </c>
      <c r="R35" s="12">
        <f t="shared" si="28"/>
        <v>-0.43422202797202802</v>
      </c>
      <c r="S35" s="8"/>
      <c r="T35" s="10">
        <v>2473</v>
      </c>
      <c r="U35" s="11">
        <f t="shared" si="29"/>
        <v>-116</v>
      </c>
      <c r="V35" s="12">
        <f t="shared" si="30"/>
        <v>-4.4804943993819957E-2</v>
      </c>
      <c r="W35" s="8"/>
      <c r="X35" s="10">
        <v>3349</v>
      </c>
      <c r="Y35" s="11">
        <f t="shared" si="31"/>
        <v>876</v>
      </c>
      <c r="Z35" s="12">
        <f t="shared" si="32"/>
        <v>0.35422563687828545</v>
      </c>
      <c r="AA35" s="8"/>
      <c r="AB35" s="10">
        <v>4018</v>
      </c>
      <c r="AC35" s="11">
        <f t="shared" si="35"/>
        <v>669</v>
      </c>
      <c r="AD35" s="12">
        <f t="shared" si="36"/>
        <v>0.19976112272320101</v>
      </c>
      <c r="AE35" s="8"/>
      <c r="AF35" s="10">
        <v>4018</v>
      </c>
      <c r="AG35" s="11">
        <f t="shared" si="33"/>
        <v>669</v>
      </c>
      <c r="AH35" s="12">
        <f t="shared" si="34"/>
        <v>0.19976112272320101</v>
      </c>
      <c r="AI35" s="8"/>
      <c r="AJ35" s="10">
        <v>4018</v>
      </c>
      <c r="AK35" s="11">
        <f>(AJ35-X35)</f>
        <v>669</v>
      </c>
      <c r="AL35" s="12">
        <f>(AJ35/X35)-1</f>
        <v>0.19976112272320101</v>
      </c>
    </row>
    <row r="36" spans="1:38" ht="12" customHeight="1" x14ac:dyDescent="0.25">
      <c r="A36" s="1"/>
      <c r="B36" s="58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3"/>
        <v>28</v>
      </c>
      <c r="J36" s="12">
        <f t="shared" si="24"/>
        <v>1.5810276679841806E-2</v>
      </c>
      <c r="K36" s="8"/>
      <c r="L36" s="10">
        <v>1696</v>
      </c>
      <c r="M36" s="11">
        <f t="shared" si="25"/>
        <v>-103</v>
      </c>
      <c r="N36" s="12">
        <f t="shared" si="26"/>
        <v>-5.725403001667595E-2</v>
      </c>
      <c r="O36" s="8"/>
      <c r="P36" s="10">
        <v>2211</v>
      </c>
      <c r="Q36" s="11">
        <f t="shared" si="27"/>
        <v>515</v>
      </c>
      <c r="R36" s="12">
        <f t="shared" si="28"/>
        <v>0.30365566037735858</v>
      </c>
      <c r="S36" s="8"/>
      <c r="T36" s="10">
        <v>2236</v>
      </c>
      <c r="U36" s="11">
        <f t="shared" si="29"/>
        <v>25</v>
      </c>
      <c r="V36" s="12">
        <f t="shared" si="30"/>
        <v>1.1307100859339725E-2</v>
      </c>
      <c r="W36" s="8"/>
      <c r="X36" s="10">
        <v>2316</v>
      </c>
      <c r="Y36" s="11">
        <f t="shared" si="31"/>
        <v>80</v>
      </c>
      <c r="Z36" s="12">
        <f t="shared" si="32"/>
        <v>3.5778175313059046E-2</v>
      </c>
      <c r="AA36" s="8"/>
      <c r="AB36" s="10">
        <v>2753</v>
      </c>
      <c r="AC36" s="11">
        <f t="shared" si="35"/>
        <v>437</v>
      </c>
      <c r="AD36" s="12">
        <f t="shared" si="36"/>
        <v>0.18868739205526763</v>
      </c>
      <c r="AE36" s="8"/>
      <c r="AF36" s="10">
        <v>2753</v>
      </c>
      <c r="AG36" s="11">
        <f t="shared" si="33"/>
        <v>437</v>
      </c>
      <c r="AH36" s="12">
        <f t="shared" si="34"/>
        <v>0.18868739205526763</v>
      </c>
      <c r="AI36" s="8"/>
      <c r="AJ36" s="10">
        <v>2753</v>
      </c>
      <c r="AK36" s="11">
        <f>(AJ36-X36)</f>
        <v>437</v>
      </c>
      <c r="AL36" s="12">
        <f>(AJ36/X36)-1</f>
        <v>0.18868739205526763</v>
      </c>
    </row>
    <row r="37" spans="1:38" ht="12" customHeight="1" x14ac:dyDescent="0.25">
      <c r="A37" s="1"/>
      <c r="B37" s="58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3"/>
        <v>2107</v>
      </c>
      <c r="J37" s="17">
        <f t="shared" si="24"/>
        <v>0.50154725065460615</v>
      </c>
      <c r="K37" s="8"/>
      <c r="L37" s="15">
        <f>(L35+L36)</f>
        <v>6272</v>
      </c>
      <c r="M37" s="16">
        <f t="shared" si="25"/>
        <v>-36</v>
      </c>
      <c r="N37" s="17">
        <f t="shared" si="26"/>
        <v>-5.7070386810399443E-3</v>
      </c>
      <c r="O37" s="8"/>
      <c r="P37" s="15">
        <f>(P35+P36)</f>
        <v>4800</v>
      </c>
      <c r="Q37" s="16">
        <f t="shared" si="27"/>
        <v>-1472</v>
      </c>
      <c r="R37" s="17">
        <f t="shared" si="28"/>
        <v>-0.23469387755102045</v>
      </c>
      <c r="S37" s="8"/>
      <c r="T37" s="15">
        <f>(T35+T36)</f>
        <v>4709</v>
      </c>
      <c r="U37" s="16">
        <f t="shared" si="29"/>
        <v>-91</v>
      </c>
      <c r="V37" s="17">
        <f t="shared" si="30"/>
        <v>-1.8958333333333299E-2</v>
      </c>
      <c r="W37" s="8"/>
      <c r="X37" s="15">
        <v>5665</v>
      </c>
      <c r="Y37" s="16">
        <f t="shared" si="31"/>
        <v>956</v>
      </c>
      <c r="Z37" s="17">
        <f t="shared" si="32"/>
        <v>0.20301550222977283</v>
      </c>
      <c r="AA37" s="8"/>
      <c r="AB37" s="15">
        <v>6771</v>
      </c>
      <c r="AC37" s="16">
        <f t="shared" si="35"/>
        <v>1106</v>
      </c>
      <c r="AD37" s="17">
        <f t="shared" si="36"/>
        <v>0.19523389232127086</v>
      </c>
      <c r="AE37" s="8"/>
      <c r="AF37" s="15">
        <v>6771</v>
      </c>
      <c r="AG37" s="16">
        <f t="shared" si="33"/>
        <v>1106</v>
      </c>
      <c r="AH37" s="17">
        <f t="shared" si="34"/>
        <v>0.19523389232127086</v>
      </c>
      <c r="AI37" s="8"/>
      <c r="AJ37" s="15">
        <v>6771</v>
      </c>
      <c r="AK37" s="16">
        <f>(AJ37-X37)</f>
        <v>1106</v>
      </c>
      <c r="AL37" s="17">
        <f>(AJ37/X37)-1</f>
        <v>0.19523389232127086</v>
      </c>
    </row>
    <row r="38" spans="1:38" ht="12" customHeight="1" x14ac:dyDescent="0.25">
      <c r="A38" s="1"/>
      <c r="B38" s="58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3"/>
        <v>-490</v>
      </c>
      <c r="J38" s="12">
        <f t="shared" si="24"/>
        <v>-0.27730616864742497</v>
      </c>
      <c r="K38" s="8"/>
      <c r="L38" s="10">
        <v>904</v>
      </c>
      <c r="M38" s="11">
        <f t="shared" si="25"/>
        <v>-373</v>
      </c>
      <c r="N38" s="12">
        <f t="shared" si="26"/>
        <v>-0.29209083790133128</v>
      </c>
      <c r="O38" s="8"/>
      <c r="P38" s="10">
        <v>992</v>
      </c>
      <c r="Q38" s="11">
        <f t="shared" si="27"/>
        <v>88</v>
      </c>
      <c r="R38" s="12">
        <f t="shared" si="28"/>
        <v>9.7345132743362761E-2</v>
      </c>
      <c r="S38" s="8"/>
      <c r="T38" s="10">
        <v>1452</v>
      </c>
      <c r="U38" s="11">
        <f t="shared" si="29"/>
        <v>460</v>
      </c>
      <c r="V38" s="12">
        <f t="shared" si="30"/>
        <v>0.46370967741935476</v>
      </c>
      <c r="W38" s="8"/>
      <c r="X38" s="10">
        <v>3026</v>
      </c>
      <c r="Y38" s="11">
        <f t="shared" si="31"/>
        <v>1574</v>
      </c>
      <c r="Z38" s="12">
        <f t="shared" si="32"/>
        <v>1.0840220385674932</v>
      </c>
      <c r="AA38" s="8"/>
      <c r="AB38" s="10">
        <v>5848</v>
      </c>
      <c r="AC38" s="11">
        <f t="shared" si="35"/>
        <v>2822</v>
      </c>
      <c r="AD38" s="12">
        <f t="shared" si="36"/>
        <v>0.93258426966292141</v>
      </c>
      <c r="AE38" s="8"/>
      <c r="AF38" s="10">
        <v>5848</v>
      </c>
      <c r="AG38" s="11">
        <f t="shared" si="33"/>
        <v>2822</v>
      </c>
      <c r="AH38" s="12">
        <f t="shared" si="34"/>
        <v>0.93258426966292141</v>
      </c>
      <c r="AI38" s="8"/>
      <c r="AJ38" s="10">
        <v>5848</v>
      </c>
      <c r="AK38" s="11">
        <f>(AJ38-X38)</f>
        <v>2822</v>
      </c>
      <c r="AL38" s="12">
        <f>(AJ38/X38)-1</f>
        <v>0.93258426966292141</v>
      </c>
    </row>
    <row r="39" spans="1:38" ht="12" customHeight="1" x14ac:dyDescent="0.25">
      <c r="A39" s="1"/>
      <c r="B39" s="58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3"/>
        <v>-183</v>
      </c>
      <c r="J39" s="12">
        <f t="shared" si="24"/>
        <v>-0.28024502297090348</v>
      </c>
      <c r="K39" s="8"/>
      <c r="L39" s="10">
        <v>1050</v>
      </c>
      <c r="M39" s="11">
        <f t="shared" si="25"/>
        <v>580</v>
      </c>
      <c r="N39" s="12">
        <f t="shared" si="26"/>
        <v>1.2340425531914891</v>
      </c>
      <c r="O39" s="8"/>
      <c r="P39" s="10">
        <v>2422</v>
      </c>
      <c r="Q39" s="11">
        <f t="shared" si="27"/>
        <v>1372</v>
      </c>
      <c r="R39" s="12">
        <f t="shared" si="28"/>
        <v>1.3066666666666666</v>
      </c>
      <c r="S39" s="8"/>
      <c r="T39" s="10">
        <v>2927</v>
      </c>
      <c r="U39" s="11">
        <f t="shared" si="29"/>
        <v>505</v>
      </c>
      <c r="V39" s="12">
        <f t="shared" si="30"/>
        <v>0.20850536746490511</v>
      </c>
      <c r="W39" s="8"/>
      <c r="X39" s="10">
        <v>3152</v>
      </c>
      <c r="Y39" s="11">
        <f t="shared" si="31"/>
        <v>225</v>
      </c>
      <c r="Z39" s="12">
        <f t="shared" si="32"/>
        <v>7.6870515886573232E-2</v>
      </c>
      <c r="AA39" s="8"/>
      <c r="AB39" s="10">
        <v>3838</v>
      </c>
      <c r="AC39" s="11">
        <f t="shared" si="35"/>
        <v>686</v>
      </c>
      <c r="AD39" s="12">
        <f t="shared" si="36"/>
        <v>0.21763959390862953</v>
      </c>
      <c r="AE39" s="8"/>
      <c r="AF39" s="10">
        <v>3838</v>
      </c>
      <c r="AG39" s="11">
        <f t="shared" si="33"/>
        <v>686</v>
      </c>
      <c r="AH39" s="12">
        <f t="shared" si="34"/>
        <v>0.21763959390862953</v>
      </c>
      <c r="AI39" s="8"/>
      <c r="AJ39" s="10">
        <v>3838</v>
      </c>
      <c r="AK39" s="11">
        <f>(AJ39-X39)</f>
        <v>686</v>
      </c>
      <c r="AL39" s="12">
        <f>(AJ39/X39)-1</f>
        <v>0.21763959390862953</v>
      </c>
    </row>
    <row r="40" spans="1:38" ht="12" customHeight="1" x14ac:dyDescent="0.25">
      <c r="A40" s="1"/>
      <c r="B40" s="58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3"/>
        <v>-673</v>
      </c>
      <c r="J40" s="17">
        <f t="shared" si="24"/>
        <v>-0.27809917355371905</v>
      </c>
      <c r="K40" s="8"/>
      <c r="L40" s="15">
        <f>(L38+L39)</f>
        <v>1954</v>
      </c>
      <c r="M40" s="16">
        <f t="shared" si="25"/>
        <v>207</v>
      </c>
      <c r="N40" s="17">
        <f t="shared" si="26"/>
        <v>0.1184888380080138</v>
      </c>
      <c r="O40" s="8"/>
      <c r="P40" s="15">
        <f>(P38+P39)</f>
        <v>3414</v>
      </c>
      <c r="Q40" s="16">
        <f t="shared" si="27"/>
        <v>1460</v>
      </c>
      <c r="R40" s="17">
        <f t="shared" si="28"/>
        <v>0.7471852610030707</v>
      </c>
      <c r="S40" s="8"/>
      <c r="T40" s="15">
        <f>(T38+T39)</f>
        <v>4379</v>
      </c>
      <c r="U40" s="16">
        <f t="shared" si="29"/>
        <v>965</v>
      </c>
      <c r="V40" s="17">
        <f t="shared" si="30"/>
        <v>0.28265963678968942</v>
      </c>
      <c r="W40" s="8"/>
      <c r="X40" s="15">
        <v>6178</v>
      </c>
      <c r="Y40" s="16">
        <f t="shared" si="31"/>
        <v>1799</v>
      </c>
      <c r="Z40" s="17">
        <f t="shared" si="32"/>
        <v>0.41082438912993835</v>
      </c>
      <c r="AA40" s="8"/>
      <c r="AB40" s="15">
        <v>9686</v>
      </c>
      <c r="AC40" s="16">
        <f t="shared" si="35"/>
        <v>3508</v>
      </c>
      <c r="AD40" s="17">
        <f t="shared" si="36"/>
        <v>0.56782130139203635</v>
      </c>
      <c r="AE40" s="8"/>
      <c r="AF40" s="15">
        <v>9686</v>
      </c>
      <c r="AG40" s="16">
        <f t="shared" si="33"/>
        <v>3508</v>
      </c>
      <c r="AH40" s="17">
        <f t="shared" si="34"/>
        <v>0.56782130139203635</v>
      </c>
      <c r="AI40" s="8"/>
      <c r="AJ40" s="15">
        <v>9686</v>
      </c>
      <c r="AK40" s="16">
        <f>(AJ40-X40)</f>
        <v>3508</v>
      </c>
      <c r="AL40" s="17">
        <f>(AJ40/X40)-1</f>
        <v>0.56782130139203635</v>
      </c>
    </row>
    <row r="41" spans="1:38" ht="4.5" customHeight="1" x14ac:dyDescent="0.25">
      <c r="A41" s="1"/>
      <c r="B41" s="58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</row>
    <row r="42" spans="1:38" ht="12" customHeight="1" x14ac:dyDescent="0.25">
      <c r="A42" s="1"/>
      <c r="B42" s="59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 t="shared" si="35"/>
        <v>9819</v>
      </c>
      <c r="AD42" s="17">
        <f t="shared" si="36"/>
        <v>0.31443942741858</v>
      </c>
      <c r="AE42" s="23"/>
      <c r="AF42" s="15">
        <f>(AF27+AF30+AF34+AF37+AF40)</f>
        <v>41046</v>
      </c>
      <c r="AG42" s="16">
        <f>(AF42-X42)</f>
        <v>9819</v>
      </c>
      <c r="AH42" s="17">
        <f>(AF42/X42)-1</f>
        <v>0.31443942741858</v>
      </c>
      <c r="AI42" s="23"/>
      <c r="AJ42" s="15">
        <f>(AJ27+AJ30+AJ34+AJ37+AJ40)</f>
        <v>41046</v>
      </c>
      <c r="AK42" s="16">
        <f>(AJ42-X42)</f>
        <v>9819</v>
      </c>
      <c r="AL42" s="17">
        <f>(AJ42/X42)-1</f>
        <v>0.31443942741858</v>
      </c>
    </row>
    <row r="43" spans="1:38" ht="3.75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</row>
    <row r="44" spans="1:38" ht="12" customHeight="1" x14ac:dyDescent="0.25">
      <c r="A44" s="1"/>
      <c r="B44" s="57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37">(H44-F44)</f>
        <v>-514</v>
      </c>
      <c r="J44" s="12">
        <f t="shared" ref="J44:J60" si="38">(H44/F44)-1</f>
        <v>-1.9961165048543728E-2</v>
      </c>
      <c r="K44" s="8"/>
      <c r="L44" s="10">
        <v>25718</v>
      </c>
      <c r="M44" s="11">
        <f t="shared" ref="M44:M60" si="39">(L44-H44)</f>
        <v>482</v>
      </c>
      <c r="N44" s="12">
        <f t="shared" ref="N44:N60" si="40">(L44/H44)-1</f>
        <v>1.9099698842922841E-2</v>
      </c>
      <c r="O44" s="8"/>
      <c r="P44" s="10">
        <v>26481</v>
      </c>
      <c r="Q44" s="11">
        <f t="shared" ref="Q44:Q60" si="41">(P44-L44)</f>
        <v>763</v>
      </c>
      <c r="R44" s="12">
        <f t="shared" ref="R44:R60" si="42">(P44/L44)-1</f>
        <v>2.9667936853565502E-2</v>
      </c>
      <c r="S44" s="8"/>
      <c r="T44" s="10">
        <v>26898</v>
      </c>
      <c r="U44" s="11">
        <f t="shared" ref="U44:U60" si="43">(T44-P44)</f>
        <v>417</v>
      </c>
      <c r="V44" s="12">
        <f t="shared" ref="V44:V60" si="44">(T44/P44)-1</f>
        <v>1.5747139458479609E-2</v>
      </c>
      <c r="W44" s="8"/>
      <c r="X44" s="10">
        <v>27202</v>
      </c>
      <c r="Y44" s="11">
        <f t="shared" ref="Y44:Y60" si="45">(X44-T44)</f>
        <v>304</v>
      </c>
      <c r="Z44" s="12">
        <f t="shared" ref="Z44:Z60" si="46">(X44/T44)-1</f>
        <v>1.1301955535727659E-2</v>
      </c>
      <c r="AA44" s="8"/>
      <c r="AB44" s="10">
        <v>27681</v>
      </c>
      <c r="AC44" s="11">
        <f>(AB44-X44)</f>
        <v>479</v>
      </c>
      <c r="AD44" s="12">
        <f>(AB44/X44)-1</f>
        <v>1.760899933828397E-2</v>
      </c>
      <c r="AE44" s="8"/>
      <c r="AF44" s="10">
        <v>27681</v>
      </c>
      <c r="AG44" s="11">
        <f t="shared" ref="AG44:AG60" si="47">(AF44-X44)</f>
        <v>479</v>
      </c>
      <c r="AH44" s="12">
        <f t="shared" ref="AH44:AH60" si="48">(AF44/X44)-1</f>
        <v>1.760899933828397E-2</v>
      </c>
      <c r="AI44" s="8"/>
      <c r="AJ44" s="10">
        <v>27681</v>
      </c>
      <c r="AK44" s="11">
        <f>(AJ44-X44)</f>
        <v>479</v>
      </c>
      <c r="AL44" s="12">
        <f>(AJ44/X44)-1</f>
        <v>1.760899933828397E-2</v>
      </c>
    </row>
    <row r="45" spans="1:38" ht="12" customHeight="1" x14ac:dyDescent="0.25">
      <c r="A45" s="1"/>
      <c r="B45" s="58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37"/>
        <v>-4162</v>
      </c>
      <c r="J45" s="12">
        <f t="shared" si="38"/>
        <v>-7.4328065005804134E-2</v>
      </c>
      <c r="K45" s="8"/>
      <c r="L45" s="10">
        <v>51759</v>
      </c>
      <c r="M45" s="11">
        <f t="shared" si="39"/>
        <v>-74</v>
      </c>
      <c r="N45" s="12">
        <f t="shared" si="40"/>
        <v>-1.4276619142244984E-3</v>
      </c>
      <c r="O45" s="8"/>
      <c r="P45" s="10">
        <v>51281</v>
      </c>
      <c r="Q45" s="11">
        <f t="shared" si="41"/>
        <v>-478</v>
      </c>
      <c r="R45" s="12">
        <f t="shared" si="42"/>
        <v>-9.2351088699549333E-3</v>
      </c>
      <c r="S45" s="8"/>
      <c r="T45" s="10">
        <v>52366</v>
      </c>
      <c r="U45" s="11">
        <f t="shared" si="43"/>
        <v>1085</v>
      </c>
      <c r="V45" s="12">
        <f t="shared" si="44"/>
        <v>2.1157933737641521E-2</v>
      </c>
      <c r="W45" s="8"/>
      <c r="X45" s="10">
        <v>52809</v>
      </c>
      <c r="Y45" s="11">
        <f t="shared" si="45"/>
        <v>443</v>
      </c>
      <c r="Z45" s="12">
        <f t="shared" si="46"/>
        <v>8.4596875835465379E-3</v>
      </c>
      <c r="AA45" s="8"/>
      <c r="AB45" s="10">
        <v>52342</v>
      </c>
      <c r="AC45" s="11">
        <f t="shared" ref="AC45:AC62" si="49">(AB45-X45)</f>
        <v>-467</v>
      </c>
      <c r="AD45" s="12">
        <f t="shared" ref="AD45:AD62" si="50">(AB45/X45)-1</f>
        <v>-8.843189607832036E-3</v>
      </c>
      <c r="AE45" s="8"/>
      <c r="AF45" s="10">
        <v>52342</v>
      </c>
      <c r="AG45" s="11">
        <f t="shared" si="47"/>
        <v>-467</v>
      </c>
      <c r="AH45" s="12">
        <f t="shared" si="48"/>
        <v>-8.843189607832036E-3</v>
      </c>
      <c r="AI45" s="8"/>
      <c r="AJ45" s="10">
        <v>52342</v>
      </c>
      <c r="AK45" s="11">
        <f>(AJ45-X45)</f>
        <v>-467</v>
      </c>
      <c r="AL45" s="12">
        <f>(AJ45/X45)-1</f>
        <v>-8.843189607832036E-3</v>
      </c>
    </row>
    <row r="46" spans="1:38" ht="12" customHeight="1" x14ac:dyDescent="0.25">
      <c r="A46" s="1"/>
      <c r="B46" s="58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37"/>
        <v>-67</v>
      </c>
      <c r="J46" s="12">
        <f t="shared" si="38"/>
        <v>-6.1434072987346378E-3</v>
      </c>
      <c r="K46" s="8"/>
      <c r="L46" s="10">
        <v>10942</v>
      </c>
      <c r="M46" s="11">
        <f t="shared" si="39"/>
        <v>103</v>
      </c>
      <c r="N46" s="12">
        <f t="shared" si="40"/>
        <v>9.5027216532890257E-3</v>
      </c>
      <c r="O46" s="8"/>
      <c r="P46" s="10">
        <v>11294</v>
      </c>
      <c r="Q46" s="11">
        <f t="shared" si="41"/>
        <v>352</v>
      </c>
      <c r="R46" s="12">
        <f t="shared" si="42"/>
        <v>3.2169621641381818E-2</v>
      </c>
      <c r="S46" s="8"/>
      <c r="T46" s="10">
        <v>11176</v>
      </c>
      <c r="U46" s="11">
        <f t="shared" si="43"/>
        <v>-118</v>
      </c>
      <c r="V46" s="12">
        <f t="shared" si="44"/>
        <v>-1.0448025500265579E-2</v>
      </c>
      <c r="W46" s="8"/>
      <c r="X46" s="10">
        <v>11242</v>
      </c>
      <c r="Y46" s="11">
        <f t="shared" si="45"/>
        <v>66</v>
      </c>
      <c r="Z46" s="12">
        <f t="shared" si="46"/>
        <v>5.9055118110236116E-3</v>
      </c>
      <c r="AA46" s="8"/>
      <c r="AB46" s="10">
        <v>11903</v>
      </c>
      <c r="AC46" s="11">
        <f t="shared" si="49"/>
        <v>661</v>
      </c>
      <c r="AD46" s="12">
        <f t="shared" si="50"/>
        <v>5.8797367016545143E-2</v>
      </c>
      <c r="AE46" s="8"/>
      <c r="AF46" s="10">
        <v>11903</v>
      </c>
      <c r="AG46" s="11">
        <f t="shared" si="47"/>
        <v>661</v>
      </c>
      <c r="AH46" s="12">
        <f t="shared" si="48"/>
        <v>5.8797367016545143E-2</v>
      </c>
      <c r="AI46" s="8"/>
      <c r="AJ46" s="10">
        <v>11903</v>
      </c>
      <c r="AK46" s="11">
        <f>(AJ46-X46)</f>
        <v>661</v>
      </c>
      <c r="AL46" s="12">
        <f>(AJ46/X46)-1</f>
        <v>5.8797367016545143E-2</v>
      </c>
    </row>
    <row r="47" spans="1:38" ht="12" customHeight="1" x14ac:dyDescent="0.25">
      <c r="A47" s="1"/>
      <c r="B47" s="58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37"/>
        <v>-4743</v>
      </c>
      <c r="J47" s="17">
        <f t="shared" si="38"/>
        <v>-5.1192108018262128E-2</v>
      </c>
      <c r="K47" s="8"/>
      <c r="L47" s="15">
        <f>(L44+L45+L46)</f>
        <v>88419</v>
      </c>
      <c r="M47" s="16">
        <f t="shared" si="39"/>
        <v>511</v>
      </c>
      <c r="N47" s="17">
        <f t="shared" si="40"/>
        <v>5.8128952996314709E-3</v>
      </c>
      <c r="O47" s="8"/>
      <c r="P47" s="15">
        <f>(P44+P45+P46)</f>
        <v>89056</v>
      </c>
      <c r="Q47" s="16">
        <f t="shared" si="41"/>
        <v>637</v>
      </c>
      <c r="R47" s="17">
        <f t="shared" si="42"/>
        <v>7.2043339101324211E-3</v>
      </c>
      <c r="S47" s="8"/>
      <c r="T47" s="15">
        <f>(T44+T45+T46)</f>
        <v>90440</v>
      </c>
      <c r="U47" s="16">
        <f t="shared" si="43"/>
        <v>1384</v>
      </c>
      <c r="V47" s="17">
        <f t="shared" si="44"/>
        <v>1.5540783327344654E-2</v>
      </c>
      <c r="W47" s="8"/>
      <c r="X47" s="15">
        <v>91253</v>
      </c>
      <c r="Y47" s="16">
        <f t="shared" si="45"/>
        <v>813</v>
      </c>
      <c r="Z47" s="17">
        <f t="shared" si="46"/>
        <v>8.9893852277753705E-3</v>
      </c>
      <c r="AA47" s="8"/>
      <c r="AB47" s="15">
        <v>91926</v>
      </c>
      <c r="AC47" s="16">
        <f t="shared" si="49"/>
        <v>673</v>
      </c>
      <c r="AD47" s="17">
        <f t="shared" si="50"/>
        <v>7.3750999967123754E-3</v>
      </c>
      <c r="AE47" s="8"/>
      <c r="AF47" s="15">
        <v>91926</v>
      </c>
      <c r="AG47" s="16">
        <f t="shared" si="47"/>
        <v>673</v>
      </c>
      <c r="AH47" s="17">
        <f t="shared" si="48"/>
        <v>7.3750999967123754E-3</v>
      </c>
      <c r="AI47" s="8"/>
      <c r="AJ47" s="15">
        <v>91926</v>
      </c>
      <c r="AK47" s="16">
        <f>(AJ47-X47)</f>
        <v>673</v>
      </c>
      <c r="AL47" s="17">
        <f>(AJ47/X47)-1</f>
        <v>7.3750999967123754E-3</v>
      </c>
    </row>
    <row r="48" spans="1:38" ht="12" customHeight="1" x14ac:dyDescent="0.25">
      <c r="A48" s="1"/>
      <c r="B48" s="58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37"/>
        <v>-4670</v>
      </c>
      <c r="J48" s="12">
        <f t="shared" si="38"/>
        <v>-0.18973713078454479</v>
      </c>
      <c r="K48" s="8"/>
      <c r="L48" s="10">
        <v>20062</v>
      </c>
      <c r="M48" s="11">
        <f t="shared" si="39"/>
        <v>119</v>
      </c>
      <c r="N48" s="12">
        <f t="shared" si="40"/>
        <v>5.967005967006056E-3</v>
      </c>
      <c r="O48" s="8"/>
      <c r="P48" s="10">
        <v>19815</v>
      </c>
      <c r="Q48" s="11">
        <f t="shared" si="41"/>
        <v>-247</v>
      </c>
      <c r="R48" s="12">
        <f t="shared" si="42"/>
        <v>-1.2311833316718146E-2</v>
      </c>
      <c r="S48" s="8"/>
      <c r="T48" s="10">
        <v>18498</v>
      </c>
      <c r="U48" s="11">
        <f t="shared" si="43"/>
        <v>-1317</v>
      </c>
      <c r="V48" s="12">
        <f t="shared" si="44"/>
        <v>-6.64647993943982E-2</v>
      </c>
      <c r="W48" s="8"/>
      <c r="X48" s="10">
        <v>16986</v>
      </c>
      <c r="Y48" s="11">
        <f t="shared" si="45"/>
        <v>-1512</v>
      </c>
      <c r="Z48" s="12">
        <f t="shared" si="46"/>
        <v>-8.1738566331495344E-2</v>
      </c>
      <c r="AA48" s="8"/>
      <c r="AB48" s="10">
        <v>14799</v>
      </c>
      <c r="AC48" s="11">
        <f t="shared" si="49"/>
        <v>-2187</v>
      </c>
      <c r="AD48" s="12">
        <f t="shared" si="50"/>
        <v>-0.1287530907806429</v>
      </c>
      <c r="AE48" s="8"/>
      <c r="AF48" s="10">
        <v>14799</v>
      </c>
      <c r="AG48" s="11">
        <f t="shared" si="47"/>
        <v>-2187</v>
      </c>
      <c r="AH48" s="12">
        <f t="shared" si="48"/>
        <v>-0.1287530907806429</v>
      </c>
      <c r="AI48" s="8"/>
      <c r="AJ48" s="10">
        <v>14799</v>
      </c>
      <c r="AK48" s="11">
        <f>(AJ48-X48)</f>
        <v>-2187</v>
      </c>
      <c r="AL48" s="12">
        <f>(AJ48/X48)-1</f>
        <v>-0.1287530907806429</v>
      </c>
    </row>
    <row r="49" spans="1:38" ht="12" customHeight="1" x14ac:dyDescent="0.25">
      <c r="A49" s="1"/>
      <c r="B49" s="58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37"/>
        <v>194</v>
      </c>
      <c r="J49" s="12">
        <f t="shared" si="38"/>
        <v>8.1232727577253971E-3</v>
      </c>
      <c r="K49" s="8"/>
      <c r="L49" s="10">
        <v>23044</v>
      </c>
      <c r="M49" s="11">
        <f t="shared" si="39"/>
        <v>-1032</v>
      </c>
      <c r="N49" s="12">
        <f t="shared" si="40"/>
        <v>-4.2864263166638938E-2</v>
      </c>
      <c r="O49" s="8"/>
      <c r="P49" s="10">
        <v>23140</v>
      </c>
      <c r="Q49" s="11">
        <f t="shared" si="41"/>
        <v>96</v>
      </c>
      <c r="R49" s="12">
        <f t="shared" si="42"/>
        <v>4.1659434126020134E-3</v>
      </c>
      <c r="S49" s="8"/>
      <c r="T49" s="10">
        <v>23618</v>
      </c>
      <c r="U49" s="11">
        <f t="shared" si="43"/>
        <v>478</v>
      </c>
      <c r="V49" s="12">
        <f t="shared" si="44"/>
        <v>2.0656871218668993E-2</v>
      </c>
      <c r="W49" s="8"/>
      <c r="X49" s="10">
        <v>24336</v>
      </c>
      <c r="Y49" s="11">
        <f t="shared" si="45"/>
        <v>718</v>
      </c>
      <c r="Z49" s="12">
        <f t="shared" si="46"/>
        <v>3.0400541959522354E-2</v>
      </c>
      <c r="AA49" s="8"/>
      <c r="AB49" s="10">
        <v>24508</v>
      </c>
      <c r="AC49" s="11">
        <f t="shared" si="49"/>
        <v>172</v>
      </c>
      <c r="AD49" s="12">
        <f t="shared" si="50"/>
        <v>7.0677186061800512E-3</v>
      </c>
      <c r="AE49" s="8"/>
      <c r="AF49" s="10">
        <v>24508</v>
      </c>
      <c r="AG49" s="11">
        <f t="shared" si="47"/>
        <v>172</v>
      </c>
      <c r="AH49" s="12">
        <f t="shared" si="48"/>
        <v>7.0677186061800512E-3</v>
      </c>
      <c r="AI49" s="8"/>
      <c r="AJ49" s="10">
        <v>24508</v>
      </c>
      <c r="AK49" s="11">
        <f>(AJ49-X49)</f>
        <v>172</v>
      </c>
      <c r="AL49" s="12">
        <f>(AJ49/X49)-1</f>
        <v>7.0677186061800512E-3</v>
      </c>
    </row>
    <row r="50" spans="1:38" ht="12" customHeight="1" x14ac:dyDescent="0.25">
      <c r="A50" s="1"/>
      <c r="B50" s="58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37"/>
        <v>-4476</v>
      </c>
      <c r="J50" s="17">
        <f t="shared" si="38"/>
        <v>-9.2298175069594812E-2</v>
      </c>
      <c r="K50" s="8"/>
      <c r="L50" s="15">
        <f>(L48+L49)</f>
        <v>43106</v>
      </c>
      <c r="M50" s="16">
        <f t="shared" si="39"/>
        <v>-913</v>
      </c>
      <c r="N50" s="17">
        <f t="shared" si="40"/>
        <v>-2.0741043640246204E-2</v>
      </c>
      <c r="O50" s="8"/>
      <c r="P50" s="15">
        <f>(P48+P49)</f>
        <v>42955</v>
      </c>
      <c r="Q50" s="16">
        <f t="shared" si="41"/>
        <v>-151</v>
      </c>
      <c r="R50" s="17">
        <f t="shared" si="42"/>
        <v>-3.5029926228367092E-3</v>
      </c>
      <c r="S50" s="8"/>
      <c r="T50" s="15">
        <f>(T48+T49)</f>
        <v>42116</v>
      </c>
      <c r="U50" s="16">
        <f t="shared" si="43"/>
        <v>-839</v>
      </c>
      <c r="V50" s="17">
        <f t="shared" si="44"/>
        <v>-1.953206844372013E-2</v>
      </c>
      <c r="W50" s="8"/>
      <c r="X50" s="15">
        <v>41322</v>
      </c>
      <c r="Y50" s="16">
        <f t="shared" si="45"/>
        <v>-794</v>
      </c>
      <c r="Z50" s="17">
        <f t="shared" si="46"/>
        <v>-1.8852692563396389E-2</v>
      </c>
      <c r="AA50" s="8"/>
      <c r="AB50" s="15">
        <v>39307</v>
      </c>
      <c r="AC50" s="16">
        <f t="shared" si="49"/>
        <v>-2015</v>
      </c>
      <c r="AD50" s="17">
        <f t="shared" si="50"/>
        <v>-4.8763370601616618E-2</v>
      </c>
      <c r="AE50" s="8"/>
      <c r="AF50" s="15">
        <v>39307</v>
      </c>
      <c r="AG50" s="16">
        <f t="shared" si="47"/>
        <v>-2015</v>
      </c>
      <c r="AH50" s="17">
        <f t="shared" si="48"/>
        <v>-4.8763370601616618E-2</v>
      </c>
      <c r="AI50" s="8"/>
      <c r="AJ50" s="15">
        <v>39307</v>
      </c>
      <c r="AK50" s="16">
        <f>(AJ50-X50)</f>
        <v>-2015</v>
      </c>
      <c r="AL50" s="17">
        <f>(AJ50/X50)-1</f>
        <v>-4.8763370601616618E-2</v>
      </c>
    </row>
    <row r="51" spans="1:38" ht="12" customHeight="1" x14ac:dyDescent="0.25">
      <c r="A51" s="1"/>
      <c r="B51" s="58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37"/>
        <v>-6218</v>
      </c>
      <c r="J51" s="12">
        <f t="shared" si="38"/>
        <v>-0.13101835268336881</v>
      </c>
      <c r="K51" s="8"/>
      <c r="L51" s="10">
        <v>40386</v>
      </c>
      <c r="M51" s="11">
        <f t="shared" si="39"/>
        <v>-855</v>
      </c>
      <c r="N51" s="12">
        <f t="shared" si="40"/>
        <v>-2.0731796028224392E-2</v>
      </c>
      <c r="O51" s="8"/>
      <c r="P51" s="10">
        <v>40956</v>
      </c>
      <c r="Q51" s="11">
        <f t="shared" si="41"/>
        <v>570</v>
      </c>
      <c r="R51" s="12">
        <f t="shared" si="42"/>
        <v>1.4113801812509319E-2</v>
      </c>
      <c r="S51" s="8"/>
      <c r="T51" s="10">
        <v>38496</v>
      </c>
      <c r="U51" s="11">
        <f t="shared" si="43"/>
        <v>-2460</v>
      </c>
      <c r="V51" s="12">
        <f t="shared" si="44"/>
        <v>-6.0064459419865268E-2</v>
      </c>
      <c r="W51" s="8"/>
      <c r="X51" s="10">
        <v>37507</v>
      </c>
      <c r="Y51" s="11">
        <f t="shared" si="45"/>
        <v>-989</v>
      </c>
      <c r="Z51" s="12">
        <f t="shared" si="46"/>
        <v>-2.5690980881130532E-2</v>
      </c>
      <c r="AA51" s="8"/>
      <c r="AB51" s="10">
        <v>36497</v>
      </c>
      <c r="AC51" s="11">
        <f t="shared" si="49"/>
        <v>-1010</v>
      </c>
      <c r="AD51" s="12">
        <f t="shared" si="50"/>
        <v>-2.6928306716079708E-2</v>
      </c>
      <c r="AE51" s="8"/>
      <c r="AF51" s="10">
        <v>36497</v>
      </c>
      <c r="AG51" s="11">
        <f t="shared" si="47"/>
        <v>-1010</v>
      </c>
      <c r="AH51" s="12">
        <f t="shared" si="48"/>
        <v>-2.6928306716079708E-2</v>
      </c>
      <c r="AI51" s="8"/>
      <c r="AJ51" s="10">
        <v>36497</v>
      </c>
      <c r="AK51" s="11">
        <f>(AJ51-X51)</f>
        <v>-1010</v>
      </c>
      <c r="AL51" s="12">
        <f>(AJ51/X51)-1</f>
        <v>-2.6928306716079708E-2</v>
      </c>
    </row>
    <row r="52" spans="1:38" ht="12" customHeight="1" x14ac:dyDescent="0.25">
      <c r="A52" s="1"/>
      <c r="B52" s="58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37"/>
        <v>-2813</v>
      </c>
      <c r="J52" s="12">
        <f t="shared" si="38"/>
        <v>-4.9517673567103238E-2</v>
      </c>
      <c r="K52" s="8"/>
      <c r="L52" s="10">
        <v>52432</v>
      </c>
      <c r="M52" s="11">
        <f t="shared" si="39"/>
        <v>-1563</v>
      </c>
      <c r="N52" s="12">
        <f t="shared" si="40"/>
        <v>-2.8947124733771701E-2</v>
      </c>
      <c r="O52" s="8"/>
      <c r="P52" s="10">
        <v>54567</v>
      </c>
      <c r="Q52" s="11">
        <f t="shared" si="41"/>
        <v>2135</v>
      </c>
      <c r="R52" s="12">
        <f t="shared" si="42"/>
        <v>4.0719407995117418E-2</v>
      </c>
      <c r="S52" s="8"/>
      <c r="T52" s="10">
        <v>53663</v>
      </c>
      <c r="U52" s="11">
        <f t="shared" si="43"/>
        <v>-904</v>
      </c>
      <c r="V52" s="12">
        <f t="shared" si="44"/>
        <v>-1.656678945150003E-2</v>
      </c>
      <c r="W52" s="8"/>
      <c r="X52" s="10">
        <v>54171</v>
      </c>
      <c r="Y52" s="11">
        <f t="shared" si="45"/>
        <v>508</v>
      </c>
      <c r="Z52" s="12">
        <f t="shared" si="46"/>
        <v>9.4664852878147965E-3</v>
      </c>
      <c r="AA52" s="8"/>
      <c r="AB52" s="10">
        <v>55439</v>
      </c>
      <c r="AC52" s="11">
        <f t="shared" si="49"/>
        <v>1268</v>
      </c>
      <c r="AD52" s="12">
        <f t="shared" si="50"/>
        <v>2.3407358180576265E-2</v>
      </c>
      <c r="AE52" s="8"/>
      <c r="AF52" s="10">
        <v>55439</v>
      </c>
      <c r="AG52" s="11">
        <f t="shared" si="47"/>
        <v>1268</v>
      </c>
      <c r="AH52" s="12">
        <f t="shared" si="48"/>
        <v>2.3407358180576265E-2</v>
      </c>
      <c r="AI52" s="8"/>
      <c r="AJ52" s="10">
        <v>55439</v>
      </c>
      <c r="AK52" s="11">
        <f>(AJ52-X52)</f>
        <v>1268</v>
      </c>
      <c r="AL52" s="12">
        <f>(AJ52/X52)-1</f>
        <v>2.3407358180576265E-2</v>
      </c>
    </row>
    <row r="53" spans="1:38" ht="12" customHeight="1" x14ac:dyDescent="0.25">
      <c r="A53" s="1"/>
      <c r="B53" s="58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37"/>
        <v>-2519</v>
      </c>
      <c r="J53" s="12">
        <f t="shared" si="38"/>
        <v>-0.11154902134443367</v>
      </c>
      <c r="K53" s="8"/>
      <c r="L53" s="10">
        <v>20198</v>
      </c>
      <c r="M53" s="11">
        <f t="shared" si="39"/>
        <v>135</v>
      </c>
      <c r="N53" s="12">
        <f t="shared" si="40"/>
        <v>6.7288042665603065E-3</v>
      </c>
      <c r="O53" s="8"/>
      <c r="P53" s="10">
        <v>18853</v>
      </c>
      <c r="Q53" s="11">
        <f t="shared" si="41"/>
        <v>-1345</v>
      </c>
      <c r="R53" s="12">
        <f t="shared" si="42"/>
        <v>-6.6590751559560402E-2</v>
      </c>
      <c r="S53" s="8"/>
      <c r="T53" s="10">
        <v>18949</v>
      </c>
      <c r="U53" s="11">
        <f t="shared" si="43"/>
        <v>96</v>
      </c>
      <c r="V53" s="12">
        <f t="shared" si="44"/>
        <v>5.0920277939849878E-3</v>
      </c>
      <c r="W53" s="8"/>
      <c r="X53" s="10">
        <v>18495</v>
      </c>
      <c r="Y53" s="11">
        <f t="shared" si="45"/>
        <v>-454</v>
      </c>
      <c r="Z53" s="12">
        <f t="shared" si="46"/>
        <v>-2.3959047970869229E-2</v>
      </c>
      <c r="AA53" s="8"/>
      <c r="AB53" s="10">
        <v>16505</v>
      </c>
      <c r="AC53" s="11">
        <f t="shared" si="49"/>
        <v>-1990</v>
      </c>
      <c r="AD53" s="12">
        <f t="shared" si="50"/>
        <v>-0.10759664774263311</v>
      </c>
      <c r="AE53" s="8"/>
      <c r="AF53" s="10">
        <v>16505</v>
      </c>
      <c r="AG53" s="11">
        <f t="shared" si="47"/>
        <v>-1990</v>
      </c>
      <c r="AH53" s="12">
        <f t="shared" si="48"/>
        <v>-0.10759664774263311</v>
      </c>
      <c r="AI53" s="8"/>
      <c r="AJ53" s="10">
        <v>16505</v>
      </c>
      <c r="AK53" s="11">
        <f>(AJ53-X53)</f>
        <v>-1990</v>
      </c>
      <c r="AL53" s="12">
        <f>(AJ53/X53)-1</f>
        <v>-0.10759664774263311</v>
      </c>
    </row>
    <row r="54" spans="1:38" ht="12" customHeight="1" x14ac:dyDescent="0.25">
      <c r="A54" s="1"/>
      <c r="B54" s="58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37"/>
        <v>-11550</v>
      </c>
      <c r="J54" s="17">
        <f t="shared" si="38"/>
        <v>-9.1053141924650527E-2</v>
      </c>
      <c r="K54" s="8"/>
      <c r="L54" s="15">
        <f>(L51+L52+L53)</f>
        <v>113016</v>
      </c>
      <c r="M54" s="16">
        <f t="shared" si="39"/>
        <v>-2283</v>
      </c>
      <c r="N54" s="17">
        <f t="shared" si="40"/>
        <v>-1.9800692113548291E-2</v>
      </c>
      <c r="O54" s="8"/>
      <c r="P54" s="15">
        <f>(P51+P52+P53)</f>
        <v>114376</v>
      </c>
      <c r="Q54" s="16">
        <f t="shared" si="41"/>
        <v>1360</v>
      </c>
      <c r="R54" s="17">
        <f t="shared" si="42"/>
        <v>1.2033694344163681E-2</v>
      </c>
      <c r="S54" s="8"/>
      <c r="T54" s="15">
        <f>(T51+T52+T53)</f>
        <v>111108</v>
      </c>
      <c r="U54" s="16">
        <f t="shared" si="43"/>
        <v>-3268</v>
      </c>
      <c r="V54" s="17">
        <f t="shared" si="44"/>
        <v>-2.8572427782052157E-2</v>
      </c>
      <c r="W54" s="8"/>
      <c r="X54" s="15">
        <v>110173</v>
      </c>
      <c r="Y54" s="16">
        <f t="shared" si="45"/>
        <v>-935</v>
      </c>
      <c r="Z54" s="17">
        <f t="shared" si="46"/>
        <v>-8.415235626597517E-3</v>
      </c>
      <c r="AA54" s="8"/>
      <c r="AB54" s="15">
        <v>108441</v>
      </c>
      <c r="AC54" s="16">
        <f t="shared" si="49"/>
        <v>-1732</v>
      </c>
      <c r="AD54" s="17">
        <f t="shared" si="50"/>
        <v>-1.5720730124440641E-2</v>
      </c>
      <c r="AE54" s="8"/>
      <c r="AF54" s="15">
        <v>108441</v>
      </c>
      <c r="AG54" s="16">
        <f t="shared" si="47"/>
        <v>-1732</v>
      </c>
      <c r="AH54" s="17">
        <f t="shared" si="48"/>
        <v>-1.5720730124440641E-2</v>
      </c>
      <c r="AI54" s="8"/>
      <c r="AJ54" s="15">
        <v>108441</v>
      </c>
      <c r="AK54" s="16">
        <f>(AJ54-X54)</f>
        <v>-1732</v>
      </c>
      <c r="AL54" s="17">
        <f>(AJ54/X54)-1</f>
        <v>-1.5720730124440641E-2</v>
      </c>
    </row>
    <row r="55" spans="1:38" ht="12" customHeight="1" x14ac:dyDescent="0.25">
      <c r="A55" s="1"/>
      <c r="B55" s="58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37"/>
        <v>-1458</v>
      </c>
      <c r="J55" s="12">
        <f t="shared" si="38"/>
        <v>-3.4677131644666459E-2</v>
      </c>
      <c r="K55" s="8"/>
      <c r="L55" s="10">
        <v>41863</v>
      </c>
      <c r="M55" s="11">
        <f t="shared" si="39"/>
        <v>1276</v>
      </c>
      <c r="N55" s="12">
        <f t="shared" si="40"/>
        <v>3.143863798753288E-2</v>
      </c>
      <c r="O55" s="8"/>
      <c r="P55" s="10">
        <v>40540</v>
      </c>
      <c r="Q55" s="11">
        <f t="shared" si="41"/>
        <v>-1323</v>
      </c>
      <c r="R55" s="12">
        <f t="shared" si="42"/>
        <v>-3.1603086257554369E-2</v>
      </c>
      <c r="S55" s="8"/>
      <c r="T55" s="10">
        <v>39710</v>
      </c>
      <c r="U55" s="11">
        <f t="shared" si="43"/>
        <v>-830</v>
      </c>
      <c r="V55" s="12">
        <f t="shared" si="44"/>
        <v>-2.0473606314750814E-2</v>
      </c>
      <c r="W55" s="8"/>
      <c r="X55" s="10">
        <v>40923</v>
      </c>
      <c r="Y55" s="11">
        <f t="shared" si="45"/>
        <v>1213</v>
      </c>
      <c r="Z55" s="12">
        <f t="shared" si="46"/>
        <v>3.0546461848400819E-2</v>
      </c>
      <c r="AA55" s="8"/>
      <c r="AB55" s="10">
        <v>36974</v>
      </c>
      <c r="AC55" s="11">
        <f t="shared" si="49"/>
        <v>-3949</v>
      </c>
      <c r="AD55" s="12">
        <f t="shared" si="50"/>
        <v>-9.6498301688537014E-2</v>
      </c>
      <c r="AE55" s="8"/>
      <c r="AF55" s="10">
        <v>36974</v>
      </c>
      <c r="AG55" s="11">
        <f t="shared" si="47"/>
        <v>-3949</v>
      </c>
      <c r="AH55" s="12">
        <f t="shared" si="48"/>
        <v>-9.6498301688537014E-2</v>
      </c>
      <c r="AI55" s="8"/>
      <c r="AJ55" s="10">
        <v>36974</v>
      </c>
      <c r="AK55" s="11">
        <f>(AJ55-X55)</f>
        <v>-3949</v>
      </c>
      <c r="AL55" s="12">
        <f>(AJ55/X55)-1</f>
        <v>-9.6498301688537014E-2</v>
      </c>
    </row>
    <row r="56" spans="1:38" ht="12" customHeight="1" x14ac:dyDescent="0.25">
      <c r="A56" s="1"/>
      <c r="B56" s="58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37"/>
        <v>-3648</v>
      </c>
      <c r="J56" s="12">
        <f t="shared" si="38"/>
        <v>-7.7789150460593648E-2</v>
      </c>
      <c r="K56" s="8"/>
      <c r="L56" s="10">
        <v>42878</v>
      </c>
      <c r="M56" s="11">
        <f t="shared" si="39"/>
        <v>-370</v>
      </c>
      <c r="N56" s="12">
        <f t="shared" si="40"/>
        <v>-8.5553089160191886E-3</v>
      </c>
      <c r="O56" s="8"/>
      <c r="P56" s="10">
        <v>40718</v>
      </c>
      <c r="Q56" s="11">
        <f t="shared" si="41"/>
        <v>-2160</v>
      </c>
      <c r="R56" s="12">
        <f t="shared" si="42"/>
        <v>-5.0375483931153542E-2</v>
      </c>
      <c r="S56" s="8"/>
      <c r="T56" s="10">
        <v>38290</v>
      </c>
      <c r="U56" s="11">
        <f t="shared" si="43"/>
        <v>-2428</v>
      </c>
      <c r="V56" s="12">
        <f t="shared" si="44"/>
        <v>-5.9629647821602294E-2</v>
      </c>
      <c r="W56" s="8"/>
      <c r="X56" s="10">
        <v>36972</v>
      </c>
      <c r="Y56" s="11">
        <f t="shared" si="45"/>
        <v>-1318</v>
      </c>
      <c r="Z56" s="12">
        <f t="shared" si="46"/>
        <v>-3.4421519979106807E-2</v>
      </c>
      <c r="AA56" s="8"/>
      <c r="AB56" s="10">
        <v>35394</v>
      </c>
      <c r="AC56" s="11">
        <f t="shared" si="49"/>
        <v>-1578</v>
      </c>
      <c r="AD56" s="12">
        <f t="shared" si="50"/>
        <v>-4.2680947744238917E-2</v>
      </c>
      <c r="AE56" s="8"/>
      <c r="AF56" s="10">
        <v>35394</v>
      </c>
      <c r="AG56" s="11">
        <f t="shared" si="47"/>
        <v>-1578</v>
      </c>
      <c r="AH56" s="12">
        <f t="shared" si="48"/>
        <v>-4.2680947744238917E-2</v>
      </c>
      <c r="AI56" s="8"/>
      <c r="AJ56" s="10">
        <v>35394</v>
      </c>
      <c r="AK56" s="11">
        <f>(AJ56-X56)</f>
        <v>-1578</v>
      </c>
      <c r="AL56" s="12">
        <f>(AJ56/X56)-1</f>
        <v>-4.2680947744238917E-2</v>
      </c>
    </row>
    <row r="57" spans="1:38" ht="12" customHeight="1" x14ac:dyDescent="0.25">
      <c r="A57" s="1"/>
      <c r="B57" s="58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37"/>
        <v>-5106</v>
      </c>
      <c r="J57" s="17">
        <f t="shared" si="38"/>
        <v>-5.7408844065166775E-2</v>
      </c>
      <c r="K57" s="8"/>
      <c r="L57" s="15">
        <f>(L55+L56)</f>
        <v>84741</v>
      </c>
      <c r="M57" s="16">
        <f t="shared" si="39"/>
        <v>906</v>
      </c>
      <c r="N57" s="17">
        <f t="shared" si="40"/>
        <v>1.0806942207908454E-2</v>
      </c>
      <c r="O57" s="8"/>
      <c r="P57" s="15">
        <f>(P55+P56)</f>
        <v>81258</v>
      </c>
      <c r="Q57" s="16">
        <f t="shared" si="41"/>
        <v>-3483</v>
      </c>
      <c r="R57" s="17">
        <f t="shared" si="42"/>
        <v>-4.1101709916097295E-2</v>
      </c>
      <c r="S57" s="8"/>
      <c r="T57" s="15">
        <f>(T55+T56)</f>
        <v>78000</v>
      </c>
      <c r="U57" s="16">
        <f t="shared" si="43"/>
        <v>-3258</v>
      </c>
      <c r="V57" s="17">
        <f t="shared" si="44"/>
        <v>-4.0094513770951745E-2</v>
      </c>
      <c r="W57" s="8"/>
      <c r="X57" s="15">
        <v>77895</v>
      </c>
      <c r="Y57" s="16">
        <f t="shared" si="45"/>
        <v>-105</v>
      </c>
      <c r="Z57" s="17">
        <f t="shared" si="46"/>
        <v>-1.3461538461538858E-3</v>
      </c>
      <c r="AA57" s="8"/>
      <c r="AB57" s="15">
        <v>72368</v>
      </c>
      <c r="AC57" s="16">
        <f t="shared" si="49"/>
        <v>-5527</v>
      </c>
      <c r="AD57" s="17">
        <f t="shared" si="50"/>
        <v>-7.0954490018614758E-2</v>
      </c>
      <c r="AE57" s="8"/>
      <c r="AF57" s="15">
        <v>72368</v>
      </c>
      <c r="AG57" s="16">
        <f t="shared" si="47"/>
        <v>-5527</v>
      </c>
      <c r="AH57" s="17">
        <f t="shared" si="48"/>
        <v>-7.0954490018614758E-2</v>
      </c>
      <c r="AI57" s="8"/>
      <c r="AJ57" s="15">
        <v>72368</v>
      </c>
      <c r="AK57" s="16">
        <f>(AJ57-X57)</f>
        <v>-5527</v>
      </c>
      <c r="AL57" s="17">
        <f>(AJ57/X57)-1</f>
        <v>-7.0954490018614758E-2</v>
      </c>
    </row>
    <row r="58" spans="1:38" ht="12" customHeight="1" x14ac:dyDescent="0.25">
      <c r="A58" s="1"/>
      <c r="B58" s="58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37"/>
        <v>-330</v>
      </c>
      <c r="J58" s="12">
        <f t="shared" si="38"/>
        <v>-5.8991776903825066E-3</v>
      </c>
      <c r="K58" s="8"/>
      <c r="L58" s="10">
        <v>55903</v>
      </c>
      <c r="M58" s="11">
        <f t="shared" si="39"/>
        <v>293</v>
      </c>
      <c r="N58" s="12">
        <f t="shared" si="40"/>
        <v>5.2688365401905024E-3</v>
      </c>
      <c r="O58" s="8"/>
      <c r="P58" s="10">
        <v>54387</v>
      </c>
      <c r="Q58" s="11">
        <f t="shared" si="41"/>
        <v>-1516</v>
      </c>
      <c r="R58" s="12">
        <f t="shared" si="42"/>
        <v>-2.7118401516913249E-2</v>
      </c>
      <c r="S58" s="8"/>
      <c r="T58" s="10">
        <v>54715</v>
      </c>
      <c r="U58" s="11">
        <f t="shared" si="43"/>
        <v>328</v>
      </c>
      <c r="V58" s="12">
        <f t="shared" si="44"/>
        <v>6.0308529611856621E-3</v>
      </c>
      <c r="W58" s="8"/>
      <c r="X58" s="10">
        <v>54537</v>
      </c>
      <c r="Y58" s="11">
        <f t="shared" si="45"/>
        <v>-178</v>
      </c>
      <c r="Z58" s="12">
        <f t="shared" si="46"/>
        <v>-3.253221237320636E-3</v>
      </c>
      <c r="AA58" s="8"/>
      <c r="AB58" s="10">
        <v>54626</v>
      </c>
      <c r="AC58" s="11">
        <f t="shared" si="49"/>
        <v>89</v>
      </c>
      <c r="AD58" s="12">
        <f t="shared" si="50"/>
        <v>1.6319196142069448E-3</v>
      </c>
      <c r="AE58" s="8"/>
      <c r="AF58" s="10">
        <v>54626</v>
      </c>
      <c r="AG58" s="11">
        <f t="shared" si="47"/>
        <v>89</v>
      </c>
      <c r="AH58" s="12">
        <f t="shared" si="48"/>
        <v>1.6319196142069448E-3</v>
      </c>
      <c r="AI58" s="8"/>
      <c r="AJ58" s="10">
        <v>54626</v>
      </c>
      <c r="AK58" s="11">
        <f>(AJ58-X58)</f>
        <v>89</v>
      </c>
      <c r="AL58" s="12">
        <f>(AJ58/X58)-1</f>
        <v>1.6319196142069448E-3</v>
      </c>
    </row>
    <row r="59" spans="1:38" ht="12" customHeight="1" x14ac:dyDescent="0.25">
      <c r="A59" s="1"/>
      <c r="B59" s="58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37"/>
        <v>-554</v>
      </c>
      <c r="J59" s="12">
        <f t="shared" si="38"/>
        <v>-3.121830271610504E-2</v>
      </c>
      <c r="K59" s="8"/>
      <c r="L59" s="10">
        <v>17381</v>
      </c>
      <c r="M59" s="11">
        <f t="shared" si="39"/>
        <v>189</v>
      </c>
      <c r="N59" s="12">
        <f t="shared" si="40"/>
        <v>1.0993485342019493E-2</v>
      </c>
      <c r="O59" s="8"/>
      <c r="P59" s="10">
        <v>19438</v>
      </c>
      <c r="Q59" s="11">
        <f t="shared" si="41"/>
        <v>2057</v>
      </c>
      <c r="R59" s="12">
        <f t="shared" si="42"/>
        <v>0.11834762096542195</v>
      </c>
      <c r="S59" s="8"/>
      <c r="T59" s="10">
        <v>19385</v>
      </c>
      <c r="U59" s="11">
        <f t="shared" si="43"/>
        <v>-53</v>
      </c>
      <c r="V59" s="12">
        <f t="shared" si="44"/>
        <v>-2.7266179648112177E-3</v>
      </c>
      <c r="W59" s="8"/>
      <c r="X59" s="10">
        <v>20491</v>
      </c>
      <c r="Y59" s="11">
        <f t="shared" si="45"/>
        <v>1106</v>
      </c>
      <c r="Z59" s="12">
        <f t="shared" si="46"/>
        <v>5.7054423523342779E-2</v>
      </c>
      <c r="AA59" s="8"/>
      <c r="AB59" s="10">
        <v>20501</v>
      </c>
      <c r="AC59" s="11">
        <f t="shared" si="49"/>
        <v>10</v>
      </c>
      <c r="AD59" s="12">
        <f t="shared" si="50"/>
        <v>4.8801913035001476E-4</v>
      </c>
      <c r="AE59" s="8"/>
      <c r="AF59" s="10">
        <v>20501</v>
      </c>
      <c r="AG59" s="11">
        <f t="shared" si="47"/>
        <v>10</v>
      </c>
      <c r="AH59" s="12">
        <f t="shared" si="48"/>
        <v>4.8801913035001476E-4</v>
      </c>
      <c r="AI59" s="8"/>
      <c r="AJ59" s="10">
        <v>20501</v>
      </c>
      <c r="AK59" s="11">
        <f>(AJ59-X59)</f>
        <v>10</v>
      </c>
      <c r="AL59" s="12">
        <f>(AJ59/X59)-1</f>
        <v>4.8801913035001476E-4</v>
      </c>
    </row>
    <row r="60" spans="1:38" ht="12" customHeight="1" x14ac:dyDescent="0.25">
      <c r="A60" s="1"/>
      <c r="B60" s="58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37"/>
        <v>-884</v>
      </c>
      <c r="J60" s="17">
        <f t="shared" si="38"/>
        <v>-1.1996851505034822E-2</v>
      </c>
      <c r="K60" s="8"/>
      <c r="L60" s="15">
        <f>(L58+L59)</f>
        <v>73284</v>
      </c>
      <c r="M60" s="16">
        <f t="shared" si="39"/>
        <v>482</v>
      </c>
      <c r="N60" s="17">
        <f t="shared" si="40"/>
        <v>6.6206972335924874E-3</v>
      </c>
      <c r="O60" s="8"/>
      <c r="P60" s="15">
        <f>(P58+P59)</f>
        <v>73825</v>
      </c>
      <c r="Q60" s="16">
        <f t="shared" si="41"/>
        <v>541</v>
      </c>
      <c r="R60" s="17">
        <f t="shared" si="42"/>
        <v>7.3822389607554051E-3</v>
      </c>
      <c r="S60" s="8"/>
      <c r="T60" s="15">
        <f>(T58+T59)</f>
        <v>74100</v>
      </c>
      <c r="U60" s="16">
        <f t="shared" si="43"/>
        <v>275</v>
      </c>
      <c r="V60" s="17">
        <f t="shared" si="44"/>
        <v>3.7250253979004277E-3</v>
      </c>
      <c r="W60" s="8"/>
      <c r="X60" s="15">
        <v>75028</v>
      </c>
      <c r="Y60" s="16">
        <f t="shared" si="45"/>
        <v>928</v>
      </c>
      <c r="Z60" s="17">
        <f t="shared" si="46"/>
        <v>1.252361673414315E-2</v>
      </c>
      <c r="AA60" s="8"/>
      <c r="AB60" s="15">
        <v>75127</v>
      </c>
      <c r="AC60" s="16">
        <f t="shared" si="49"/>
        <v>99</v>
      </c>
      <c r="AD60" s="17">
        <f t="shared" si="50"/>
        <v>1.3195073839100679E-3</v>
      </c>
      <c r="AE60" s="8"/>
      <c r="AF60" s="15">
        <v>75127</v>
      </c>
      <c r="AG60" s="16">
        <f t="shared" si="47"/>
        <v>99</v>
      </c>
      <c r="AH60" s="17">
        <f t="shared" si="48"/>
        <v>1.3195073839100679E-3</v>
      </c>
      <c r="AI60" s="8"/>
      <c r="AJ60" s="15">
        <v>75127</v>
      </c>
      <c r="AK60" s="16">
        <f>(AJ60-X60)</f>
        <v>99</v>
      </c>
      <c r="AL60" s="17">
        <f>(AJ60/X60)-1</f>
        <v>1.3195073839100679E-3</v>
      </c>
    </row>
    <row r="61" spans="1:38" ht="2.25" customHeight="1" x14ac:dyDescent="0.25">
      <c r="A61" s="1"/>
      <c r="B61" s="58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</row>
    <row r="62" spans="1:38" ht="12" customHeight="1" x14ac:dyDescent="0.25">
      <c r="A62" s="1"/>
      <c r="B62" s="59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 t="shared" si="49"/>
        <v>-8502</v>
      </c>
      <c r="AD62" s="17">
        <f t="shared" si="50"/>
        <v>-2.148754899904215E-2</v>
      </c>
      <c r="AE62" s="23"/>
      <c r="AF62" s="15">
        <f>(AF47+AF50+AF54+AF57+AF60)</f>
        <v>387169</v>
      </c>
      <c r="AG62" s="16">
        <f>(AF62-X62)</f>
        <v>-8502</v>
      </c>
      <c r="AH62" s="17">
        <f>(AF62/X62)-1</f>
        <v>-2.148754899904215E-2</v>
      </c>
      <c r="AI62" s="23"/>
      <c r="AJ62" s="15">
        <f>(AJ47+AJ50+AJ54+AJ57+AJ60)</f>
        <v>387169</v>
      </c>
      <c r="AK62" s="16">
        <f>(AJ62-X62)</f>
        <v>-8502</v>
      </c>
      <c r="AL62" s="17">
        <f>(AJ62/X62)-1</f>
        <v>-2.148754899904215E-2</v>
      </c>
    </row>
    <row r="63" spans="1:38" ht="4.5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</row>
    <row r="64" spans="1:38" ht="12" customHeight="1" x14ac:dyDescent="0.25">
      <c r="A64" s="1"/>
      <c r="B64" s="57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51">(H64-F64)</f>
        <v>1233.0899999999983</v>
      </c>
      <c r="J64" s="12">
        <f t="shared" ref="J64:J80" si="52">(H64/F64)-1</f>
        <v>0.11670589705076462</v>
      </c>
      <c r="K64" s="8"/>
      <c r="L64" s="10">
        <v>11642.26</v>
      </c>
      <c r="M64" s="11">
        <f t="shared" ref="M64:M80" si="53">(L64-H64)</f>
        <v>-156.61999999999898</v>
      </c>
      <c r="N64" s="12">
        <f t="shared" ref="N64:N80" si="54">(L64/H64)-1</f>
        <v>-1.3274141274425943E-2</v>
      </c>
      <c r="O64" s="8"/>
      <c r="P64" s="10">
        <v>11952.61</v>
      </c>
      <c r="Q64" s="11">
        <f t="shared" ref="Q64:Q80" si="55">(P64-L64)</f>
        <v>310.35000000000036</v>
      </c>
      <c r="R64" s="12">
        <f t="shared" ref="R64:R80" si="56">(P64/L64)-1</f>
        <v>2.6657195424256042E-2</v>
      </c>
      <c r="S64" s="8"/>
      <c r="T64" s="10">
        <v>12387.590000000002</v>
      </c>
      <c r="U64" s="11">
        <f t="shared" ref="U64:U80" si="57">(T64-P64)</f>
        <v>434.98000000000138</v>
      </c>
      <c r="V64" s="12">
        <f t="shared" ref="V64:V80" si="58">(T64/P64)-1</f>
        <v>3.6392051610485199E-2</v>
      </c>
      <c r="W64" s="8"/>
      <c r="X64" s="10">
        <v>12033.989785540867</v>
      </c>
      <c r="Y64" s="11">
        <f t="shared" ref="Y64:Y80" si="59">(X64-T64)</f>
        <v>-353.6002144591348</v>
      </c>
      <c r="Z64" s="12">
        <f t="shared" ref="Z64:Z80" si="60">(X64/T64)-1</f>
        <v>-2.8544714061341625E-2</v>
      </c>
      <c r="AA64" s="8"/>
      <c r="AB64" s="10">
        <v>12099.469999999985</v>
      </c>
      <c r="AC64" s="11">
        <f>(AB64-X64)</f>
        <v>65.480214459117633</v>
      </c>
      <c r="AD64" s="12">
        <f>(AB64/X64)-1</f>
        <v>5.4412722319070461E-3</v>
      </c>
      <c r="AE64" s="8"/>
      <c r="AF64" s="10">
        <v>12099.469999999985</v>
      </c>
      <c r="AG64" s="11">
        <f t="shared" ref="AG64:AG80" si="61">(AF64-X64)</f>
        <v>65.480214459117633</v>
      </c>
      <c r="AH64" s="12">
        <f t="shared" ref="AH64:AH80" si="62">(AF64/X64)-1</f>
        <v>5.4412722319070461E-3</v>
      </c>
      <c r="AI64" s="8"/>
      <c r="AJ64" s="10">
        <v>12099.469999999985</v>
      </c>
      <c r="AK64" s="11">
        <f>(AJ64-X64)</f>
        <v>65.480214459117633</v>
      </c>
      <c r="AL64" s="12">
        <f>(AJ64/X64)-1</f>
        <v>5.4412722319070461E-3</v>
      </c>
    </row>
    <row r="65" spans="1:38" ht="12" customHeight="1" x14ac:dyDescent="0.25">
      <c r="A65" s="1"/>
      <c r="B65" s="58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51"/>
        <v>462.09999999999854</v>
      </c>
      <c r="J65" s="12">
        <f t="shared" si="52"/>
        <v>2.0718786303272507E-2</v>
      </c>
      <c r="K65" s="8"/>
      <c r="L65" s="10">
        <v>22685.8</v>
      </c>
      <c r="M65" s="11">
        <f t="shared" si="53"/>
        <v>-79.729999999999563</v>
      </c>
      <c r="N65" s="12">
        <f t="shared" si="54"/>
        <v>-3.5022246352269804E-3</v>
      </c>
      <c r="O65" s="8"/>
      <c r="P65" s="10">
        <v>22241.35</v>
      </c>
      <c r="Q65" s="11">
        <f t="shared" si="55"/>
        <v>-444.45000000000073</v>
      </c>
      <c r="R65" s="12">
        <f t="shared" si="56"/>
        <v>-1.9591550661647417E-2</v>
      </c>
      <c r="S65" s="8"/>
      <c r="T65" s="10">
        <v>22833.610000000011</v>
      </c>
      <c r="U65" s="11">
        <f t="shared" si="57"/>
        <v>592.26000000001295</v>
      </c>
      <c r="V65" s="12">
        <f t="shared" si="58"/>
        <v>2.6628779278236925E-2</v>
      </c>
      <c r="W65" s="8"/>
      <c r="X65" s="10">
        <v>22431.821905278419</v>
      </c>
      <c r="Y65" s="11">
        <f t="shared" si="59"/>
        <v>-401.78809472159264</v>
      </c>
      <c r="Z65" s="12">
        <f t="shared" si="60"/>
        <v>-1.7596345681720638E-2</v>
      </c>
      <c r="AA65" s="8"/>
      <c r="AB65" s="10">
        <v>22375.459999999988</v>
      </c>
      <c r="AC65" s="11">
        <f t="shared" ref="AC65:AC82" si="63">(AB65-X65)</f>
        <v>-56.36190527843064</v>
      </c>
      <c r="AD65" s="12">
        <f t="shared" ref="AD65:AD82" si="64">(AB65/X65)-1</f>
        <v>-2.5125870522878513E-3</v>
      </c>
      <c r="AE65" s="8"/>
      <c r="AF65" s="10">
        <v>22375.459999999988</v>
      </c>
      <c r="AG65" s="11">
        <f t="shared" si="61"/>
        <v>-56.36190527843064</v>
      </c>
      <c r="AH65" s="12">
        <f t="shared" si="62"/>
        <v>-2.5125870522878513E-3</v>
      </c>
      <c r="AI65" s="8"/>
      <c r="AJ65" s="10">
        <v>22375.459999999988</v>
      </c>
      <c r="AK65" s="11">
        <f>(AJ65-X65)</f>
        <v>-56.36190527843064</v>
      </c>
      <c r="AL65" s="12">
        <f>(AJ65/X65)-1</f>
        <v>-2.5125870522878513E-3</v>
      </c>
    </row>
    <row r="66" spans="1:38" ht="12" customHeight="1" x14ac:dyDescent="0.25">
      <c r="A66" s="1"/>
      <c r="B66" s="58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51"/>
        <v>-54.3799999999992</v>
      </c>
      <c r="J66" s="12">
        <f t="shared" si="52"/>
        <v>-1.067498993944016E-2</v>
      </c>
      <c r="K66" s="8"/>
      <c r="L66" s="10">
        <v>4961.95</v>
      </c>
      <c r="M66" s="11">
        <f t="shared" si="53"/>
        <v>-77.820000000000618</v>
      </c>
      <c r="N66" s="12">
        <f t="shared" si="54"/>
        <v>-1.544118084753876E-2</v>
      </c>
      <c r="O66" s="8"/>
      <c r="P66" s="10">
        <v>5129.7</v>
      </c>
      <c r="Q66" s="11">
        <f t="shared" si="55"/>
        <v>167.75</v>
      </c>
      <c r="R66" s="12">
        <f t="shared" si="56"/>
        <v>3.3807273350195066E-2</v>
      </c>
      <c r="S66" s="8"/>
      <c r="T66" s="10">
        <v>5075.9700000000021</v>
      </c>
      <c r="U66" s="11">
        <f t="shared" si="57"/>
        <v>-53.729999999997744</v>
      </c>
      <c r="V66" s="12">
        <f t="shared" si="58"/>
        <v>-1.0474296742499112E-2</v>
      </c>
      <c r="W66" s="8"/>
      <c r="X66" s="10">
        <v>5259.8126794538266</v>
      </c>
      <c r="Y66" s="11">
        <f t="shared" si="59"/>
        <v>183.84267945382453</v>
      </c>
      <c r="Z66" s="12">
        <f t="shared" si="60"/>
        <v>3.6218236012786509E-2</v>
      </c>
      <c r="AA66" s="8"/>
      <c r="AB66" s="10">
        <v>5189.7200000000012</v>
      </c>
      <c r="AC66" s="11">
        <f t="shared" si="63"/>
        <v>-70.09267945382544</v>
      </c>
      <c r="AD66" s="12">
        <f t="shared" si="64"/>
        <v>-1.332607903084182E-2</v>
      </c>
      <c r="AE66" s="8"/>
      <c r="AF66" s="10">
        <v>5189.7200000000012</v>
      </c>
      <c r="AG66" s="11">
        <f t="shared" si="61"/>
        <v>-70.09267945382544</v>
      </c>
      <c r="AH66" s="12">
        <f t="shared" si="62"/>
        <v>-1.332607903084182E-2</v>
      </c>
      <c r="AI66" s="8"/>
      <c r="AJ66" s="10">
        <v>5189.7200000000012</v>
      </c>
      <c r="AK66" s="11">
        <f>(AJ66-X66)</f>
        <v>-70.09267945382544</v>
      </c>
      <c r="AL66" s="12">
        <f>(AJ66/X66)-1</f>
        <v>-1.332607903084182E-2</v>
      </c>
    </row>
    <row r="67" spans="1:38" ht="12" customHeight="1" x14ac:dyDescent="0.25">
      <c r="A67" s="1"/>
      <c r="B67" s="58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51"/>
        <v>1640.8099999999904</v>
      </c>
      <c r="J67" s="17">
        <f t="shared" si="52"/>
        <v>4.3220873173271723E-2</v>
      </c>
      <c r="K67" s="8"/>
      <c r="L67" s="15">
        <f>(L64+L65+L66)</f>
        <v>39290.009999999995</v>
      </c>
      <c r="M67" s="16">
        <f t="shared" si="53"/>
        <v>-314.16999999999825</v>
      </c>
      <c r="N67" s="17">
        <f t="shared" si="54"/>
        <v>-7.9327485129094821E-3</v>
      </c>
      <c r="O67" s="8"/>
      <c r="P67" s="15">
        <f>(P64+P65+P66)</f>
        <v>39323.659999999996</v>
      </c>
      <c r="Q67" s="16">
        <f t="shared" si="55"/>
        <v>33.650000000001455</v>
      </c>
      <c r="R67" s="17">
        <f t="shared" si="56"/>
        <v>8.5645180543347799E-4</v>
      </c>
      <c r="S67" s="8"/>
      <c r="T67" s="15">
        <f>(T64+T65+T66)</f>
        <v>40297.170000000013</v>
      </c>
      <c r="U67" s="16">
        <f t="shared" si="57"/>
        <v>973.51000000001659</v>
      </c>
      <c r="V67" s="17">
        <f t="shared" si="58"/>
        <v>2.4756342619176808E-2</v>
      </c>
      <c r="W67" s="8"/>
      <c r="X67" s="15">
        <f>(X64+X65+X66)</f>
        <v>39725.624370273115</v>
      </c>
      <c r="Y67" s="16">
        <f t="shared" si="59"/>
        <v>-571.54562972689746</v>
      </c>
      <c r="Z67" s="17">
        <f t="shared" si="60"/>
        <v>-1.4183269686851352E-2</v>
      </c>
      <c r="AA67" s="8"/>
      <c r="AB67" s="15">
        <v>39664.649999999972</v>
      </c>
      <c r="AC67" s="16">
        <f t="shared" si="63"/>
        <v>-60.974370273142995</v>
      </c>
      <c r="AD67" s="17">
        <f t="shared" si="64"/>
        <v>-1.5348876509734266E-3</v>
      </c>
      <c r="AE67" s="8"/>
      <c r="AF67" s="15">
        <v>39664.649999999972</v>
      </c>
      <c r="AG67" s="16">
        <f t="shared" si="61"/>
        <v>-60.974370273142995</v>
      </c>
      <c r="AH67" s="17">
        <f t="shared" si="62"/>
        <v>-1.5348876509734266E-3</v>
      </c>
      <c r="AI67" s="8"/>
      <c r="AJ67" s="15">
        <v>39664.649999999972</v>
      </c>
      <c r="AK67" s="16">
        <f>(AJ67-X67)</f>
        <v>-60.974370273142995</v>
      </c>
      <c r="AL67" s="17">
        <f>(AJ67/X67)-1</f>
        <v>-1.5348876509734266E-3</v>
      </c>
    </row>
    <row r="68" spans="1:38" ht="12" customHeight="1" x14ac:dyDescent="0.25">
      <c r="A68" s="1"/>
      <c r="B68" s="58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51"/>
        <v>-1114.5499999999993</v>
      </c>
      <c r="J68" s="12">
        <f t="shared" si="52"/>
        <v>-0.11962323323498436</v>
      </c>
      <c r="K68" s="8"/>
      <c r="L68" s="10">
        <v>8317.31</v>
      </c>
      <c r="M68" s="11">
        <f t="shared" si="53"/>
        <v>114.68999999999869</v>
      </c>
      <c r="N68" s="12">
        <f t="shared" si="54"/>
        <v>1.3982117908668101E-2</v>
      </c>
      <c r="O68" s="8"/>
      <c r="P68" s="10">
        <v>8290.7900000000009</v>
      </c>
      <c r="Q68" s="11">
        <f t="shared" si="55"/>
        <v>-26.519999999998618</v>
      </c>
      <c r="R68" s="12">
        <f t="shared" si="56"/>
        <v>-3.1885309072282597E-3</v>
      </c>
      <c r="S68" s="8"/>
      <c r="T68" s="10">
        <v>7508.2300000000023</v>
      </c>
      <c r="U68" s="11">
        <f t="shared" si="57"/>
        <v>-782.55999999999858</v>
      </c>
      <c r="V68" s="12">
        <f t="shared" si="58"/>
        <v>-9.4389075106232179E-2</v>
      </c>
      <c r="W68" s="8"/>
      <c r="X68" s="10">
        <v>6611.8507133045841</v>
      </c>
      <c r="Y68" s="11">
        <f t="shared" si="59"/>
        <v>-896.37928669541816</v>
      </c>
      <c r="Z68" s="12">
        <f t="shared" si="60"/>
        <v>-0.11938623173443241</v>
      </c>
      <c r="AA68" s="8"/>
      <c r="AB68" s="10">
        <v>5032.5700000000015</v>
      </c>
      <c r="AC68" s="11">
        <f t="shared" si="63"/>
        <v>-1579.2807133045826</v>
      </c>
      <c r="AD68" s="12">
        <f t="shared" si="64"/>
        <v>-0.23885607552008126</v>
      </c>
      <c r="AE68" s="8"/>
      <c r="AF68" s="10">
        <v>5032.5700000000015</v>
      </c>
      <c r="AG68" s="11">
        <f t="shared" si="61"/>
        <v>-1579.2807133045826</v>
      </c>
      <c r="AH68" s="12">
        <f t="shared" si="62"/>
        <v>-0.23885607552008126</v>
      </c>
      <c r="AI68" s="8"/>
      <c r="AJ68" s="10">
        <v>5032.5700000000015</v>
      </c>
      <c r="AK68" s="11">
        <f>(AJ68-X68)</f>
        <v>-1579.2807133045826</v>
      </c>
      <c r="AL68" s="12">
        <f>(AJ68/X68)-1</f>
        <v>-0.23885607552008126</v>
      </c>
    </row>
    <row r="69" spans="1:38" ht="12" customHeight="1" x14ac:dyDescent="0.25">
      <c r="A69" s="1"/>
      <c r="B69" s="58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51"/>
        <v>115.77000000000044</v>
      </c>
      <c r="J69" s="12">
        <f t="shared" si="52"/>
        <v>1.1889808984575145E-2</v>
      </c>
      <c r="K69" s="8"/>
      <c r="L69" s="10">
        <v>9317.7099999999991</v>
      </c>
      <c r="M69" s="11">
        <f t="shared" si="53"/>
        <v>-534.97000000000116</v>
      </c>
      <c r="N69" s="12">
        <f t="shared" si="54"/>
        <v>-5.4296901959669963E-2</v>
      </c>
      <c r="O69" s="8"/>
      <c r="P69" s="10">
        <v>10058.879999999999</v>
      </c>
      <c r="Q69" s="11">
        <f t="shared" si="55"/>
        <v>741.17000000000007</v>
      </c>
      <c r="R69" s="12">
        <f t="shared" si="56"/>
        <v>7.9544222775767892E-2</v>
      </c>
      <c r="S69" s="8"/>
      <c r="T69" s="10">
        <v>10121.85</v>
      </c>
      <c r="U69" s="11">
        <f t="shared" si="57"/>
        <v>62.970000000001164</v>
      </c>
      <c r="V69" s="12">
        <f t="shared" si="58"/>
        <v>6.260140293949279E-3</v>
      </c>
      <c r="W69" s="8"/>
      <c r="X69" s="10">
        <v>10073.2154475307</v>
      </c>
      <c r="Y69" s="11">
        <f t="shared" si="59"/>
        <v>-48.634552469300615</v>
      </c>
      <c r="Z69" s="12">
        <f t="shared" si="60"/>
        <v>-4.804907449656004E-3</v>
      </c>
      <c r="AA69" s="8"/>
      <c r="AB69" s="10">
        <v>10938.900000000001</v>
      </c>
      <c r="AC69" s="11">
        <f t="shared" si="63"/>
        <v>865.68455246930171</v>
      </c>
      <c r="AD69" s="12">
        <f t="shared" si="64"/>
        <v>8.593924720249202E-2</v>
      </c>
      <c r="AE69" s="8"/>
      <c r="AF69" s="10">
        <v>10938.900000000001</v>
      </c>
      <c r="AG69" s="11">
        <f t="shared" si="61"/>
        <v>865.68455246930171</v>
      </c>
      <c r="AH69" s="12">
        <f t="shared" si="62"/>
        <v>8.593924720249202E-2</v>
      </c>
      <c r="AI69" s="8"/>
      <c r="AJ69" s="10">
        <v>10938.900000000001</v>
      </c>
      <c r="AK69" s="11">
        <f>(AJ69-X69)</f>
        <v>865.68455246930171</v>
      </c>
      <c r="AL69" s="12">
        <f>(AJ69/X69)-1</f>
        <v>8.593924720249202E-2</v>
      </c>
    </row>
    <row r="70" spans="1:38" ht="12" customHeight="1" x14ac:dyDescent="0.25">
      <c r="A70" s="1"/>
      <c r="B70" s="58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51"/>
        <v>-998.77999999999884</v>
      </c>
      <c r="J70" s="17">
        <f t="shared" si="52"/>
        <v>-5.2418169756818456E-2</v>
      </c>
      <c r="K70" s="8"/>
      <c r="L70" s="15">
        <f>(L68+L69)</f>
        <v>17635.019999999997</v>
      </c>
      <c r="M70" s="16">
        <f t="shared" si="53"/>
        <v>-420.28000000000611</v>
      </c>
      <c r="N70" s="17">
        <f t="shared" si="54"/>
        <v>-2.3277375618239837E-2</v>
      </c>
      <c r="O70" s="8"/>
      <c r="P70" s="15">
        <f>(P68+P69)</f>
        <v>18349.669999999998</v>
      </c>
      <c r="Q70" s="16">
        <f t="shared" si="55"/>
        <v>714.65000000000146</v>
      </c>
      <c r="R70" s="17">
        <f t="shared" si="56"/>
        <v>4.0524479132997948E-2</v>
      </c>
      <c r="S70" s="8"/>
      <c r="T70" s="15">
        <f>(T68+T69)</f>
        <v>17630.080000000002</v>
      </c>
      <c r="U70" s="16">
        <f t="shared" si="57"/>
        <v>-719.58999999999651</v>
      </c>
      <c r="V70" s="17">
        <f t="shared" si="58"/>
        <v>-3.921541913287796E-2</v>
      </c>
      <c r="W70" s="8"/>
      <c r="X70" s="15">
        <f>(X68+X69)</f>
        <v>16685.066160835282</v>
      </c>
      <c r="Y70" s="16">
        <f t="shared" si="59"/>
        <v>-945.01383916471968</v>
      </c>
      <c r="Z70" s="17">
        <f t="shared" si="60"/>
        <v>-5.3602356833588938E-2</v>
      </c>
      <c r="AA70" s="8"/>
      <c r="AB70" s="15">
        <v>15971.470000000003</v>
      </c>
      <c r="AC70" s="16">
        <f t="shared" si="63"/>
        <v>-713.59616083527908</v>
      </c>
      <c r="AD70" s="17">
        <f t="shared" si="64"/>
        <v>-4.2768554464009068E-2</v>
      </c>
      <c r="AE70" s="8"/>
      <c r="AF70" s="15">
        <v>15971.470000000003</v>
      </c>
      <c r="AG70" s="16">
        <f t="shared" si="61"/>
        <v>-713.59616083527908</v>
      </c>
      <c r="AH70" s="17">
        <f t="shared" si="62"/>
        <v>-4.2768554464009068E-2</v>
      </c>
      <c r="AI70" s="8"/>
      <c r="AJ70" s="15">
        <v>15971.470000000003</v>
      </c>
      <c r="AK70" s="16">
        <f>(AJ70-X70)</f>
        <v>-713.59616083527908</v>
      </c>
      <c r="AL70" s="17">
        <f>(AJ70/X70)-1</f>
        <v>-4.2768554464009068E-2</v>
      </c>
    </row>
    <row r="71" spans="1:38" ht="12" customHeight="1" x14ac:dyDescent="0.25">
      <c r="A71" s="1"/>
      <c r="B71" s="58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51"/>
        <v>383.06999999999971</v>
      </c>
      <c r="J71" s="12">
        <f t="shared" si="52"/>
        <v>2.2662800693130203E-2</v>
      </c>
      <c r="K71" s="8"/>
      <c r="L71" s="10">
        <v>17094.37</v>
      </c>
      <c r="M71" s="11">
        <f t="shared" si="53"/>
        <v>-191.72999999999956</v>
      </c>
      <c r="N71" s="12">
        <f t="shared" si="54"/>
        <v>-1.1091570683959939E-2</v>
      </c>
      <c r="O71" s="8"/>
      <c r="P71" s="10">
        <v>17279.13</v>
      </c>
      <c r="Q71" s="11">
        <f t="shared" si="55"/>
        <v>184.76000000000204</v>
      </c>
      <c r="R71" s="12">
        <f t="shared" si="56"/>
        <v>1.080823686395016E-2</v>
      </c>
      <c r="S71" s="8"/>
      <c r="T71" s="10">
        <v>16186.350000000002</v>
      </c>
      <c r="U71" s="11">
        <f t="shared" si="57"/>
        <v>-1092.7799999999988</v>
      </c>
      <c r="V71" s="12">
        <f t="shared" si="58"/>
        <v>-6.3242767430999103E-2</v>
      </c>
      <c r="W71" s="8"/>
      <c r="X71" s="10">
        <v>17102.303399279084</v>
      </c>
      <c r="Y71" s="11">
        <f t="shared" si="59"/>
        <v>915.95339927908208</v>
      </c>
      <c r="Z71" s="12">
        <f t="shared" si="60"/>
        <v>5.6588013930199299E-2</v>
      </c>
      <c r="AA71" s="8"/>
      <c r="AB71" s="10">
        <v>16907.32</v>
      </c>
      <c r="AC71" s="11">
        <f t="shared" si="63"/>
        <v>-194.98339927908455</v>
      </c>
      <c r="AD71" s="12">
        <f t="shared" si="64"/>
        <v>-1.1401002235014945E-2</v>
      </c>
      <c r="AE71" s="8"/>
      <c r="AF71" s="10">
        <v>16907.32</v>
      </c>
      <c r="AG71" s="11">
        <f t="shared" si="61"/>
        <v>-194.98339927908455</v>
      </c>
      <c r="AH71" s="12">
        <f t="shared" si="62"/>
        <v>-1.1401002235014945E-2</v>
      </c>
      <c r="AI71" s="8"/>
      <c r="AJ71" s="10">
        <v>16907.32</v>
      </c>
      <c r="AK71" s="11">
        <f>(AJ71-X71)</f>
        <v>-194.98339927908455</v>
      </c>
      <c r="AL71" s="12">
        <f>(AJ71/X71)-1</f>
        <v>-1.1401002235014945E-2</v>
      </c>
    </row>
    <row r="72" spans="1:38" ht="12" customHeight="1" x14ac:dyDescent="0.25">
      <c r="A72" s="1"/>
      <c r="B72" s="58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51"/>
        <v>881.56999999999971</v>
      </c>
      <c r="J72" s="12">
        <f t="shared" si="52"/>
        <v>3.8435446221243286E-2</v>
      </c>
      <c r="K72" s="8"/>
      <c r="L72" s="10">
        <v>23481.85</v>
      </c>
      <c r="M72" s="11">
        <f t="shared" si="53"/>
        <v>-336.10000000000218</v>
      </c>
      <c r="N72" s="12">
        <f t="shared" si="54"/>
        <v>-1.4111206044181035E-2</v>
      </c>
      <c r="O72" s="8"/>
      <c r="P72" s="10">
        <v>23161.16</v>
      </c>
      <c r="Q72" s="11">
        <f t="shared" si="55"/>
        <v>-320.68999999999869</v>
      </c>
      <c r="R72" s="12">
        <f t="shared" si="56"/>
        <v>-1.3656930778452203E-2</v>
      </c>
      <c r="S72" s="8"/>
      <c r="T72" s="10">
        <v>23473.890000000018</v>
      </c>
      <c r="U72" s="11">
        <f t="shared" si="57"/>
        <v>312.73000000001775</v>
      </c>
      <c r="V72" s="12">
        <f t="shared" si="58"/>
        <v>1.3502346169190993E-2</v>
      </c>
      <c r="W72" s="8"/>
      <c r="X72" s="10">
        <v>23868.087776392476</v>
      </c>
      <c r="Y72" s="11">
        <f t="shared" si="59"/>
        <v>394.19777639245876</v>
      </c>
      <c r="Z72" s="12">
        <f t="shared" si="60"/>
        <v>1.6793031593504981E-2</v>
      </c>
      <c r="AA72" s="8"/>
      <c r="AB72" s="10">
        <v>22928.390000000003</v>
      </c>
      <c r="AC72" s="11">
        <f t="shared" si="63"/>
        <v>-939.69777639247332</v>
      </c>
      <c r="AD72" s="12">
        <f t="shared" si="64"/>
        <v>-3.9370467596566816E-2</v>
      </c>
      <c r="AE72" s="8"/>
      <c r="AF72" s="10">
        <v>22928.390000000003</v>
      </c>
      <c r="AG72" s="11">
        <f t="shared" si="61"/>
        <v>-939.69777639247332</v>
      </c>
      <c r="AH72" s="12">
        <f t="shared" si="62"/>
        <v>-3.9370467596566816E-2</v>
      </c>
      <c r="AI72" s="8"/>
      <c r="AJ72" s="10">
        <v>22928.390000000003</v>
      </c>
      <c r="AK72" s="11">
        <f>(AJ72-X72)</f>
        <v>-939.69777639247332</v>
      </c>
      <c r="AL72" s="12">
        <f>(AJ72/X72)-1</f>
        <v>-3.9370467596566816E-2</v>
      </c>
    </row>
    <row r="73" spans="1:38" ht="12" customHeight="1" x14ac:dyDescent="0.25">
      <c r="A73" s="1"/>
      <c r="B73" s="58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51"/>
        <v>769.45999999999913</v>
      </c>
      <c r="J73" s="12">
        <f t="shared" si="52"/>
        <v>0.10105499279642038</v>
      </c>
      <c r="K73" s="8"/>
      <c r="L73" s="10">
        <v>8557.25</v>
      </c>
      <c r="M73" s="11">
        <f t="shared" si="53"/>
        <v>173.52000000000044</v>
      </c>
      <c r="N73" s="12">
        <f t="shared" si="54"/>
        <v>2.0697231423244755E-2</v>
      </c>
      <c r="O73" s="8"/>
      <c r="P73" s="10">
        <v>8152.58</v>
      </c>
      <c r="Q73" s="11">
        <f t="shared" si="55"/>
        <v>-404.67000000000007</v>
      </c>
      <c r="R73" s="12">
        <f t="shared" si="56"/>
        <v>-4.7289725086914647E-2</v>
      </c>
      <c r="S73" s="8"/>
      <c r="T73" s="10">
        <v>8101.800000000002</v>
      </c>
      <c r="U73" s="11">
        <f t="shared" si="57"/>
        <v>-50.779999999997926</v>
      </c>
      <c r="V73" s="12">
        <f t="shared" si="58"/>
        <v>-6.2287030608713101E-3</v>
      </c>
      <c r="W73" s="8"/>
      <c r="X73" s="10">
        <v>7809.5415673970683</v>
      </c>
      <c r="Y73" s="11">
        <f t="shared" si="59"/>
        <v>-292.25843260293368</v>
      </c>
      <c r="Z73" s="12">
        <f t="shared" si="60"/>
        <v>-3.6073271693072395E-2</v>
      </c>
      <c r="AA73" s="8"/>
      <c r="AB73" s="10">
        <v>6643.6099999999988</v>
      </c>
      <c r="AC73" s="11">
        <f t="shared" si="63"/>
        <v>-1165.9315673970696</v>
      </c>
      <c r="AD73" s="12">
        <f t="shared" si="64"/>
        <v>-0.14929577585764442</v>
      </c>
      <c r="AE73" s="8"/>
      <c r="AF73" s="10">
        <v>6643.6099999999988</v>
      </c>
      <c r="AG73" s="11">
        <f t="shared" si="61"/>
        <v>-1165.9315673970696</v>
      </c>
      <c r="AH73" s="12">
        <f t="shared" si="62"/>
        <v>-0.14929577585764442</v>
      </c>
      <c r="AI73" s="8"/>
      <c r="AJ73" s="10">
        <v>6643.6099999999988</v>
      </c>
      <c r="AK73" s="11">
        <f>(AJ73-X73)</f>
        <v>-1165.9315673970696</v>
      </c>
      <c r="AL73" s="12">
        <f>(AJ73/X73)-1</f>
        <v>-0.14929577585764442</v>
      </c>
    </row>
    <row r="74" spans="1:38" ht="12" customHeight="1" x14ac:dyDescent="0.25">
      <c r="A74" s="1"/>
      <c r="B74" s="58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51"/>
        <v>2034.0999999999913</v>
      </c>
      <c r="J74" s="17">
        <f t="shared" si="52"/>
        <v>4.2864957996934905E-2</v>
      </c>
      <c r="K74" s="8"/>
      <c r="L74" s="15">
        <f>(L71+L72+L73)</f>
        <v>49133.47</v>
      </c>
      <c r="M74" s="16">
        <f t="shared" si="53"/>
        <v>-354.30999999999767</v>
      </c>
      <c r="N74" s="17">
        <f t="shared" si="54"/>
        <v>-7.1595452453110386E-3</v>
      </c>
      <c r="O74" s="8"/>
      <c r="P74" s="15">
        <f>(P71+P72+P73)</f>
        <v>48592.87</v>
      </c>
      <c r="Q74" s="16">
        <f t="shared" si="55"/>
        <v>-540.59999999999854</v>
      </c>
      <c r="R74" s="17">
        <f t="shared" si="56"/>
        <v>-1.1002683099728072E-2</v>
      </c>
      <c r="S74" s="8"/>
      <c r="T74" s="15">
        <f>(T71+T72+T73)</f>
        <v>47762.040000000023</v>
      </c>
      <c r="U74" s="16">
        <f t="shared" si="57"/>
        <v>-830.82999999997992</v>
      </c>
      <c r="V74" s="17">
        <f t="shared" si="58"/>
        <v>-1.7097775867117582E-2</v>
      </c>
      <c r="W74" s="8"/>
      <c r="X74" s="15">
        <f>(X71+X72+X73)</f>
        <v>48779.932743068632</v>
      </c>
      <c r="Y74" s="16">
        <f t="shared" si="59"/>
        <v>1017.892743068609</v>
      </c>
      <c r="Z74" s="17">
        <f t="shared" si="60"/>
        <v>2.1311751823594793E-2</v>
      </c>
      <c r="AA74" s="8"/>
      <c r="AB74" s="15">
        <v>46479.320000000007</v>
      </c>
      <c r="AC74" s="16">
        <f t="shared" si="63"/>
        <v>-2300.6127430686247</v>
      </c>
      <c r="AD74" s="17">
        <f t="shared" si="64"/>
        <v>-4.7163097890813077E-2</v>
      </c>
      <c r="AE74" s="8"/>
      <c r="AF74" s="15">
        <v>46479.320000000007</v>
      </c>
      <c r="AG74" s="16">
        <f t="shared" si="61"/>
        <v>-2300.6127430686247</v>
      </c>
      <c r="AH74" s="17">
        <f t="shared" si="62"/>
        <v>-4.7163097890813077E-2</v>
      </c>
      <c r="AI74" s="8"/>
      <c r="AJ74" s="15">
        <v>46479.320000000007</v>
      </c>
      <c r="AK74" s="16">
        <f>(AJ74-X74)</f>
        <v>-2300.6127430686247</v>
      </c>
      <c r="AL74" s="17">
        <f>(AJ74/X74)-1</f>
        <v>-4.7163097890813077E-2</v>
      </c>
    </row>
    <row r="75" spans="1:38" ht="12" customHeight="1" x14ac:dyDescent="0.25">
      <c r="A75" s="1"/>
      <c r="B75" s="58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51"/>
        <v>-711.26999999999862</v>
      </c>
      <c r="J75" s="12">
        <f t="shared" si="52"/>
        <v>-4.3320329986570205E-2</v>
      </c>
      <c r="K75" s="8"/>
      <c r="L75" s="10">
        <v>16531.71</v>
      </c>
      <c r="M75" s="11">
        <f t="shared" si="53"/>
        <v>824.1299999999992</v>
      </c>
      <c r="N75" s="12">
        <f t="shared" si="54"/>
        <v>5.2467025474325135E-2</v>
      </c>
      <c r="O75" s="8"/>
      <c r="P75" s="10">
        <v>17262.8</v>
      </c>
      <c r="Q75" s="11">
        <f t="shared" si="55"/>
        <v>731.09000000000015</v>
      </c>
      <c r="R75" s="12">
        <f t="shared" si="56"/>
        <v>4.4223495331094043E-2</v>
      </c>
      <c r="S75" s="8"/>
      <c r="T75" s="10">
        <v>17242.470000000008</v>
      </c>
      <c r="U75" s="11">
        <f t="shared" si="57"/>
        <v>-20.329999999990832</v>
      </c>
      <c r="V75" s="12">
        <f t="shared" si="58"/>
        <v>-1.1776768542757221E-3</v>
      </c>
      <c r="W75" s="8"/>
      <c r="X75" s="10">
        <v>17364.721026958032</v>
      </c>
      <c r="Y75" s="11">
        <f t="shared" si="59"/>
        <v>122.25102695802343</v>
      </c>
      <c r="Z75" s="12">
        <f t="shared" si="60"/>
        <v>7.0901110431407233E-3</v>
      </c>
      <c r="AA75" s="8"/>
      <c r="AB75" s="10">
        <v>16111.150000000001</v>
      </c>
      <c r="AC75" s="11">
        <f t="shared" si="63"/>
        <v>-1253.5710269580304</v>
      </c>
      <c r="AD75" s="12">
        <f t="shared" si="64"/>
        <v>-7.2190680461374002E-2</v>
      </c>
      <c r="AE75" s="8"/>
      <c r="AF75" s="10">
        <v>16111.150000000001</v>
      </c>
      <c r="AG75" s="11">
        <f t="shared" si="61"/>
        <v>-1253.5710269580304</v>
      </c>
      <c r="AH75" s="12">
        <f t="shared" si="62"/>
        <v>-7.2190680461374002E-2</v>
      </c>
      <c r="AI75" s="8"/>
      <c r="AJ75" s="10">
        <v>16111.150000000001</v>
      </c>
      <c r="AK75" s="11">
        <f>(AJ75-X75)</f>
        <v>-1253.5710269580304</v>
      </c>
      <c r="AL75" s="12">
        <f>(AJ75/X75)-1</f>
        <v>-7.2190680461374002E-2</v>
      </c>
    </row>
    <row r="76" spans="1:38" ht="12" customHeight="1" x14ac:dyDescent="0.25">
      <c r="A76" s="1"/>
      <c r="B76" s="58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51"/>
        <v>-920.96999999999753</v>
      </c>
      <c r="J76" s="12">
        <f t="shared" si="52"/>
        <v>-4.8607900386975711E-2</v>
      </c>
      <c r="K76" s="8"/>
      <c r="L76" s="10">
        <v>17684.21</v>
      </c>
      <c r="M76" s="11">
        <f t="shared" si="53"/>
        <v>-341.7400000000016</v>
      </c>
      <c r="N76" s="12">
        <f t="shared" si="54"/>
        <v>-1.8958224115788735E-2</v>
      </c>
      <c r="O76" s="8"/>
      <c r="P76" s="10">
        <v>17072.38</v>
      </c>
      <c r="Q76" s="11">
        <f t="shared" si="55"/>
        <v>-611.82999999999811</v>
      </c>
      <c r="R76" s="12">
        <f t="shared" si="56"/>
        <v>-3.4597530791593112E-2</v>
      </c>
      <c r="S76" s="8"/>
      <c r="T76" s="10">
        <v>15757.450000000003</v>
      </c>
      <c r="U76" s="11">
        <f t="shared" si="57"/>
        <v>-1314.9299999999985</v>
      </c>
      <c r="V76" s="12">
        <f t="shared" si="58"/>
        <v>-7.702089573919968E-2</v>
      </c>
      <c r="W76" s="8"/>
      <c r="X76" s="10">
        <v>15769.289023274338</v>
      </c>
      <c r="Y76" s="11">
        <f t="shared" si="59"/>
        <v>11.839023274334977</v>
      </c>
      <c r="Z76" s="12">
        <f t="shared" si="60"/>
        <v>7.5132862705173942E-4</v>
      </c>
      <c r="AA76" s="8"/>
      <c r="AB76" s="10">
        <v>15143.260000000002</v>
      </c>
      <c r="AC76" s="11">
        <f t="shared" si="63"/>
        <v>-626.02902327433549</v>
      </c>
      <c r="AD76" s="12">
        <f t="shared" si="64"/>
        <v>-3.9699254820579566E-2</v>
      </c>
      <c r="AE76" s="8"/>
      <c r="AF76" s="10">
        <v>15143.260000000002</v>
      </c>
      <c r="AG76" s="11">
        <f t="shared" si="61"/>
        <v>-626.02902327433549</v>
      </c>
      <c r="AH76" s="12">
        <f t="shared" si="62"/>
        <v>-3.9699254820579566E-2</v>
      </c>
      <c r="AI76" s="8"/>
      <c r="AJ76" s="10">
        <v>15143.260000000002</v>
      </c>
      <c r="AK76" s="11">
        <f>(AJ76-X76)</f>
        <v>-626.02902327433549</v>
      </c>
      <c r="AL76" s="12">
        <f>(AJ76/X76)-1</f>
        <v>-3.9699254820579566E-2</v>
      </c>
    </row>
    <row r="77" spans="1:38" ht="12" customHeight="1" x14ac:dyDescent="0.25">
      <c r="A77" s="1"/>
      <c r="B77" s="58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51"/>
        <v>-1632.239999999998</v>
      </c>
      <c r="J77" s="17">
        <f t="shared" si="52"/>
        <v>-4.6153102279407388E-2</v>
      </c>
      <c r="K77" s="8"/>
      <c r="L77" s="15">
        <f>(L75+L76)</f>
        <v>34215.919999999998</v>
      </c>
      <c r="M77" s="16">
        <f t="shared" si="53"/>
        <v>482.38999999999942</v>
      </c>
      <c r="N77" s="17">
        <f t="shared" si="54"/>
        <v>1.4300015444574043E-2</v>
      </c>
      <c r="O77" s="8"/>
      <c r="P77" s="15">
        <f>(P75+P76)</f>
        <v>34335.18</v>
      </c>
      <c r="Q77" s="16">
        <f t="shared" si="55"/>
        <v>119.26000000000204</v>
      </c>
      <c r="R77" s="17">
        <f t="shared" si="56"/>
        <v>3.4855120072763146E-3</v>
      </c>
      <c r="S77" s="8"/>
      <c r="T77" s="15">
        <f>(T75+T76)</f>
        <v>32999.920000000013</v>
      </c>
      <c r="U77" s="16">
        <f t="shared" si="57"/>
        <v>-1335.2599999999875</v>
      </c>
      <c r="V77" s="17">
        <f t="shared" si="58"/>
        <v>-3.8888976262829722E-2</v>
      </c>
      <c r="W77" s="8"/>
      <c r="X77" s="15">
        <f>(X75+X76)</f>
        <v>33134.010050232369</v>
      </c>
      <c r="Y77" s="16">
        <f t="shared" si="59"/>
        <v>134.09005023235659</v>
      </c>
      <c r="Z77" s="17">
        <f t="shared" si="60"/>
        <v>4.0633447060585137E-3</v>
      </c>
      <c r="AA77" s="8"/>
      <c r="AB77" s="15">
        <v>31254.410000000003</v>
      </c>
      <c r="AC77" s="16">
        <f t="shared" si="63"/>
        <v>-1879.6000502323659</v>
      </c>
      <c r="AD77" s="17">
        <f t="shared" si="64"/>
        <v>-5.6727213137885313E-2</v>
      </c>
      <c r="AE77" s="8"/>
      <c r="AF77" s="15">
        <v>31254.410000000003</v>
      </c>
      <c r="AG77" s="16">
        <f t="shared" si="61"/>
        <v>-1879.6000502323659</v>
      </c>
      <c r="AH77" s="17">
        <f t="shared" si="62"/>
        <v>-5.6727213137885313E-2</v>
      </c>
      <c r="AI77" s="8"/>
      <c r="AJ77" s="15">
        <v>31254.410000000003</v>
      </c>
      <c r="AK77" s="16">
        <f>(AJ77-X77)</f>
        <v>-1879.6000502323659</v>
      </c>
      <c r="AL77" s="17">
        <f>(AJ77/X77)-1</f>
        <v>-5.6727213137885313E-2</v>
      </c>
    </row>
    <row r="78" spans="1:38" ht="12" customHeight="1" x14ac:dyDescent="0.25">
      <c r="A78" s="1"/>
      <c r="B78" s="58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51"/>
        <v>281</v>
      </c>
      <c r="J78" s="12">
        <f t="shared" si="52"/>
        <v>1.091040961793377E-2</v>
      </c>
      <c r="K78" s="8"/>
      <c r="L78" s="10">
        <v>26325.23</v>
      </c>
      <c r="M78" s="11">
        <f t="shared" si="53"/>
        <v>289.0099999999984</v>
      </c>
      <c r="N78" s="12">
        <f t="shared" si="54"/>
        <v>1.1100305651127407E-2</v>
      </c>
      <c r="O78" s="8"/>
      <c r="P78" s="10">
        <v>25945.07</v>
      </c>
      <c r="Q78" s="11">
        <f t="shared" si="55"/>
        <v>-380.15999999999985</v>
      </c>
      <c r="R78" s="12">
        <f t="shared" si="56"/>
        <v>-1.4440899471723556E-2</v>
      </c>
      <c r="S78" s="8"/>
      <c r="T78" s="10">
        <v>25896.579999999998</v>
      </c>
      <c r="U78" s="11">
        <f t="shared" si="57"/>
        <v>-48.490000000001601</v>
      </c>
      <c r="V78" s="12">
        <f t="shared" si="58"/>
        <v>-1.8689485131472283E-3</v>
      </c>
      <c r="W78" s="8"/>
      <c r="X78" s="10">
        <v>24767.766880137944</v>
      </c>
      <c r="Y78" s="11">
        <f t="shared" si="59"/>
        <v>-1128.813119862054</v>
      </c>
      <c r="Z78" s="12">
        <f t="shared" si="60"/>
        <v>-4.3589273945133122E-2</v>
      </c>
      <c r="AA78" s="8"/>
      <c r="AB78" s="10">
        <v>23252.479999999992</v>
      </c>
      <c r="AC78" s="11">
        <f t="shared" si="63"/>
        <v>-1515.2868801379518</v>
      </c>
      <c r="AD78" s="12">
        <f t="shared" si="64"/>
        <v>-6.117979418455799E-2</v>
      </c>
      <c r="AE78" s="8"/>
      <c r="AF78" s="10">
        <v>23252.479999999992</v>
      </c>
      <c r="AG78" s="11">
        <f t="shared" si="61"/>
        <v>-1515.2868801379518</v>
      </c>
      <c r="AH78" s="12">
        <f t="shared" si="62"/>
        <v>-6.117979418455799E-2</v>
      </c>
      <c r="AI78" s="8"/>
      <c r="AJ78" s="10">
        <v>23252.479999999992</v>
      </c>
      <c r="AK78" s="11">
        <f>(AJ78-X78)</f>
        <v>-1515.2868801379518</v>
      </c>
      <c r="AL78" s="12">
        <f>(AJ78/X78)-1</f>
        <v>-6.117979418455799E-2</v>
      </c>
    </row>
    <row r="79" spans="1:38" ht="12" customHeight="1" x14ac:dyDescent="0.25">
      <c r="A79" s="1"/>
      <c r="B79" s="58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51"/>
        <v>96.989999999999782</v>
      </c>
      <c r="J79" s="12">
        <f t="shared" si="52"/>
        <v>1.1365447352632341E-2</v>
      </c>
      <c r="K79" s="8"/>
      <c r="L79" s="10">
        <v>8179.8</v>
      </c>
      <c r="M79" s="11">
        <f t="shared" si="53"/>
        <v>-450.94999999999982</v>
      </c>
      <c r="N79" s="12">
        <f t="shared" si="54"/>
        <v>-5.2249225154245016E-2</v>
      </c>
      <c r="O79" s="8"/>
      <c r="P79" s="10">
        <v>8722.99</v>
      </c>
      <c r="Q79" s="11">
        <f t="shared" si="55"/>
        <v>543.1899999999996</v>
      </c>
      <c r="R79" s="12">
        <f t="shared" si="56"/>
        <v>6.6406269101934035E-2</v>
      </c>
      <c r="S79" s="8"/>
      <c r="T79" s="10">
        <v>9387.5400000000009</v>
      </c>
      <c r="U79" s="11">
        <f t="shared" si="57"/>
        <v>664.55000000000109</v>
      </c>
      <c r="V79" s="12">
        <f t="shared" si="58"/>
        <v>7.618373974978776E-2</v>
      </c>
      <c r="W79" s="8"/>
      <c r="X79" s="10">
        <v>9804.7000107415242</v>
      </c>
      <c r="Y79" s="11">
        <f t="shared" si="59"/>
        <v>417.16001074152337</v>
      </c>
      <c r="Z79" s="12">
        <f t="shared" si="60"/>
        <v>4.4437628041161359E-2</v>
      </c>
      <c r="AA79" s="8"/>
      <c r="AB79" s="10">
        <v>9937.7999999999993</v>
      </c>
      <c r="AC79" s="11">
        <f t="shared" si="63"/>
        <v>133.09998925847503</v>
      </c>
      <c r="AD79" s="12">
        <f t="shared" si="64"/>
        <v>1.3575121024881787E-2</v>
      </c>
      <c r="AE79" s="8"/>
      <c r="AF79" s="10">
        <v>9937.7999999999993</v>
      </c>
      <c r="AG79" s="11">
        <f t="shared" si="61"/>
        <v>133.09998925847503</v>
      </c>
      <c r="AH79" s="12">
        <f t="shared" si="62"/>
        <v>1.3575121024881787E-2</v>
      </c>
      <c r="AI79" s="8"/>
      <c r="AJ79" s="10">
        <v>9937.7999999999993</v>
      </c>
      <c r="AK79" s="11">
        <f>(AJ79-X79)</f>
        <v>133.09998925847503</v>
      </c>
      <c r="AL79" s="12">
        <f>(AJ79/X79)-1</f>
        <v>1.3575121024881787E-2</v>
      </c>
    </row>
    <row r="80" spans="1:38" ht="12" customHeight="1" x14ac:dyDescent="0.25">
      <c r="A80" s="1"/>
      <c r="B80" s="58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51"/>
        <v>377.98999999999796</v>
      </c>
      <c r="J80" s="17">
        <f t="shared" si="52"/>
        <v>1.1023658329877284E-2</v>
      </c>
      <c r="K80" s="8"/>
      <c r="L80" s="15">
        <f>(L78+L79)</f>
        <v>34505.03</v>
      </c>
      <c r="M80" s="16">
        <f t="shared" si="53"/>
        <v>-161.94000000000233</v>
      </c>
      <c r="N80" s="17">
        <f t="shared" si="54"/>
        <v>-4.6713052799249866E-3</v>
      </c>
      <c r="O80" s="8"/>
      <c r="P80" s="15">
        <f>(P78+P79)</f>
        <v>34668.06</v>
      </c>
      <c r="Q80" s="16">
        <f t="shared" si="55"/>
        <v>163.02999999999884</v>
      </c>
      <c r="R80" s="17">
        <f t="shared" si="56"/>
        <v>4.7248183815518097E-3</v>
      </c>
      <c r="S80" s="8"/>
      <c r="T80" s="15">
        <f>(T78+T79)</f>
        <v>35284.119999999995</v>
      </c>
      <c r="U80" s="16">
        <f t="shared" si="57"/>
        <v>616.05999999999767</v>
      </c>
      <c r="V80" s="17">
        <f t="shared" si="58"/>
        <v>1.7770247311213794E-2</v>
      </c>
      <c r="W80" s="8"/>
      <c r="X80" s="15">
        <f>(X78+X79)</f>
        <v>34572.46689087947</v>
      </c>
      <c r="Y80" s="16">
        <f t="shared" si="59"/>
        <v>-711.65310912052519</v>
      </c>
      <c r="Z80" s="17">
        <f t="shared" si="60"/>
        <v>-2.0169218025574254E-2</v>
      </c>
      <c r="AA80" s="8"/>
      <c r="AB80" s="15">
        <v>33190.279999999992</v>
      </c>
      <c r="AC80" s="16">
        <f t="shared" si="63"/>
        <v>-1382.1868908794786</v>
      </c>
      <c r="AD80" s="17">
        <f t="shared" si="64"/>
        <v>-3.9979411803099052E-2</v>
      </c>
      <c r="AE80" s="8"/>
      <c r="AF80" s="15">
        <v>33190.279999999992</v>
      </c>
      <c r="AG80" s="16">
        <f t="shared" si="61"/>
        <v>-1382.1868908794786</v>
      </c>
      <c r="AH80" s="17">
        <f t="shared" si="62"/>
        <v>-3.9979411803099052E-2</v>
      </c>
      <c r="AI80" s="8"/>
      <c r="AJ80" s="15">
        <v>33190.279999999992</v>
      </c>
      <c r="AK80" s="16">
        <f>(AJ80-X80)</f>
        <v>-1382.1868908794786</v>
      </c>
      <c r="AL80" s="17">
        <f>(AJ80/X80)-1</f>
        <v>-3.9979411803099052E-2</v>
      </c>
    </row>
    <row r="81" spans="1:38" ht="2.25" customHeight="1" x14ac:dyDescent="0.25">
      <c r="A81" s="1"/>
      <c r="B81" s="58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</row>
    <row r="82" spans="1:38" ht="12" customHeight="1" x14ac:dyDescent="0.25">
      <c r="A82" s="1"/>
      <c r="B82" s="59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 t="shared" si="63"/>
        <v>-6336.9702152888931</v>
      </c>
      <c r="AD82" s="17">
        <f t="shared" si="64"/>
        <v>-3.6651685929944389E-2</v>
      </c>
      <c r="AE82" s="23"/>
      <c r="AF82" s="15">
        <f>(AF67+AF70+AF74+AF77+AF80)</f>
        <v>166560.12999999998</v>
      </c>
      <c r="AG82" s="16">
        <f>(AF82-X82)</f>
        <v>-6336.9702152888931</v>
      </c>
      <c r="AH82" s="17">
        <f>(AF82/X82)-1</f>
        <v>-3.6651685929944389E-2</v>
      </c>
      <c r="AI82" s="23"/>
      <c r="AJ82" s="15">
        <f>(AJ67+AJ70+AJ74+AJ77+AJ80)</f>
        <v>166560.12999999998</v>
      </c>
      <c r="AK82" s="16">
        <f>(AJ82-X82)</f>
        <v>-6336.9702152888931</v>
      </c>
      <c r="AL82" s="17">
        <f>(AJ82/X82)-1</f>
        <v>-3.6651685929944389E-2</v>
      </c>
    </row>
    <row r="83" spans="1:38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</row>
    <row r="84" spans="1:38" ht="12" customHeight="1" x14ac:dyDescent="0.25">
      <c r="A84" s="1"/>
      <c r="B84" s="57" t="s">
        <v>31</v>
      </c>
      <c r="C84" s="1"/>
      <c r="D84" s="7" t="s">
        <v>10</v>
      </c>
      <c r="E84" s="8"/>
      <c r="F84" s="9">
        <f t="shared" ref="F84:F102" si="65">(F104+F124)</f>
        <v>1686.1000000000001</v>
      </c>
      <c r="G84" s="8"/>
      <c r="H84" s="10">
        <f t="shared" ref="H84:H102" si="66">(H104+H124)</f>
        <v>345.1</v>
      </c>
      <c r="I84" s="11">
        <f t="shared" ref="I84:I100" si="67">(H84-F84)</f>
        <v>-1341</v>
      </c>
      <c r="J84" s="12">
        <f t="shared" ref="J84:J100" si="68">(H84/F84)-1</f>
        <v>-0.79532649309056402</v>
      </c>
      <c r="K84" s="8"/>
      <c r="L84" s="10">
        <f t="shared" ref="L84:L102" si="69">(L104+L124)</f>
        <v>534.43000000000006</v>
      </c>
      <c r="M84" s="11">
        <f t="shared" ref="M84:M100" si="70">(L84-H84)</f>
        <v>189.33000000000004</v>
      </c>
      <c r="N84" s="12">
        <f t="shared" ref="N84:N100" si="71">(L84/H84)-1</f>
        <v>0.54862358736598105</v>
      </c>
      <c r="O84" s="8"/>
      <c r="P84" s="10">
        <f t="shared" ref="P84:P102" si="72">(P104+P124)</f>
        <v>631.61</v>
      </c>
      <c r="Q84" s="11">
        <f t="shared" ref="Q84:Q100" si="73">(P84-L84)</f>
        <v>97.17999999999995</v>
      </c>
      <c r="R84" s="12">
        <f t="shared" ref="R84:R100" si="74">(P84/L84)-1</f>
        <v>0.18183859439028494</v>
      </c>
      <c r="S84" s="8"/>
      <c r="T84" s="10">
        <f t="shared" ref="T84:T102" si="75">(T104+T124)</f>
        <v>523.81999999999994</v>
      </c>
      <c r="U84" s="11">
        <f t="shared" ref="U84:U100" si="76">(T84-P84)</f>
        <v>-107.79000000000008</v>
      </c>
      <c r="V84" s="12">
        <f t="shared" ref="V84:V100" si="77">(T84/P84)-1</f>
        <v>-0.17065910926046146</v>
      </c>
      <c r="W84" s="8"/>
      <c r="X84" s="10">
        <f t="shared" ref="X84:X102" si="78">(X104+X124)</f>
        <v>807.71999999999991</v>
      </c>
      <c r="Y84" s="11">
        <f t="shared" ref="Y84:Y100" si="79">(X84-T84)</f>
        <v>283.89999999999998</v>
      </c>
      <c r="Z84" s="12">
        <f t="shared" ref="Z84:Z100" si="80">(X84/T84)-1</f>
        <v>0.54198006948951938</v>
      </c>
      <c r="AA84" s="8"/>
      <c r="AB84" s="10">
        <v>970.63999999999976</v>
      </c>
      <c r="AC84" s="11">
        <f>(AB84-X84)</f>
        <v>162.91999999999985</v>
      </c>
      <c r="AD84" s="12">
        <f>(AB84/X84)-1</f>
        <v>0.20170356063982542</v>
      </c>
      <c r="AE84" s="8"/>
      <c r="AF84" s="10">
        <v>970.63999999999976</v>
      </c>
      <c r="AG84" s="11">
        <f t="shared" ref="AG84:AG100" si="81">(AF84-X84)</f>
        <v>162.91999999999985</v>
      </c>
      <c r="AH84" s="12">
        <f t="shared" ref="AH84:AH100" si="82">(AF84/X84)-1</f>
        <v>0.20170356063982542</v>
      </c>
      <c r="AI84" s="8"/>
      <c r="AJ84" s="10">
        <v>970.63999999999976</v>
      </c>
      <c r="AK84" s="11">
        <f>(AJ84-X84)</f>
        <v>162.91999999999985</v>
      </c>
      <c r="AL84" s="12">
        <f>(AJ84/X84)-1</f>
        <v>0.20170356063982542</v>
      </c>
    </row>
    <row r="85" spans="1:38" ht="12" customHeight="1" x14ac:dyDescent="0.25">
      <c r="A85" s="1"/>
      <c r="B85" s="58"/>
      <c r="C85" s="1"/>
      <c r="D85" s="7" t="s">
        <v>11</v>
      </c>
      <c r="E85" s="8"/>
      <c r="F85" s="9">
        <f t="shared" si="65"/>
        <v>3758.25</v>
      </c>
      <c r="G85" s="8"/>
      <c r="H85" s="10">
        <f t="shared" si="66"/>
        <v>2083.06</v>
      </c>
      <c r="I85" s="11">
        <f t="shared" si="67"/>
        <v>-1675.19</v>
      </c>
      <c r="J85" s="12">
        <f t="shared" si="68"/>
        <v>-0.44573671256568881</v>
      </c>
      <c r="K85" s="8"/>
      <c r="L85" s="10">
        <f t="shared" si="69"/>
        <v>1905.7700000000004</v>
      </c>
      <c r="M85" s="11">
        <f t="shared" si="70"/>
        <v>-177.28999999999951</v>
      </c>
      <c r="N85" s="12">
        <f t="shared" si="71"/>
        <v>-8.5110366480081967E-2</v>
      </c>
      <c r="O85" s="8"/>
      <c r="P85" s="10">
        <f t="shared" si="72"/>
        <v>1806.1399999999999</v>
      </c>
      <c r="Q85" s="11">
        <f t="shared" si="73"/>
        <v>-99.630000000000564</v>
      </c>
      <c r="R85" s="12">
        <f t="shared" si="74"/>
        <v>-5.2278081825194334E-2</v>
      </c>
      <c r="S85" s="8"/>
      <c r="T85" s="10">
        <f t="shared" si="75"/>
        <v>2595.6999999999998</v>
      </c>
      <c r="U85" s="11">
        <f t="shared" si="76"/>
        <v>789.56</v>
      </c>
      <c r="V85" s="12">
        <f t="shared" si="77"/>
        <v>0.43715326608125626</v>
      </c>
      <c r="W85" s="8"/>
      <c r="X85" s="10">
        <f t="shared" si="78"/>
        <v>3143.0999999999995</v>
      </c>
      <c r="Y85" s="11">
        <f t="shared" si="79"/>
        <v>547.39999999999964</v>
      </c>
      <c r="Z85" s="12">
        <f t="shared" si="80"/>
        <v>0.21088723658358033</v>
      </c>
      <c r="AA85" s="8"/>
      <c r="AB85" s="10">
        <v>2959.2900000000018</v>
      </c>
      <c r="AC85" s="11">
        <f t="shared" ref="AC85:AC102" si="83">(AB85-X85)</f>
        <v>-183.80999999999767</v>
      </c>
      <c r="AD85" s="12">
        <f t="shared" ref="AD85:AD102" si="84">(AB85/X85)-1</f>
        <v>-5.8480481053736044E-2</v>
      </c>
      <c r="AE85" s="8"/>
      <c r="AF85" s="10">
        <v>2959.2900000000018</v>
      </c>
      <c r="AG85" s="11">
        <f t="shared" si="81"/>
        <v>-183.80999999999767</v>
      </c>
      <c r="AH85" s="12">
        <f t="shared" si="82"/>
        <v>-5.8480481053736044E-2</v>
      </c>
      <c r="AI85" s="8"/>
      <c r="AJ85" s="10">
        <v>2959.2900000000018</v>
      </c>
      <c r="AK85" s="11">
        <f>(AJ85-X85)</f>
        <v>-183.80999999999767</v>
      </c>
      <c r="AL85" s="12">
        <f>(AJ85/X85)-1</f>
        <v>-5.8480481053736044E-2</v>
      </c>
    </row>
    <row r="86" spans="1:38" ht="12" customHeight="1" x14ac:dyDescent="0.25">
      <c r="A86" s="1"/>
      <c r="B86" s="58"/>
      <c r="C86" s="1"/>
      <c r="D86" s="7" t="s">
        <v>12</v>
      </c>
      <c r="E86" s="8"/>
      <c r="F86" s="9">
        <f t="shared" si="65"/>
        <v>320.36</v>
      </c>
      <c r="G86" s="8"/>
      <c r="H86" s="10">
        <f t="shared" si="66"/>
        <v>346.03</v>
      </c>
      <c r="I86" s="11">
        <f t="shared" si="67"/>
        <v>25.669999999999959</v>
      </c>
      <c r="J86" s="12">
        <f t="shared" si="68"/>
        <v>8.0128605319016E-2</v>
      </c>
      <c r="K86" s="8"/>
      <c r="L86" s="10">
        <f t="shared" si="69"/>
        <v>426.45999999999987</v>
      </c>
      <c r="M86" s="11">
        <f t="shared" si="70"/>
        <v>80.429999999999893</v>
      </c>
      <c r="N86" s="12">
        <f t="shared" si="71"/>
        <v>0.23243649394561139</v>
      </c>
      <c r="O86" s="8"/>
      <c r="P86" s="10">
        <f t="shared" si="72"/>
        <v>484.69000000000005</v>
      </c>
      <c r="Q86" s="11">
        <f t="shared" si="73"/>
        <v>58.230000000000189</v>
      </c>
      <c r="R86" s="12">
        <f t="shared" si="74"/>
        <v>0.13654270037049243</v>
      </c>
      <c r="S86" s="8"/>
      <c r="T86" s="10">
        <f t="shared" si="75"/>
        <v>607.59999999999991</v>
      </c>
      <c r="U86" s="11">
        <f t="shared" si="76"/>
        <v>122.90999999999985</v>
      </c>
      <c r="V86" s="12">
        <f t="shared" si="77"/>
        <v>0.25358476552022902</v>
      </c>
      <c r="W86" s="8"/>
      <c r="X86" s="10">
        <f t="shared" si="78"/>
        <v>495.95000000000005</v>
      </c>
      <c r="Y86" s="11">
        <f t="shared" si="79"/>
        <v>-111.64999999999986</v>
      </c>
      <c r="Z86" s="12">
        <f t="shared" si="80"/>
        <v>-0.18375576036866337</v>
      </c>
      <c r="AA86" s="8"/>
      <c r="AB86" s="10">
        <v>574.59000000000015</v>
      </c>
      <c r="AC86" s="11">
        <f t="shared" si="83"/>
        <v>78.6400000000001</v>
      </c>
      <c r="AD86" s="12">
        <f t="shared" si="84"/>
        <v>0.1585643714084084</v>
      </c>
      <c r="AE86" s="8"/>
      <c r="AF86" s="10">
        <v>574.59000000000015</v>
      </c>
      <c r="AG86" s="11">
        <f t="shared" si="81"/>
        <v>78.6400000000001</v>
      </c>
      <c r="AH86" s="12">
        <f t="shared" si="82"/>
        <v>0.1585643714084084</v>
      </c>
      <c r="AI86" s="8"/>
      <c r="AJ86" s="10">
        <v>574.59000000000015</v>
      </c>
      <c r="AK86" s="11">
        <f>(AJ86-X86)</f>
        <v>78.6400000000001</v>
      </c>
      <c r="AL86" s="12">
        <f>(AJ86/X86)-1</f>
        <v>0.1585643714084084</v>
      </c>
    </row>
    <row r="87" spans="1:38" ht="12" customHeight="1" x14ac:dyDescent="0.25">
      <c r="A87" s="1"/>
      <c r="B87" s="58"/>
      <c r="C87" s="1"/>
      <c r="D87" s="13" t="s">
        <v>13</v>
      </c>
      <c r="E87" s="8"/>
      <c r="F87" s="14">
        <f t="shared" si="65"/>
        <v>5764.71</v>
      </c>
      <c r="G87" s="8"/>
      <c r="H87" s="15">
        <f t="shared" si="66"/>
        <v>2774.1899999999996</v>
      </c>
      <c r="I87" s="16">
        <f t="shared" si="67"/>
        <v>-2990.5200000000004</v>
      </c>
      <c r="J87" s="17">
        <f t="shared" si="68"/>
        <v>-0.51876330292417139</v>
      </c>
      <c r="K87" s="8"/>
      <c r="L87" s="15">
        <f t="shared" si="69"/>
        <v>2866.66</v>
      </c>
      <c r="M87" s="16">
        <f t="shared" si="70"/>
        <v>92.470000000000255</v>
      </c>
      <c r="N87" s="17">
        <f t="shared" si="71"/>
        <v>3.3332251936601498E-2</v>
      </c>
      <c r="O87" s="8"/>
      <c r="P87" s="15">
        <f t="shared" si="72"/>
        <v>2922.4399999999996</v>
      </c>
      <c r="Q87" s="16">
        <f t="shared" si="73"/>
        <v>55.779999999999745</v>
      </c>
      <c r="R87" s="17">
        <f t="shared" si="74"/>
        <v>1.9458184786476096E-2</v>
      </c>
      <c r="S87" s="8"/>
      <c r="T87" s="15">
        <f t="shared" si="75"/>
        <v>3727.12</v>
      </c>
      <c r="U87" s="16">
        <f t="shared" si="76"/>
        <v>804.68000000000029</v>
      </c>
      <c r="V87" s="17">
        <f t="shared" si="77"/>
        <v>0.27534525944074151</v>
      </c>
      <c r="W87" s="8"/>
      <c r="X87" s="15">
        <f t="shared" si="78"/>
        <v>4446.7699999999995</v>
      </c>
      <c r="Y87" s="16">
        <f t="shared" si="79"/>
        <v>719.64999999999964</v>
      </c>
      <c r="Z87" s="17">
        <f t="shared" si="80"/>
        <v>0.19308474103329099</v>
      </c>
      <c r="AA87" s="8"/>
      <c r="AB87" s="15">
        <v>4504.5200000000023</v>
      </c>
      <c r="AC87" s="16">
        <f t="shared" si="83"/>
        <v>57.750000000002728</v>
      </c>
      <c r="AD87" s="17">
        <f t="shared" si="84"/>
        <v>1.2986954576018617E-2</v>
      </c>
      <c r="AE87" s="8"/>
      <c r="AF87" s="15">
        <v>4504.5200000000023</v>
      </c>
      <c r="AG87" s="16">
        <f t="shared" si="81"/>
        <v>57.750000000002728</v>
      </c>
      <c r="AH87" s="17">
        <f t="shared" si="82"/>
        <v>1.2986954576018617E-2</v>
      </c>
      <c r="AI87" s="8"/>
      <c r="AJ87" s="15">
        <v>4504.5200000000023</v>
      </c>
      <c r="AK87" s="16">
        <f>(AJ87-X87)</f>
        <v>57.750000000002728</v>
      </c>
      <c r="AL87" s="17">
        <f>(AJ87/X87)-1</f>
        <v>1.2986954576018617E-2</v>
      </c>
    </row>
    <row r="88" spans="1:38" ht="12" customHeight="1" x14ac:dyDescent="0.25">
      <c r="A88" s="1"/>
      <c r="B88" s="58"/>
      <c r="C88" s="1"/>
      <c r="D88" s="7" t="s">
        <v>14</v>
      </c>
      <c r="E88" s="8"/>
      <c r="F88" s="9">
        <f t="shared" si="65"/>
        <v>927.7299999999999</v>
      </c>
      <c r="G88" s="8"/>
      <c r="H88" s="10">
        <f t="shared" si="66"/>
        <v>173.78</v>
      </c>
      <c r="I88" s="11">
        <f t="shared" si="67"/>
        <v>-753.94999999999993</v>
      </c>
      <c r="J88" s="12">
        <f t="shared" si="68"/>
        <v>-0.81268256928201088</v>
      </c>
      <c r="K88" s="8"/>
      <c r="L88" s="10">
        <f t="shared" si="69"/>
        <v>213.20999999999998</v>
      </c>
      <c r="M88" s="11">
        <f t="shared" si="70"/>
        <v>39.429999999999978</v>
      </c>
      <c r="N88" s="12">
        <f t="shared" si="71"/>
        <v>0.22689607549775559</v>
      </c>
      <c r="O88" s="8"/>
      <c r="P88" s="10">
        <f t="shared" si="72"/>
        <v>537.34</v>
      </c>
      <c r="Q88" s="11">
        <f t="shared" si="73"/>
        <v>324.13000000000005</v>
      </c>
      <c r="R88" s="12">
        <f t="shared" si="74"/>
        <v>1.5202382627456501</v>
      </c>
      <c r="S88" s="8"/>
      <c r="T88" s="10">
        <f t="shared" si="75"/>
        <v>472.27</v>
      </c>
      <c r="U88" s="11">
        <f t="shared" si="76"/>
        <v>-65.07000000000005</v>
      </c>
      <c r="V88" s="12">
        <f t="shared" si="77"/>
        <v>-0.1210965124502178</v>
      </c>
      <c r="W88" s="8"/>
      <c r="X88" s="10">
        <f t="shared" si="78"/>
        <v>883.32</v>
      </c>
      <c r="Y88" s="11">
        <f t="shared" si="79"/>
        <v>411.05000000000007</v>
      </c>
      <c r="Z88" s="12">
        <f t="shared" si="80"/>
        <v>0.87037076248756029</v>
      </c>
      <c r="AA88" s="8"/>
      <c r="AB88" s="10">
        <v>1509.46</v>
      </c>
      <c r="AC88" s="11">
        <f t="shared" si="83"/>
        <v>626.14</v>
      </c>
      <c r="AD88" s="12">
        <f t="shared" si="84"/>
        <v>0.70884843544808218</v>
      </c>
      <c r="AE88" s="8"/>
      <c r="AF88" s="10">
        <v>1509.46</v>
      </c>
      <c r="AG88" s="11">
        <f t="shared" si="81"/>
        <v>626.14</v>
      </c>
      <c r="AH88" s="12">
        <f t="shared" si="82"/>
        <v>0.70884843544808218</v>
      </c>
      <c r="AI88" s="8"/>
      <c r="AJ88" s="10">
        <v>1509.46</v>
      </c>
      <c r="AK88" s="11">
        <f>(AJ88-X88)</f>
        <v>626.14</v>
      </c>
      <c r="AL88" s="12">
        <f>(AJ88/X88)-1</f>
        <v>0.70884843544808218</v>
      </c>
    </row>
    <row r="89" spans="1:38" ht="12" customHeight="1" x14ac:dyDescent="0.25">
      <c r="A89" s="1"/>
      <c r="B89" s="58"/>
      <c r="C89" s="1"/>
      <c r="D89" s="7" t="s">
        <v>15</v>
      </c>
      <c r="E89" s="8"/>
      <c r="F89" s="9">
        <f t="shared" si="65"/>
        <v>1034.6199999999999</v>
      </c>
      <c r="G89" s="8"/>
      <c r="H89" s="10">
        <f t="shared" si="66"/>
        <v>1469.6</v>
      </c>
      <c r="I89" s="11">
        <f t="shared" si="67"/>
        <v>434.98</v>
      </c>
      <c r="J89" s="12">
        <f t="shared" si="68"/>
        <v>0.4204248902978871</v>
      </c>
      <c r="K89" s="8"/>
      <c r="L89" s="10">
        <f t="shared" si="69"/>
        <v>1585.69</v>
      </c>
      <c r="M89" s="11">
        <f t="shared" si="70"/>
        <v>116.09000000000015</v>
      </c>
      <c r="N89" s="12">
        <f t="shared" si="71"/>
        <v>7.8994284158954819E-2</v>
      </c>
      <c r="O89" s="8"/>
      <c r="P89" s="10">
        <f t="shared" si="72"/>
        <v>1172.24</v>
      </c>
      <c r="Q89" s="11">
        <f t="shared" si="73"/>
        <v>-413.45000000000005</v>
      </c>
      <c r="R89" s="12">
        <f t="shared" si="74"/>
        <v>-0.2607382275224035</v>
      </c>
      <c r="S89" s="8"/>
      <c r="T89" s="10">
        <f t="shared" si="75"/>
        <v>1856.54</v>
      </c>
      <c r="U89" s="11">
        <f t="shared" si="76"/>
        <v>684.3</v>
      </c>
      <c r="V89" s="12">
        <f t="shared" si="77"/>
        <v>0.58375418003139279</v>
      </c>
      <c r="W89" s="8"/>
      <c r="X89" s="10">
        <f t="shared" si="78"/>
        <v>2201.3200000000002</v>
      </c>
      <c r="Y89" s="11">
        <f t="shared" si="79"/>
        <v>344.7800000000002</v>
      </c>
      <c r="Z89" s="12">
        <f t="shared" si="80"/>
        <v>0.18571105389595721</v>
      </c>
      <c r="AA89" s="8"/>
      <c r="AB89" s="10">
        <v>1567.399999999999</v>
      </c>
      <c r="AC89" s="11">
        <f t="shared" si="83"/>
        <v>-633.92000000000121</v>
      </c>
      <c r="AD89" s="12">
        <f t="shared" si="84"/>
        <v>-0.28797267094288936</v>
      </c>
      <c r="AE89" s="8"/>
      <c r="AF89" s="10">
        <v>1567.399999999999</v>
      </c>
      <c r="AG89" s="11">
        <f t="shared" si="81"/>
        <v>-633.92000000000121</v>
      </c>
      <c r="AH89" s="12">
        <f t="shared" si="82"/>
        <v>-0.28797267094288936</v>
      </c>
      <c r="AI89" s="8"/>
      <c r="AJ89" s="10">
        <v>1567.399999999999</v>
      </c>
      <c r="AK89" s="11">
        <f>(AJ89-X89)</f>
        <v>-633.92000000000121</v>
      </c>
      <c r="AL89" s="12">
        <f>(AJ89/X89)-1</f>
        <v>-0.28797267094288936</v>
      </c>
    </row>
    <row r="90" spans="1:38" ht="12" customHeight="1" x14ac:dyDescent="0.25">
      <c r="A90" s="1"/>
      <c r="B90" s="58"/>
      <c r="C90" s="1"/>
      <c r="D90" s="13" t="s">
        <v>16</v>
      </c>
      <c r="E90" s="8"/>
      <c r="F90" s="14">
        <f t="shared" si="65"/>
        <v>1962.35</v>
      </c>
      <c r="G90" s="8"/>
      <c r="H90" s="15">
        <f t="shared" si="66"/>
        <v>1643.3799999999999</v>
      </c>
      <c r="I90" s="16">
        <f t="shared" si="67"/>
        <v>-318.97000000000003</v>
      </c>
      <c r="J90" s="17">
        <f t="shared" si="68"/>
        <v>-0.16254490789104903</v>
      </c>
      <c r="K90" s="8"/>
      <c r="L90" s="15">
        <f t="shared" si="69"/>
        <v>1798.8999999999999</v>
      </c>
      <c r="M90" s="16">
        <f t="shared" si="70"/>
        <v>155.51999999999998</v>
      </c>
      <c r="N90" s="17">
        <f t="shared" si="71"/>
        <v>9.4634229453930407E-2</v>
      </c>
      <c r="O90" s="8"/>
      <c r="P90" s="15">
        <f t="shared" si="72"/>
        <v>1709.58</v>
      </c>
      <c r="Q90" s="16">
        <f t="shared" si="73"/>
        <v>-89.319999999999936</v>
      </c>
      <c r="R90" s="17">
        <f t="shared" si="74"/>
        <v>-4.9652565456667963E-2</v>
      </c>
      <c r="S90" s="8"/>
      <c r="T90" s="15">
        <f t="shared" si="75"/>
        <v>2328.8100000000004</v>
      </c>
      <c r="U90" s="16">
        <f t="shared" si="76"/>
        <v>619.23000000000047</v>
      </c>
      <c r="V90" s="17">
        <f t="shared" si="77"/>
        <v>0.36221177131225235</v>
      </c>
      <c r="W90" s="8"/>
      <c r="X90" s="15">
        <f t="shared" si="78"/>
        <v>3084.6400000000003</v>
      </c>
      <c r="Y90" s="16">
        <f t="shared" si="79"/>
        <v>755.82999999999993</v>
      </c>
      <c r="Z90" s="17">
        <f t="shared" si="80"/>
        <v>0.32455631846307753</v>
      </c>
      <c r="AA90" s="8"/>
      <c r="AB90" s="15">
        <v>3076.8599999999988</v>
      </c>
      <c r="AC90" s="16">
        <f t="shared" si="83"/>
        <v>-7.7800000000015643</v>
      </c>
      <c r="AD90" s="17">
        <f t="shared" si="84"/>
        <v>-2.5221743866388202E-3</v>
      </c>
      <c r="AE90" s="8"/>
      <c r="AF90" s="15">
        <v>3076.8599999999988</v>
      </c>
      <c r="AG90" s="16">
        <f t="shared" si="81"/>
        <v>-7.7800000000015643</v>
      </c>
      <c r="AH90" s="17">
        <f t="shared" si="82"/>
        <v>-2.5221743866388202E-3</v>
      </c>
      <c r="AI90" s="8"/>
      <c r="AJ90" s="15">
        <v>3076.8599999999988</v>
      </c>
      <c r="AK90" s="16">
        <f>(AJ90-X90)</f>
        <v>-7.7800000000015643</v>
      </c>
      <c r="AL90" s="17">
        <f>(AJ90/X90)-1</f>
        <v>-2.5221743866388202E-3</v>
      </c>
    </row>
    <row r="91" spans="1:38" ht="12" customHeight="1" x14ac:dyDescent="0.25">
      <c r="A91" s="1"/>
      <c r="B91" s="58"/>
      <c r="C91" s="1"/>
      <c r="D91" s="7" t="s">
        <v>17</v>
      </c>
      <c r="E91" s="8"/>
      <c r="F91" s="9">
        <f t="shared" si="65"/>
        <v>3844.61</v>
      </c>
      <c r="G91" s="8"/>
      <c r="H91" s="10">
        <f t="shared" si="66"/>
        <v>1726.1799999999998</v>
      </c>
      <c r="I91" s="11">
        <f t="shared" si="67"/>
        <v>-2118.4300000000003</v>
      </c>
      <c r="J91" s="12">
        <f t="shared" si="68"/>
        <v>-0.55101297660881077</v>
      </c>
      <c r="K91" s="8"/>
      <c r="L91" s="10">
        <f t="shared" si="69"/>
        <v>1628.7999999999997</v>
      </c>
      <c r="M91" s="11">
        <f t="shared" si="70"/>
        <v>-97.380000000000109</v>
      </c>
      <c r="N91" s="12">
        <f t="shared" si="71"/>
        <v>-5.6413583751404928E-2</v>
      </c>
      <c r="O91" s="8"/>
      <c r="P91" s="10">
        <f t="shared" si="72"/>
        <v>2718.7</v>
      </c>
      <c r="Q91" s="11">
        <f t="shared" si="73"/>
        <v>1089.9000000000001</v>
      </c>
      <c r="R91" s="12">
        <f t="shared" si="74"/>
        <v>0.66914292730844815</v>
      </c>
      <c r="S91" s="8"/>
      <c r="T91" s="10">
        <f t="shared" si="75"/>
        <v>2963.18</v>
      </c>
      <c r="U91" s="11">
        <f t="shared" si="76"/>
        <v>244.48000000000002</v>
      </c>
      <c r="V91" s="12">
        <f t="shared" si="77"/>
        <v>8.9925331960128085E-2</v>
      </c>
      <c r="W91" s="8"/>
      <c r="X91" s="10">
        <f t="shared" si="78"/>
        <v>1755.4399999999998</v>
      </c>
      <c r="Y91" s="11">
        <f t="shared" si="79"/>
        <v>-1207.74</v>
      </c>
      <c r="Z91" s="12">
        <f t="shared" si="80"/>
        <v>-0.40758239458959633</v>
      </c>
      <c r="AA91" s="8"/>
      <c r="AB91" s="10">
        <v>1891.8299999999995</v>
      </c>
      <c r="AC91" s="11">
        <f t="shared" si="83"/>
        <v>136.38999999999965</v>
      </c>
      <c r="AD91" s="12">
        <f t="shared" si="84"/>
        <v>7.7695620471220694E-2</v>
      </c>
      <c r="AE91" s="8"/>
      <c r="AF91" s="10">
        <v>1891.8299999999995</v>
      </c>
      <c r="AG91" s="11">
        <f t="shared" si="81"/>
        <v>136.38999999999965</v>
      </c>
      <c r="AH91" s="12">
        <f t="shared" si="82"/>
        <v>7.7695620471220694E-2</v>
      </c>
      <c r="AI91" s="8"/>
      <c r="AJ91" s="10">
        <v>1891.8299999999995</v>
      </c>
      <c r="AK91" s="11">
        <f>(AJ91-X91)</f>
        <v>136.38999999999965</v>
      </c>
      <c r="AL91" s="12">
        <f>(AJ91/X91)-1</f>
        <v>7.7695620471220694E-2</v>
      </c>
    </row>
    <row r="92" spans="1:38" ht="12" customHeight="1" x14ac:dyDescent="0.25">
      <c r="A92" s="1"/>
      <c r="B92" s="58"/>
      <c r="C92" s="1"/>
      <c r="D92" s="7" t="s">
        <v>18</v>
      </c>
      <c r="E92" s="8"/>
      <c r="F92" s="9">
        <f t="shared" si="65"/>
        <v>3640.71</v>
      </c>
      <c r="G92" s="8"/>
      <c r="H92" s="10">
        <f t="shared" si="66"/>
        <v>2053.7199999999998</v>
      </c>
      <c r="I92" s="11">
        <f t="shared" si="67"/>
        <v>-1586.9900000000002</v>
      </c>
      <c r="J92" s="12">
        <f t="shared" si="68"/>
        <v>-0.43590123904403266</v>
      </c>
      <c r="K92" s="8"/>
      <c r="L92" s="10">
        <f t="shared" si="69"/>
        <v>2159.87</v>
      </c>
      <c r="M92" s="11">
        <f t="shared" si="70"/>
        <v>106.15000000000009</v>
      </c>
      <c r="N92" s="12">
        <f t="shared" si="71"/>
        <v>5.1686695362561652E-2</v>
      </c>
      <c r="O92" s="8"/>
      <c r="P92" s="10">
        <f t="shared" si="72"/>
        <v>3752.63</v>
      </c>
      <c r="Q92" s="11">
        <f t="shared" si="73"/>
        <v>1592.7600000000002</v>
      </c>
      <c r="R92" s="12">
        <f t="shared" si="74"/>
        <v>0.73743327144689275</v>
      </c>
      <c r="S92" s="8"/>
      <c r="T92" s="10">
        <f t="shared" si="75"/>
        <v>3307.3100000000004</v>
      </c>
      <c r="U92" s="11">
        <f t="shared" si="76"/>
        <v>-445.31999999999971</v>
      </c>
      <c r="V92" s="12">
        <f t="shared" si="77"/>
        <v>-0.11866877363342498</v>
      </c>
      <c r="W92" s="8"/>
      <c r="X92" s="10">
        <f t="shared" si="78"/>
        <v>3353.6099999999992</v>
      </c>
      <c r="Y92" s="11">
        <f t="shared" si="79"/>
        <v>46.299999999998818</v>
      </c>
      <c r="Z92" s="12">
        <f t="shared" si="80"/>
        <v>1.3999292476362557E-2</v>
      </c>
      <c r="AA92" s="8"/>
      <c r="AB92" s="10">
        <v>4871.5500000000038</v>
      </c>
      <c r="AC92" s="11">
        <f t="shared" si="83"/>
        <v>1517.9400000000046</v>
      </c>
      <c r="AD92" s="12">
        <f t="shared" si="84"/>
        <v>0.45262865986206058</v>
      </c>
      <c r="AE92" s="8"/>
      <c r="AF92" s="10">
        <v>4871.5500000000038</v>
      </c>
      <c r="AG92" s="11">
        <f t="shared" si="81"/>
        <v>1517.9400000000046</v>
      </c>
      <c r="AH92" s="12">
        <f t="shared" si="82"/>
        <v>0.45262865986206058</v>
      </c>
      <c r="AI92" s="8"/>
      <c r="AJ92" s="10">
        <v>4871.5500000000038</v>
      </c>
      <c r="AK92" s="11">
        <f>(AJ92-X92)</f>
        <v>1517.9400000000046</v>
      </c>
      <c r="AL92" s="12">
        <f>(AJ92/X92)-1</f>
        <v>0.45262865986206058</v>
      </c>
    </row>
    <row r="93" spans="1:38" ht="12" customHeight="1" x14ac:dyDescent="0.25">
      <c r="A93" s="1"/>
      <c r="B93" s="58"/>
      <c r="C93" s="1"/>
      <c r="D93" s="7" t="s">
        <v>19</v>
      </c>
      <c r="E93" s="8"/>
      <c r="F93" s="9">
        <f t="shared" si="65"/>
        <v>1344.87</v>
      </c>
      <c r="G93" s="8"/>
      <c r="H93" s="10">
        <f t="shared" si="66"/>
        <v>949.65</v>
      </c>
      <c r="I93" s="11">
        <f t="shared" si="67"/>
        <v>-395.21999999999991</v>
      </c>
      <c r="J93" s="12">
        <f t="shared" si="68"/>
        <v>-0.29387227018224804</v>
      </c>
      <c r="K93" s="8"/>
      <c r="L93" s="10">
        <f t="shared" si="69"/>
        <v>778.19</v>
      </c>
      <c r="M93" s="11">
        <f t="shared" si="70"/>
        <v>-171.45999999999992</v>
      </c>
      <c r="N93" s="12">
        <f t="shared" si="71"/>
        <v>-0.18055072921602688</v>
      </c>
      <c r="O93" s="8"/>
      <c r="P93" s="10">
        <f t="shared" si="72"/>
        <v>623.75</v>
      </c>
      <c r="Q93" s="11">
        <f t="shared" si="73"/>
        <v>-154.44000000000005</v>
      </c>
      <c r="R93" s="12">
        <f t="shared" si="74"/>
        <v>-0.19846053020470589</v>
      </c>
      <c r="S93" s="8"/>
      <c r="T93" s="10">
        <f t="shared" si="75"/>
        <v>625.71</v>
      </c>
      <c r="U93" s="11">
        <f t="shared" si="76"/>
        <v>1.9600000000000364</v>
      </c>
      <c r="V93" s="12">
        <f t="shared" si="77"/>
        <v>3.1422845691382317E-3</v>
      </c>
      <c r="W93" s="8"/>
      <c r="X93" s="10">
        <f t="shared" si="78"/>
        <v>611.58999999999992</v>
      </c>
      <c r="Y93" s="11">
        <f t="shared" si="79"/>
        <v>-14.120000000000118</v>
      </c>
      <c r="Z93" s="12">
        <f t="shared" si="80"/>
        <v>-2.2566364609803435E-2</v>
      </c>
      <c r="AA93" s="8"/>
      <c r="AB93" s="10">
        <v>957.08999999999958</v>
      </c>
      <c r="AC93" s="11">
        <f t="shared" si="83"/>
        <v>345.49999999999966</v>
      </c>
      <c r="AD93" s="12">
        <f t="shared" si="84"/>
        <v>0.5649209437695184</v>
      </c>
      <c r="AE93" s="8"/>
      <c r="AF93" s="10">
        <v>957.08999999999958</v>
      </c>
      <c r="AG93" s="11">
        <f t="shared" si="81"/>
        <v>345.49999999999966</v>
      </c>
      <c r="AH93" s="12">
        <f t="shared" si="82"/>
        <v>0.5649209437695184</v>
      </c>
      <c r="AI93" s="8"/>
      <c r="AJ93" s="10">
        <v>957.08999999999958</v>
      </c>
      <c r="AK93" s="11">
        <f>(AJ93-X93)</f>
        <v>345.49999999999966</v>
      </c>
      <c r="AL93" s="12">
        <f>(AJ93/X93)-1</f>
        <v>0.5649209437695184</v>
      </c>
    </row>
    <row r="94" spans="1:38" ht="12" customHeight="1" x14ac:dyDescent="0.25">
      <c r="A94" s="1"/>
      <c r="B94" s="58"/>
      <c r="C94" s="1"/>
      <c r="D94" s="13" t="s">
        <v>20</v>
      </c>
      <c r="E94" s="8"/>
      <c r="F94" s="14">
        <f t="shared" si="65"/>
        <v>8830.1899999999987</v>
      </c>
      <c r="G94" s="8"/>
      <c r="H94" s="15">
        <f t="shared" si="66"/>
        <v>4729.55</v>
      </c>
      <c r="I94" s="16">
        <f t="shared" si="67"/>
        <v>-4100.6399999999985</v>
      </c>
      <c r="J94" s="17">
        <f t="shared" si="68"/>
        <v>-0.46438864848887729</v>
      </c>
      <c r="K94" s="8"/>
      <c r="L94" s="15">
        <f t="shared" si="69"/>
        <v>4566.8600000000006</v>
      </c>
      <c r="M94" s="16">
        <f t="shared" si="70"/>
        <v>-162.6899999999996</v>
      </c>
      <c r="N94" s="17">
        <f t="shared" si="71"/>
        <v>-3.4398621433328613E-2</v>
      </c>
      <c r="O94" s="8"/>
      <c r="P94" s="15">
        <f t="shared" si="72"/>
        <v>7095.08</v>
      </c>
      <c r="Q94" s="16">
        <f t="shared" si="73"/>
        <v>2528.2199999999993</v>
      </c>
      <c r="R94" s="17">
        <f t="shared" si="74"/>
        <v>0.55360138037951656</v>
      </c>
      <c r="S94" s="8"/>
      <c r="T94" s="15">
        <f t="shared" si="75"/>
        <v>6896.2</v>
      </c>
      <c r="U94" s="16">
        <f t="shared" si="76"/>
        <v>-198.88000000000011</v>
      </c>
      <c r="V94" s="17">
        <f t="shared" si="77"/>
        <v>-2.8030691690579923E-2</v>
      </c>
      <c r="W94" s="8"/>
      <c r="X94" s="15">
        <f t="shared" si="78"/>
        <v>5720.6399999999994</v>
      </c>
      <c r="Y94" s="16">
        <f t="shared" si="79"/>
        <v>-1175.5600000000004</v>
      </c>
      <c r="Z94" s="17">
        <f t="shared" si="80"/>
        <v>-0.17046489370957929</v>
      </c>
      <c r="AA94" s="8"/>
      <c r="AB94" s="15">
        <v>7720.4700000000021</v>
      </c>
      <c r="AC94" s="16">
        <f t="shared" si="83"/>
        <v>1999.8300000000027</v>
      </c>
      <c r="AD94" s="17">
        <f t="shared" si="84"/>
        <v>0.34958151535492576</v>
      </c>
      <c r="AE94" s="8"/>
      <c r="AF94" s="15">
        <v>7720.4700000000021</v>
      </c>
      <c r="AG94" s="16">
        <f t="shared" si="81"/>
        <v>1999.8300000000027</v>
      </c>
      <c r="AH94" s="17">
        <f t="shared" si="82"/>
        <v>0.34958151535492576</v>
      </c>
      <c r="AI94" s="8"/>
      <c r="AJ94" s="15">
        <v>7720.4700000000021</v>
      </c>
      <c r="AK94" s="16">
        <f>(AJ94-X94)</f>
        <v>1999.8300000000027</v>
      </c>
      <c r="AL94" s="17">
        <f>(AJ94/X94)-1</f>
        <v>0.34958151535492576</v>
      </c>
    </row>
    <row r="95" spans="1:38" ht="12" customHeight="1" x14ac:dyDescent="0.25">
      <c r="A95" s="1"/>
      <c r="B95" s="58"/>
      <c r="C95" s="1"/>
      <c r="D95" s="7" t="s">
        <v>21</v>
      </c>
      <c r="E95" s="8"/>
      <c r="F95" s="9">
        <f t="shared" si="65"/>
        <v>2428.23</v>
      </c>
      <c r="G95" s="8"/>
      <c r="H95" s="10">
        <f t="shared" si="66"/>
        <v>3827.0699999999997</v>
      </c>
      <c r="I95" s="11">
        <f t="shared" si="67"/>
        <v>1398.8399999999997</v>
      </c>
      <c r="J95" s="12">
        <f t="shared" si="68"/>
        <v>0.57607393039374344</v>
      </c>
      <c r="K95" s="8"/>
      <c r="L95" s="10">
        <f t="shared" si="69"/>
        <v>3825.2400000000002</v>
      </c>
      <c r="M95" s="11">
        <f t="shared" si="70"/>
        <v>-1.8299999999994725</v>
      </c>
      <c r="N95" s="12">
        <f t="shared" si="71"/>
        <v>-4.7817259679061586E-4</v>
      </c>
      <c r="O95" s="8"/>
      <c r="P95" s="10">
        <f t="shared" si="72"/>
        <v>2179.31</v>
      </c>
      <c r="Q95" s="11">
        <f t="shared" si="73"/>
        <v>-1645.9300000000003</v>
      </c>
      <c r="R95" s="12">
        <f t="shared" si="74"/>
        <v>-0.43028149867720722</v>
      </c>
      <c r="S95" s="8"/>
      <c r="T95" s="10">
        <f t="shared" si="75"/>
        <v>2149.66</v>
      </c>
      <c r="U95" s="11">
        <f t="shared" si="76"/>
        <v>-29.650000000000091</v>
      </c>
      <c r="V95" s="12">
        <f t="shared" si="77"/>
        <v>-1.3605223671712685E-2</v>
      </c>
      <c r="W95" s="8"/>
      <c r="X95" s="10">
        <f t="shared" si="78"/>
        <v>2836.3100000000004</v>
      </c>
      <c r="Y95" s="11">
        <f t="shared" si="79"/>
        <v>686.65000000000055</v>
      </c>
      <c r="Z95" s="12">
        <f t="shared" si="80"/>
        <v>0.319422606365658</v>
      </c>
      <c r="AA95" s="8"/>
      <c r="AB95" s="10">
        <v>2987.5300000000011</v>
      </c>
      <c r="AC95" s="11">
        <f t="shared" si="83"/>
        <v>151.22000000000071</v>
      </c>
      <c r="AD95" s="12">
        <f t="shared" si="84"/>
        <v>5.3315751804281053E-2</v>
      </c>
      <c r="AE95" s="8"/>
      <c r="AF95" s="10">
        <v>2987.5300000000011</v>
      </c>
      <c r="AG95" s="11">
        <f t="shared" si="81"/>
        <v>151.22000000000071</v>
      </c>
      <c r="AH95" s="12">
        <f t="shared" si="82"/>
        <v>5.3315751804281053E-2</v>
      </c>
      <c r="AI95" s="8"/>
      <c r="AJ95" s="10">
        <v>2987.5300000000011</v>
      </c>
      <c r="AK95" s="11">
        <f>(AJ95-X95)</f>
        <v>151.22000000000071</v>
      </c>
      <c r="AL95" s="12">
        <f>(AJ95/X95)-1</f>
        <v>5.3315751804281053E-2</v>
      </c>
    </row>
    <row r="96" spans="1:38" ht="12" customHeight="1" x14ac:dyDescent="0.25">
      <c r="A96" s="1"/>
      <c r="B96" s="58"/>
      <c r="C96" s="1"/>
      <c r="D96" s="7" t="s">
        <v>22</v>
      </c>
      <c r="E96" s="8"/>
      <c r="F96" s="9">
        <f t="shared" si="65"/>
        <v>2096.92</v>
      </c>
      <c r="G96" s="8"/>
      <c r="H96" s="10">
        <f t="shared" si="66"/>
        <v>1543.58</v>
      </c>
      <c r="I96" s="11">
        <f t="shared" si="67"/>
        <v>-553.34000000000015</v>
      </c>
      <c r="J96" s="12">
        <f t="shared" si="68"/>
        <v>-0.26388226541785098</v>
      </c>
      <c r="K96" s="8"/>
      <c r="L96" s="10">
        <f t="shared" si="69"/>
        <v>1571.6700000000003</v>
      </c>
      <c r="M96" s="11">
        <f t="shared" si="70"/>
        <v>28.090000000000373</v>
      </c>
      <c r="N96" s="12">
        <f t="shared" si="71"/>
        <v>1.8197955402376564E-2</v>
      </c>
      <c r="O96" s="8"/>
      <c r="P96" s="10">
        <f t="shared" si="72"/>
        <v>1917.6100000000001</v>
      </c>
      <c r="Q96" s="11">
        <f t="shared" si="73"/>
        <v>345.93999999999983</v>
      </c>
      <c r="R96" s="12">
        <f t="shared" si="74"/>
        <v>0.22010981949136887</v>
      </c>
      <c r="S96" s="8"/>
      <c r="T96" s="10">
        <f t="shared" si="75"/>
        <v>1873.3700000000001</v>
      </c>
      <c r="U96" s="11">
        <f t="shared" si="76"/>
        <v>-44.240000000000009</v>
      </c>
      <c r="V96" s="12">
        <f t="shared" si="77"/>
        <v>-2.3070384489025431E-2</v>
      </c>
      <c r="W96" s="8"/>
      <c r="X96" s="10">
        <f t="shared" si="78"/>
        <v>2040.5499999999997</v>
      </c>
      <c r="Y96" s="11">
        <f t="shared" si="79"/>
        <v>167.17999999999961</v>
      </c>
      <c r="Z96" s="12">
        <f t="shared" si="80"/>
        <v>8.9240246187352046E-2</v>
      </c>
      <c r="AA96" s="8"/>
      <c r="AB96" s="10">
        <v>2160.06</v>
      </c>
      <c r="AC96" s="11">
        <f t="shared" si="83"/>
        <v>119.51000000000022</v>
      </c>
      <c r="AD96" s="12">
        <f t="shared" si="84"/>
        <v>5.8567543064369953E-2</v>
      </c>
      <c r="AE96" s="8"/>
      <c r="AF96" s="10">
        <v>2160.06</v>
      </c>
      <c r="AG96" s="11">
        <f t="shared" si="81"/>
        <v>119.51000000000022</v>
      </c>
      <c r="AH96" s="12">
        <f t="shared" si="82"/>
        <v>5.8567543064369953E-2</v>
      </c>
      <c r="AI96" s="8"/>
      <c r="AJ96" s="10">
        <v>2160.06</v>
      </c>
      <c r="AK96" s="11">
        <f>(AJ96-X96)</f>
        <v>119.51000000000022</v>
      </c>
      <c r="AL96" s="12">
        <f>(AJ96/X96)-1</f>
        <v>5.8567543064369953E-2</v>
      </c>
    </row>
    <row r="97" spans="1:38" ht="12" customHeight="1" x14ac:dyDescent="0.25">
      <c r="A97" s="1"/>
      <c r="B97" s="58"/>
      <c r="C97" s="1"/>
      <c r="D97" s="13" t="s">
        <v>23</v>
      </c>
      <c r="E97" s="8"/>
      <c r="F97" s="14">
        <f t="shared" si="65"/>
        <v>4525.1499999999996</v>
      </c>
      <c r="G97" s="8"/>
      <c r="H97" s="15">
        <f t="shared" si="66"/>
        <v>5370.65</v>
      </c>
      <c r="I97" s="16">
        <f t="shared" si="67"/>
        <v>845.5</v>
      </c>
      <c r="J97" s="17">
        <f t="shared" si="68"/>
        <v>0.18684463498447568</v>
      </c>
      <c r="K97" s="8"/>
      <c r="L97" s="15">
        <f t="shared" si="69"/>
        <v>5396.9100000000008</v>
      </c>
      <c r="M97" s="16">
        <f t="shared" si="70"/>
        <v>26.260000000001128</v>
      </c>
      <c r="N97" s="17">
        <f t="shared" si="71"/>
        <v>4.8895385102363242E-3</v>
      </c>
      <c r="O97" s="8"/>
      <c r="P97" s="15">
        <f t="shared" si="72"/>
        <v>4096.92</v>
      </c>
      <c r="Q97" s="16">
        <f t="shared" si="73"/>
        <v>-1299.9900000000007</v>
      </c>
      <c r="R97" s="17">
        <f t="shared" si="74"/>
        <v>-0.24087672390312242</v>
      </c>
      <c r="S97" s="8"/>
      <c r="T97" s="15">
        <f t="shared" si="75"/>
        <v>4023.03</v>
      </c>
      <c r="U97" s="16">
        <f t="shared" si="76"/>
        <v>-73.889999999999873</v>
      </c>
      <c r="V97" s="17">
        <f t="shared" si="77"/>
        <v>-1.8035499838903291E-2</v>
      </c>
      <c r="W97" s="8"/>
      <c r="X97" s="15">
        <f t="shared" si="78"/>
        <v>4876.8600000000006</v>
      </c>
      <c r="Y97" s="16">
        <f t="shared" si="79"/>
        <v>853.83000000000038</v>
      </c>
      <c r="Z97" s="17">
        <f t="shared" si="80"/>
        <v>0.21223555379900239</v>
      </c>
      <c r="AA97" s="8"/>
      <c r="AB97" s="15">
        <v>5147.5900000000011</v>
      </c>
      <c r="AC97" s="16">
        <f t="shared" si="83"/>
        <v>270.73000000000047</v>
      </c>
      <c r="AD97" s="17">
        <f t="shared" si="84"/>
        <v>5.5513178561615639E-2</v>
      </c>
      <c r="AE97" s="8"/>
      <c r="AF97" s="15">
        <v>5147.5900000000011</v>
      </c>
      <c r="AG97" s="16">
        <f t="shared" si="81"/>
        <v>270.73000000000047</v>
      </c>
      <c r="AH97" s="17">
        <f t="shared" si="82"/>
        <v>5.5513178561615639E-2</v>
      </c>
      <c r="AI97" s="8"/>
      <c r="AJ97" s="15">
        <v>5147.5900000000011</v>
      </c>
      <c r="AK97" s="16">
        <f>(AJ97-X97)</f>
        <v>270.73000000000047</v>
      </c>
      <c r="AL97" s="17">
        <f>(AJ97/X97)-1</f>
        <v>5.5513178561615639E-2</v>
      </c>
    </row>
    <row r="98" spans="1:38" ht="12" customHeight="1" x14ac:dyDescent="0.25">
      <c r="A98" s="1"/>
      <c r="B98" s="58"/>
      <c r="C98" s="1"/>
      <c r="D98" s="7" t="s">
        <v>24</v>
      </c>
      <c r="E98" s="8"/>
      <c r="F98" s="9">
        <f t="shared" si="65"/>
        <v>2168.66</v>
      </c>
      <c r="G98" s="8"/>
      <c r="H98" s="10">
        <f t="shared" si="66"/>
        <v>1566.92</v>
      </c>
      <c r="I98" s="11">
        <f t="shared" si="67"/>
        <v>-601.73999999999978</v>
      </c>
      <c r="J98" s="12">
        <f t="shared" si="68"/>
        <v>-0.2774708806359687</v>
      </c>
      <c r="K98" s="8"/>
      <c r="L98" s="10">
        <f t="shared" si="69"/>
        <v>1404.76</v>
      </c>
      <c r="M98" s="11">
        <f t="shared" si="70"/>
        <v>-162.16000000000008</v>
      </c>
      <c r="N98" s="12">
        <f t="shared" si="71"/>
        <v>-0.10348964848237308</v>
      </c>
      <c r="O98" s="8"/>
      <c r="P98" s="10">
        <f t="shared" si="72"/>
        <v>1275.8800000000001</v>
      </c>
      <c r="Q98" s="11">
        <f t="shared" si="73"/>
        <v>-128.87999999999988</v>
      </c>
      <c r="R98" s="12">
        <f t="shared" si="74"/>
        <v>-9.1745209146046225E-2</v>
      </c>
      <c r="S98" s="8"/>
      <c r="T98" s="10">
        <f t="shared" si="75"/>
        <v>1791.69</v>
      </c>
      <c r="U98" s="11">
        <f t="shared" si="76"/>
        <v>515.80999999999995</v>
      </c>
      <c r="V98" s="12">
        <f t="shared" si="77"/>
        <v>0.40427783177101295</v>
      </c>
      <c r="W98" s="8"/>
      <c r="X98" s="10">
        <f t="shared" si="78"/>
        <v>2708.6099999999997</v>
      </c>
      <c r="Y98" s="11">
        <f t="shared" si="79"/>
        <v>916.91999999999962</v>
      </c>
      <c r="Z98" s="12">
        <f t="shared" si="80"/>
        <v>0.51176263750983675</v>
      </c>
      <c r="AA98" s="8"/>
      <c r="AB98" s="10">
        <v>4327.0299999999988</v>
      </c>
      <c r="AC98" s="11">
        <f t="shared" si="83"/>
        <v>1618.4199999999992</v>
      </c>
      <c r="AD98" s="12">
        <f t="shared" si="84"/>
        <v>0.59750942365272208</v>
      </c>
      <c r="AE98" s="8"/>
      <c r="AF98" s="10">
        <v>4327.0299999999988</v>
      </c>
      <c r="AG98" s="11">
        <f t="shared" si="81"/>
        <v>1618.4199999999992</v>
      </c>
      <c r="AH98" s="12">
        <f t="shared" si="82"/>
        <v>0.59750942365272208</v>
      </c>
      <c r="AI98" s="8"/>
      <c r="AJ98" s="10">
        <v>4327.0299999999988</v>
      </c>
      <c r="AK98" s="11">
        <f>(AJ98-X98)</f>
        <v>1618.4199999999992</v>
      </c>
      <c r="AL98" s="12">
        <f>(AJ98/X98)-1</f>
        <v>0.59750942365272208</v>
      </c>
    </row>
    <row r="99" spans="1:38" ht="12" customHeight="1" x14ac:dyDescent="0.25">
      <c r="A99" s="1"/>
      <c r="B99" s="58"/>
      <c r="C99" s="1"/>
      <c r="D99" s="7" t="s">
        <v>25</v>
      </c>
      <c r="E99" s="8"/>
      <c r="F99" s="9">
        <f t="shared" si="65"/>
        <v>482.24</v>
      </c>
      <c r="G99" s="8"/>
      <c r="H99" s="10">
        <f t="shared" si="66"/>
        <v>380.23</v>
      </c>
      <c r="I99" s="11">
        <f t="shared" si="67"/>
        <v>-102.00999999999999</v>
      </c>
      <c r="J99" s="12">
        <f t="shared" si="68"/>
        <v>-0.21153367617783669</v>
      </c>
      <c r="K99" s="8"/>
      <c r="L99" s="10">
        <f t="shared" si="69"/>
        <v>880.86999999999989</v>
      </c>
      <c r="M99" s="11">
        <f t="shared" si="70"/>
        <v>500.63999999999987</v>
      </c>
      <c r="N99" s="12">
        <f t="shared" si="71"/>
        <v>1.3166767482839332</v>
      </c>
      <c r="O99" s="8"/>
      <c r="P99" s="10">
        <f t="shared" si="72"/>
        <v>2035.92</v>
      </c>
      <c r="Q99" s="11">
        <f t="shared" si="73"/>
        <v>1155.0500000000002</v>
      </c>
      <c r="R99" s="12">
        <f t="shared" si="74"/>
        <v>1.3112604584104357</v>
      </c>
      <c r="S99" s="8"/>
      <c r="T99" s="10">
        <f t="shared" si="75"/>
        <v>2527.2099999999996</v>
      </c>
      <c r="U99" s="11">
        <f t="shared" si="76"/>
        <v>491.28999999999951</v>
      </c>
      <c r="V99" s="12">
        <f t="shared" si="77"/>
        <v>0.24131105347950776</v>
      </c>
      <c r="W99" s="8"/>
      <c r="X99" s="10">
        <f t="shared" si="78"/>
        <v>2629.1899999999996</v>
      </c>
      <c r="Y99" s="11">
        <f t="shared" si="79"/>
        <v>101.98000000000002</v>
      </c>
      <c r="Z99" s="12">
        <f t="shared" si="80"/>
        <v>4.0352800123456323E-2</v>
      </c>
      <c r="AA99" s="8"/>
      <c r="AB99" s="10">
        <v>2876.88</v>
      </c>
      <c r="AC99" s="11">
        <f t="shared" si="83"/>
        <v>247.69000000000051</v>
      </c>
      <c r="AD99" s="12">
        <f t="shared" si="84"/>
        <v>9.420772176982295E-2</v>
      </c>
      <c r="AE99" s="8"/>
      <c r="AF99" s="10">
        <v>2876.88</v>
      </c>
      <c r="AG99" s="11">
        <f t="shared" si="81"/>
        <v>247.69000000000051</v>
      </c>
      <c r="AH99" s="12">
        <f t="shared" si="82"/>
        <v>9.420772176982295E-2</v>
      </c>
      <c r="AI99" s="8"/>
      <c r="AJ99" s="10">
        <v>2876.88</v>
      </c>
      <c r="AK99" s="11">
        <f>(AJ99-X99)</f>
        <v>247.69000000000051</v>
      </c>
      <c r="AL99" s="12">
        <f>(AJ99/X99)-1</f>
        <v>9.420772176982295E-2</v>
      </c>
    </row>
    <row r="100" spans="1:38" ht="12" customHeight="1" x14ac:dyDescent="0.25">
      <c r="A100" s="1"/>
      <c r="B100" s="58"/>
      <c r="C100" s="1"/>
      <c r="D100" s="13" t="s">
        <v>26</v>
      </c>
      <c r="E100" s="8"/>
      <c r="F100" s="14">
        <f t="shared" si="65"/>
        <v>2650.9</v>
      </c>
      <c r="G100" s="8"/>
      <c r="H100" s="15">
        <f t="shared" si="66"/>
        <v>1947.15</v>
      </c>
      <c r="I100" s="16">
        <f t="shared" si="67"/>
        <v>-703.75</v>
      </c>
      <c r="J100" s="17">
        <f t="shared" si="68"/>
        <v>-0.26547587611754497</v>
      </c>
      <c r="K100" s="8"/>
      <c r="L100" s="15">
        <f t="shared" si="69"/>
        <v>2285.63</v>
      </c>
      <c r="M100" s="16">
        <f t="shared" si="70"/>
        <v>338.48</v>
      </c>
      <c r="N100" s="17">
        <f t="shared" si="71"/>
        <v>0.17383355160105807</v>
      </c>
      <c r="O100" s="8"/>
      <c r="P100" s="15">
        <f t="shared" si="72"/>
        <v>3311.8</v>
      </c>
      <c r="Q100" s="16">
        <f t="shared" si="73"/>
        <v>1026.17</v>
      </c>
      <c r="R100" s="17">
        <f t="shared" si="74"/>
        <v>0.4489659306186915</v>
      </c>
      <c r="S100" s="8"/>
      <c r="T100" s="15">
        <f t="shared" si="75"/>
        <v>4318.8999999999996</v>
      </c>
      <c r="U100" s="16">
        <f t="shared" si="76"/>
        <v>1007.0999999999995</v>
      </c>
      <c r="V100" s="17">
        <f t="shared" si="77"/>
        <v>0.30409445014795566</v>
      </c>
      <c r="W100" s="8"/>
      <c r="X100" s="15">
        <f t="shared" si="78"/>
        <v>5337.7999999999993</v>
      </c>
      <c r="Y100" s="16">
        <f t="shared" si="79"/>
        <v>1018.8999999999996</v>
      </c>
      <c r="Z100" s="17">
        <f t="shared" si="80"/>
        <v>0.23591655282595103</v>
      </c>
      <c r="AA100" s="8"/>
      <c r="AB100" s="15">
        <v>7203.9099999999989</v>
      </c>
      <c r="AC100" s="16">
        <f t="shared" si="83"/>
        <v>1866.1099999999997</v>
      </c>
      <c r="AD100" s="17">
        <f t="shared" si="84"/>
        <v>0.34960283262767433</v>
      </c>
      <c r="AE100" s="8"/>
      <c r="AF100" s="15">
        <v>7203.9099999999989</v>
      </c>
      <c r="AG100" s="16">
        <f t="shared" si="81"/>
        <v>1866.1099999999997</v>
      </c>
      <c r="AH100" s="17">
        <f t="shared" si="82"/>
        <v>0.34960283262767433</v>
      </c>
      <c r="AI100" s="8"/>
      <c r="AJ100" s="15">
        <v>7203.9099999999989</v>
      </c>
      <c r="AK100" s="16">
        <f>(AJ100-X100)</f>
        <v>1866.1099999999997</v>
      </c>
      <c r="AL100" s="17">
        <f>(AJ100/X100)-1</f>
        <v>0.34960283262767433</v>
      </c>
    </row>
    <row r="101" spans="1:38" ht="2.25" customHeight="1" x14ac:dyDescent="0.25">
      <c r="A101" s="1"/>
      <c r="B101" s="58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</row>
    <row r="102" spans="1:38" ht="12" customHeight="1" x14ac:dyDescent="0.25">
      <c r="A102" s="1"/>
      <c r="B102" s="59"/>
      <c r="C102" s="1"/>
      <c r="D102" s="13" t="s">
        <v>27</v>
      </c>
      <c r="E102" s="23"/>
      <c r="F102" s="14">
        <f t="shared" si="65"/>
        <v>23733.299999999996</v>
      </c>
      <c r="G102" s="23"/>
      <c r="H102" s="15">
        <f t="shared" si="66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69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72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75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78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85">(AB122+AB142)</f>
        <v>27653.35</v>
      </c>
      <c r="AC102" s="16">
        <f t="shared" si="83"/>
        <v>4186.6400000000031</v>
      </c>
      <c r="AD102" s="17">
        <f t="shared" si="84"/>
        <v>0.1784076250995561</v>
      </c>
      <c r="AE102" s="23"/>
      <c r="AF102" s="15">
        <f t="shared" ref="AF102" si="86">(AF122+AF142)</f>
        <v>27653.35</v>
      </c>
      <c r="AG102" s="16">
        <f>(AF102-X102)</f>
        <v>4186.6400000000031</v>
      </c>
      <c r="AH102" s="17">
        <f>(AF102/X102)-1</f>
        <v>0.1784076250995561</v>
      </c>
      <c r="AI102" s="23"/>
      <c r="AJ102" s="15">
        <f t="shared" ref="AJ102" si="87">(AJ122+AJ142)</f>
        <v>27653.35</v>
      </c>
      <c r="AK102" s="16">
        <f>(AJ102-X102)</f>
        <v>4186.6400000000031</v>
      </c>
      <c r="AL102" s="17">
        <f>(AJ102/X102)-1</f>
        <v>0.1784076250995561</v>
      </c>
    </row>
    <row r="103" spans="1:38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</row>
    <row r="104" spans="1:38" ht="12" customHeight="1" x14ac:dyDescent="0.25">
      <c r="A104" s="1"/>
      <c r="B104" s="57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88">(H104-F104)</f>
        <v>-1267.1200000000001</v>
      </c>
      <c r="J104" s="12">
        <f t="shared" ref="J104:J120" si="89">(H104/F104)-1</f>
        <v>-0.84337477702936559</v>
      </c>
      <c r="K104" s="8"/>
      <c r="L104" s="10">
        <v>430.38</v>
      </c>
      <c r="M104" s="11">
        <f t="shared" ref="M104:M120" si="90">(L104-H104)</f>
        <v>195.06</v>
      </c>
      <c r="N104" s="12">
        <f t="shared" ref="N104:N120" si="91">(L104/H104)-1</f>
        <v>0.82891381947985732</v>
      </c>
      <c r="O104" s="8"/>
      <c r="P104" s="10">
        <v>578.98</v>
      </c>
      <c r="Q104" s="11">
        <f t="shared" ref="Q104:Q120" si="92">(P104-L104)</f>
        <v>148.60000000000002</v>
      </c>
      <c r="R104" s="12">
        <f t="shared" ref="R104:R120" si="93">(P104/L104)-1</f>
        <v>0.34527626748454865</v>
      </c>
      <c r="S104" s="8"/>
      <c r="T104" s="10">
        <v>490.08</v>
      </c>
      <c r="U104" s="11">
        <f t="shared" ref="U104:U120" si="94">(T104-P104)</f>
        <v>-88.900000000000034</v>
      </c>
      <c r="V104" s="12">
        <f t="shared" ref="V104:V120" si="95">(T104/P104)-1</f>
        <v>-0.15354589104977723</v>
      </c>
      <c r="W104" s="8"/>
      <c r="X104" s="10">
        <v>792.28</v>
      </c>
      <c r="Y104" s="11">
        <f t="shared" ref="Y104:Y120" si="96">(X104-T104)</f>
        <v>302.2</v>
      </c>
      <c r="Z104" s="12">
        <f t="shared" ref="Z104:Z120" si="97">(X104/T104)-1</f>
        <v>0.61663401893568404</v>
      </c>
      <c r="AA104" s="8"/>
      <c r="AB104" s="10">
        <v>951.08</v>
      </c>
      <c r="AC104" s="11">
        <f>(AB104-X104)</f>
        <v>158.80000000000007</v>
      </c>
      <c r="AD104" s="12">
        <f>(AB104/X104)-1</f>
        <v>0.20043418993285211</v>
      </c>
      <c r="AE104" s="8"/>
      <c r="AF104" s="10">
        <v>951.08</v>
      </c>
      <c r="AG104" s="11">
        <f t="shared" ref="AG104:AG120" si="98">(AF104-X104)</f>
        <v>158.80000000000007</v>
      </c>
      <c r="AH104" s="12">
        <f t="shared" ref="AH104:AH120" si="99">(AF104/X104)-1</f>
        <v>0.20043418993285211</v>
      </c>
      <c r="AI104" s="8"/>
      <c r="AJ104" s="10">
        <v>951.08</v>
      </c>
      <c r="AK104" s="11">
        <f>(AJ104-X104)</f>
        <v>158.80000000000007</v>
      </c>
      <c r="AL104" s="12">
        <f>(AJ104/X104)-1</f>
        <v>0.20043418993285211</v>
      </c>
    </row>
    <row r="105" spans="1:38" ht="12" customHeight="1" x14ac:dyDescent="0.25">
      <c r="A105" s="1"/>
      <c r="B105" s="58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88"/>
        <v>-1534.77</v>
      </c>
      <c r="J105" s="12">
        <f t="shared" si="89"/>
        <v>-0.54184289496910854</v>
      </c>
      <c r="K105" s="8"/>
      <c r="L105" s="10">
        <v>1041.6400000000001</v>
      </c>
      <c r="M105" s="11">
        <f t="shared" si="90"/>
        <v>-256.08999999999992</v>
      </c>
      <c r="N105" s="12">
        <f t="shared" si="91"/>
        <v>-0.19733688825872864</v>
      </c>
      <c r="O105" s="8"/>
      <c r="P105" s="10">
        <v>1302.74</v>
      </c>
      <c r="Q105" s="11">
        <f t="shared" si="92"/>
        <v>261.09999999999991</v>
      </c>
      <c r="R105" s="12">
        <f t="shared" si="93"/>
        <v>0.25066241695787395</v>
      </c>
      <c r="S105" s="8"/>
      <c r="T105" s="10">
        <v>2004.46</v>
      </c>
      <c r="U105" s="11">
        <f t="shared" si="94"/>
        <v>701.72</v>
      </c>
      <c r="V105" s="12">
        <f t="shared" si="95"/>
        <v>0.5386493083807975</v>
      </c>
      <c r="W105" s="8"/>
      <c r="X105" s="10">
        <v>2775.99</v>
      </c>
      <c r="Y105" s="11">
        <f t="shared" si="96"/>
        <v>771.52999999999975</v>
      </c>
      <c r="Z105" s="12">
        <f t="shared" si="97"/>
        <v>0.38490665815232017</v>
      </c>
      <c r="AA105" s="8"/>
      <c r="AB105" s="10">
        <v>2557.1799999999998</v>
      </c>
      <c r="AC105" s="11">
        <f t="shared" ref="AC105:AC122" si="100">(AB105-X105)</f>
        <v>-218.80999999999995</v>
      </c>
      <c r="AD105" s="12">
        <f t="shared" ref="AD105:AD122" si="101">(AB105/X105)-1</f>
        <v>-7.8822330051621203E-2</v>
      </c>
      <c r="AE105" s="8"/>
      <c r="AF105" s="10">
        <v>2557.1799999999998</v>
      </c>
      <c r="AG105" s="11">
        <f t="shared" si="98"/>
        <v>-218.80999999999995</v>
      </c>
      <c r="AH105" s="12">
        <f t="shared" si="99"/>
        <v>-7.8822330051621203E-2</v>
      </c>
      <c r="AI105" s="8"/>
      <c r="AJ105" s="10">
        <v>2557.1799999999998</v>
      </c>
      <c r="AK105" s="11">
        <f>(AJ105-X105)</f>
        <v>-218.80999999999995</v>
      </c>
      <c r="AL105" s="12">
        <f>(AJ105/X105)-1</f>
        <v>-7.8822330051621203E-2</v>
      </c>
    </row>
    <row r="106" spans="1:38" ht="12" customHeight="1" x14ac:dyDescent="0.25">
      <c r="A106" s="1"/>
      <c r="B106" s="58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88"/>
        <v>-58.11</v>
      </c>
      <c r="J106" s="12">
        <f t="shared" si="89"/>
        <v>-0.93065342729019862</v>
      </c>
      <c r="K106" s="8"/>
      <c r="L106" s="10">
        <v>142.44999999999999</v>
      </c>
      <c r="M106" s="11">
        <f t="shared" si="90"/>
        <v>138.11999999999998</v>
      </c>
      <c r="N106" s="12">
        <f t="shared" si="91"/>
        <v>31.89838337182448</v>
      </c>
      <c r="O106" s="8"/>
      <c r="P106" s="10">
        <v>306.17</v>
      </c>
      <c r="Q106" s="11">
        <f t="shared" si="92"/>
        <v>163.72000000000003</v>
      </c>
      <c r="R106" s="12">
        <f t="shared" si="93"/>
        <v>1.1493155493155496</v>
      </c>
      <c r="S106" s="8"/>
      <c r="T106" s="10">
        <v>424.53</v>
      </c>
      <c r="U106" s="11">
        <f t="shared" si="94"/>
        <v>118.35999999999996</v>
      </c>
      <c r="V106" s="12">
        <f t="shared" si="95"/>
        <v>0.38658261750008149</v>
      </c>
      <c r="W106" s="8"/>
      <c r="X106" s="10">
        <v>402.74</v>
      </c>
      <c r="Y106" s="11">
        <f t="shared" si="96"/>
        <v>-21.789999999999964</v>
      </c>
      <c r="Z106" s="12">
        <f t="shared" si="97"/>
        <v>-5.1327350246154535E-2</v>
      </c>
      <c r="AA106" s="8"/>
      <c r="AB106" s="10">
        <v>468.89999999999992</v>
      </c>
      <c r="AC106" s="11">
        <f t="shared" si="100"/>
        <v>66.159999999999911</v>
      </c>
      <c r="AD106" s="12">
        <f t="shared" si="101"/>
        <v>0.16427471818046357</v>
      </c>
      <c r="AE106" s="8"/>
      <c r="AF106" s="10">
        <v>468.89999999999992</v>
      </c>
      <c r="AG106" s="11">
        <f t="shared" si="98"/>
        <v>66.159999999999911</v>
      </c>
      <c r="AH106" s="12">
        <f t="shared" si="99"/>
        <v>0.16427471818046357</v>
      </c>
      <c r="AI106" s="8"/>
      <c r="AJ106" s="10">
        <v>468.89999999999992</v>
      </c>
      <c r="AK106" s="11">
        <f>(AJ106-X106)</f>
        <v>66.159999999999911</v>
      </c>
      <c r="AL106" s="12">
        <f>(AJ106/X106)-1</f>
        <v>0.16427471818046357</v>
      </c>
    </row>
    <row r="107" spans="1:38" ht="12" customHeight="1" x14ac:dyDescent="0.25">
      <c r="A107" s="1"/>
      <c r="B107" s="58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88"/>
        <v>-2860</v>
      </c>
      <c r="J107" s="17">
        <f t="shared" si="89"/>
        <v>-0.65038727605983571</v>
      </c>
      <c r="K107" s="8"/>
      <c r="L107" s="15">
        <f>(L104+L105+L106)</f>
        <v>1614.47</v>
      </c>
      <c r="M107" s="16">
        <f t="shared" si="90"/>
        <v>77.090000000000146</v>
      </c>
      <c r="N107" s="17">
        <f t="shared" si="91"/>
        <v>5.0143751056993091E-2</v>
      </c>
      <c r="O107" s="8"/>
      <c r="P107" s="15">
        <f>(P104+P105+P106)</f>
        <v>2187.89</v>
      </c>
      <c r="Q107" s="16">
        <f t="shared" si="92"/>
        <v>573.41999999999985</v>
      </c>
      <c r="R107" s="17">
        <f t="shared" si="93"/>
        <v>0.35517538263330994</v>
      </c>
      <c r="S107" s="8"/>
      <c r="T107" s="15">
        <f>(T104+T105+T106)</f>
        <v>2919.0699999999997</v>
      </c>
      <c r="U107" s="16">
        <f t="shared" si="94"/>
        <v>731.17999999999984</v>
      </c>
      <c r="V107" s="17">
        <f t="shared" si="95"/>
        <v>0.33419413224613659</v>
      </c>
      <c r="W107" s="8"/>
      <c r="X107" s="15">
        <v>3971.0099999999993</v>
      </c>
      <c r="Y107" s="16">
        <f t="shared" si="96"/>
        <v>1051.9399999999996</v>
      </c>
      <c r="Z107" s="17">
        <f t="shared" si="97"/>
        <v>0.36036819946078702</v>
      </c>
      <c r="AA107" s="8"/>
      <c r="AB107" s="15">
        <v>3977.16</v>
      </c>
      <c r="AC107" s="16">
        <f t="shared" si="100"/>
        <v>6.1500000000005457</v>
      </c>
      <c r="AD107" s="17">
        <f t="shared" si="101"/>
        <v>1.5487243799436889E-3</v>
      </c>
      <c r="AE107" s="8"/>
      <c r="AF107" s="15">
        <v>3977.16</v>
      </c>
      <c r="AG107" s="16">
        <f t="shared" si="98"/>
        <v>6.1500000000005457</v>
      </c>
      <c r="AH107" s="17">
        <f t="shared" si="99"/>
        <v>1.5487243799436889E-3</v>
      </c>
      <c r="AI107" s="8"/>
      <c r="AJ107" s="15">
        <v>3977.16</v>
      </c>
      <c r="AK107" s="16">
        <f>(AJ107-X107)</f>
        <v>6.1500000000005457</v>
      </c>
      <c r="AL107" s="17">
        <f>(AJ107/X107)-1</f>
        <v>1.5487243799436889E-3</v>
      </c>
    </row>
    <row r="108" spans="1:38" ht="12" customHeight="1" x14ac:dyDescent="0.25">
      <c r="A108" s="1"/>
      <c r="B108" s="58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88"/>
        <v>-673.28</v>
      </c>
      <c r="J108" s="12">
        <f t="shared" si="89"/>
        <v>-0.88003555276710321</v>
      </c>
      <c r="K108" s="8"/>
      <c r="L108" s="10">
        <v>140.84</v>
      </c>
      <c r="M108" s="11">
        <f t="shared" si="90"/>
        <v>49.06</v>
      </c>
      <c r="N108" s="12">
        <f t="shared" si="91"/>
        <v>0.53453911527565912</v>
      </c>
      <c r="O108" s="8"/>
      <c r="P108" s="10">
        <v>478.83</v>
      </c>
      <c r="Q108" s="11">
        <f t="shared" si="92"/>
        <v>337.99</v>
      </c>
      <c r="R108" s="12">
        <f t="shared" si="93"/>
        <v>2.3998153933541606</v>
      </c>
      <c r="S108" s="8"/>
      <c r="T108" s="10">
        <v>425.99</v>
      </c>
      <c r="U108" s="11">
        <f t="shared" si="94"/>
        <v>-52.839999999999975</v>
      </c>
      <c r="V108" s="12">
        <f t="shared" si="95"/>
        <v>-0.1103523171062798</v>
      </c>
      <c r="W108" s="8"/>
      <c r="X108" s="10">
        <v>840.34</v>
      </c>
      <c r="Y108" s="11">
        <f t="shared" si="96"/>
        <v>414.35</v>
      </c>
      <c r="Z108" s="12">
        <f t="shared" si="97"/>
        <v>0.9726754149158432</v>
      </c>
      <c r="AA108" s="8"/>
      <c r="AB108" s="10">
        <v>1453.8199999999997</v>
      </c>
      <c r="AC108" s="11">
        <f t="shared" si="100"/>
        <v>613.47999999999968</v>
      </c>
      <c r="AD108" s="12">
        <f t="shared" si="101"/>
        <v>0.73003784182592724</v>
      </c>
      <c r="AE108" s="8"/>
      <c r="AF108" s="10">
        <v>1453.8199999999997</v>
      </c>
      <c r="AG108" s="11">
        <f t="shared" si="98"/>
        <v>613.47999999999968</v>
      </c>
      <c r="AH108" s="12">
        <f t="shared" si="99"/>
        <v>0.73003784182592724</v>
      </c>
      <c r="AI108" s="8"/>
      <c r="AJ108" s="10">
        <v>1453.8199999999997</v>
      </c>
      <c r="AK108" s="11">
        <f>(AJ108-X108)</f>
        <v>613.47999999999968</v>
      </c>
      <c r="AL108" s="12">
        <f>(AJ108/X108)-1</f>
        <v>0.73003784182592724</v>
      </c>
    </row>
    <row r="109" spans="1:38" ht="12" customHeight="1" x14ac:dyDescent="0.25">
      <c r="A109" s="1"/>
      <c r="B109" s="58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88"/>
        <v>456.59999999999991</v>
      </c>
      <c r="J109" s="12">
        <f t="shared" si="89"/>
        <v>0.55463777270297832</v>
      </c>
      <c r="K109" s="8"/>
      <c r="L109" s="10">
        <v>1473.77</v>
      </c>
      <c r="M109" s="11">
        <f t="shared" si="90"/>
        <v>193.93000000000006</v>
      </c>
      <c r="N109" s="12">
        <f t="shared" si="91"/>
        <v>0.15152675334416799</v>
      </c>
      <c r="O109" s="8"/>
      <c r="P109" s="10">
        <v>1056.24</v>
      </c>
      <c r="Q109" s="11">
        <f t="shared" si="92"/>
        <v>-417.53</v>
      </c>
      <c r="R109" s="12">
        <f t="shared" si="93"/>
        <v>-0.2833074360314024</v>
      </c>
      <c r="S109" s="8"/>
      <c r="T109" s="10">
        <v>1622.15</v>
      </c>
      <c r="U109" s="11">
        <f t="shared" si="94"/>
        <v>565.91000000000008</v>
      </c>
      <c r="V109" s="12">
        <f t="shared" si="95"/>
        <v>0.53577785351813989</v>
      </c>
      <c r="W109" s="8"/>
      <c r="X109" s="10">
        <v>2101.27</v>
      </c>
      <c r="Y109" s="11">
        <f t="shared" si="96"/>
        <v>479.11999999999989</v>
      </c>
      <c r="Z109" s="12">
        <f t="shared" si="97"/>
        <v>0.29536109484326345</v>
      </c>
      <c r="AA109" s="8"/>
      <c r="AB109" s="10">
        <v>1385.2599999999998</v>
      </c>
      <c r="AC109" s="11">
        <f t="shared" si="100"/>
        <v>-716.01000000000022</v>
      </c>
      <c r="AD109" s="12">
        <f t="shared" si="101"/>
        <v>-0.34075106959124735</v>
      </c>
      <c r="AE109" s="8"/>
      <c r="AF109" s="10">
        <v>1385.2599999999998</v>
      </c>
      <c r="AG109" s="11">
        <f t="shared" si="98"/>
        <v>-716.01000000000022</v>
      </c>
      <c r="AH109" s="12">
        <f t="shared" si="99"/>
        <v>-0.34075106959124735</v>
      </c>
      <c r="AI109" s="8"/>
      <c r="AJ109" s="10">
        <v>1385.2599999999998</v>
      </c>
      <c r="AK109" s="11">
        <f>(AJ109-X109)</f>
        <v>-716.01000000000022</v>
      </c>
      <c r="AL109" s="12">
        <f>(AJ109/X109)-1</f>
        <v>-0.34075106959124735</v>
      </c>
    </row>
    <row r="110" spans="1:38" ht="12" customHeight="1" x14ac:dyDescent="0.25">
      <c r="A110" s="1"/>
      <c r="B110" s="58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88"/>
        <v>-216.68000000000006</v>
      </c>
      <c r="J110" s="17">
        <f t="shared" si="89"/>
        <v>-0.13642259019077008</v>
      </c>
      <c r="K110" s="8"/>
      <c r="L110" s="15">
        <f>(L108+L109)</f>
        <v>1614.61</v>
      </c>
      <c r="M110" s="16">
        <f t="shared" si="90"/>
        <v>242.99</v>
      </c>
      <c r="N110" s="17">
        <f t="shared" si="91"/>
        <v>0.17715548038086348</v>
      </c>
      <c r="O110" s="8"/>
      <c r="P110" s="15">
        <f>(P108+P109)</f>
        <v>1535.07</v>
      </c>
      <c r="Q110" s="16">
        <f t="shared" si="92"/>
        <v>-79.539999999999964</v>
      </c>
      <c r="R110" s="17">
        <f t="shared" si="93"/>
        <v>-4.9262670242349538E-2</v>
      </c>
      <c r="S110" s="8"/>
      <c r="T110" s="15">
        <f>(T108+T109)</f>
        <v>2048.1400000000003</v>
      </c>
      <c r="U110" s="16">
        <f t="shared" si="94"/>
        <v>513.07000000000039</v>
      </c>
      <c r="V110" s="17">
        <f t="shared" si="95"/>
        <v>0.33423231513872365</v>
      </c>
      <c r="W110" s="8"/>
      <c r="X110" s="15">
        <v>2941.61</v>
      </c>
      <c r="Y110" s="16">
        <f t="shared" si="96"/>
        <v>893.4699999999998</v>
      </c>
      <c r="Z110" s="17">
        <f t="shared" si="97"/>
        <v>0.43623482769732513</v>
      </c>
      <c r="AA110" s="8"/>
      <c r="AB110" s="15">
        <v>2839.0799999999995</v>
      </c>
      <c r="AC110" s="16">
        <f t="shared" si="100"/>
        <v>-102.53000000000065</v>
      </c>
      <c r="AD110" s="17">
        <f t="shared" si="101"/>
        <v>-3.4855062363807754E-2</v>
      </c>
      <c r="AE110" s="8"/>
      <c r="AF110" s="15">
        <v>2839.0799999999995</v>
      </c>
      <c r="AG110" s="16">
        <f t="shared" si="98"/>
        <v>-102.53000000000065</v>
      </c>
      <c r="AH110" s="17">
        <f t="shared" si="99"/>
        <v>-3.4855062363807754E-2</v>
      </c>
      <c r="AI110" s="8"/>
      <c r="AJ110" s="15">
        <v>2839.0799999999995</v>
      </c>
      <c r="AK110" s="16">
        <f>(AJ110-X110)</f>
        <v>-102.53000000000065</v>
      </c>
      <c r="AL110" s="17">
        <f>(AJ110/X110)-1</f>
        <v>-3.4855062363807754E-2</v>
      </c>
    </row>
    <row r="111" spans="1:38" ht="12" customHeight="1" x14ac:dyDescent="0.25">
      <c r="A111" s="1"/>
      <c r="B111" s="58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88"/>
        <v>-1890.4600000000003</v>
      </c>
      <c r="J111" s="12">
        <f t="shared" si="89"/>
        <v>-0.62027442925670495</v>
      </c>
      <c r="K111" s="8"/>
      <c r="L111" s="10">
        <v>1192.04</v>
      </c>
      <c r="M111" s="11">
        <f t="shared" si="90"/>
        <v>34.720000000000027</v>
      </c>
      <c r="N111" s="12">
        <f t="shared" si="91"/>
        <v>3.0000345626101765E-2</v>
      </c>
      <c r="O111" s="8"/>
      <c r="P111" s="10">
        <v>2373.14</v>
      </c>
      <c r="Q111" s="11">
        <f t="shared" si="92"/>
        <v>1181.0999999999999</v>
      </c>
      <c r="R111" s="12">
        <f t="shared" si="93"/>
        <v>0.99082245562229443</v>
      </c>
      <c r="S111" s="8"/>
      <c r="T111" s="10">
        <v>2639.37</v>
      </c>
      <c r="U111" s="11">
        <f t="shared" si="94"/>
        <v>266.23</v>
      </c>
      <c r="V111" s="12">
        <f t="shared" si="95"/>
        <v>0.1121847004390808</v>
      </c>
      <c r="W111" s="8"/>
      <c r="X111" s="10">
        <v>1357.05</v>
      </c>
      <c r="Y111" s="11">
        <f t="shared" si="96"/>
        <v>-1282.32</v>
      </c>
      <c r="Z111" s="12">
        <f t="shared" si="97"/>
        <v>-0.48584321258482133</v>
      </c>
      <c r="AA111" s="8"/>
      <c r="AB111" s="10">
        <v>1655.29</v>
      </c>
      <c r="AC111" s="11">
        <f t="shared" si="100"/>
        <v>298.24</v>
      </c>
      <c r="AD111" s="12">
        <f t="shared" si="101"/>
        <v>0.21977082642496604</v>
      </c>
      <c r="AE111" s="8"/>
      <c r="AF111" s="10">
        <v>1655.29</v>
      </c>
      <c r="AG111" s="11">
        <f t="shared" si="98"/>
        <v>298.24</v>
      </c>
      <c r="AH111" s="12">
        <f t="shared" si="99"/>
        <v>0.21977082642496604</v>
      </c>
      <c r="AI111" s="8"/>
      <c r="AJ111" s="10">
        <v>1655.29</v>
      </c>
      <c r="AK111" s="11">
        <f>(AJ111-X111)</f>
        <v>298.24</v>
      </c>
      <c r="AL111" s="12">
        <f>(AJ111/X111)-1</f>
        <v>0.21977082642496604</v>
      </c>
    </row>
    <row r="112" spans="1:38" ht="12" customHeight="1" x14ac:dyDescent="0.25">
      <c r="A112" s="1"/>
      <c r="B112" s="58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88"/>
        <v>-1549.73</v>
      </c>
      <c r="J112" s="12">
        <f t="shared" si="89"/>
        <v>-0.57242851707796361</v>
      </c>
      <c r="K112" s="8"/>
      <c r="L112" s="10">
        <v>1055.31</v>
      </c>
      <c r="M112" s="11">
        <f t="shared" si="90"/>
        <v>-102.25</v>
      </c>
      <c r="N112" s="12">
        <f t="shared" si="91"/>
        <v>-8.8332354262414037E-2</v>
      </c>
      <c r="O112" s="8"/>
      <c r="P112" s="10">
        <v>2982.89</v>
      </c>
      <c r="Q112" s="11">
        <f t="shared" si="92"/>
        <v>1927.58</v>
      </c>
      <c r="R112" s="12">
        <f t="shared" si="93"/>
        <v>1.8265533350389931</v>
      </c>
      <c r="S112" s="8"/>
      <c r="T112" s="10">
        <v>2611.59</v>
      </c>
      <c r="U112" s="11">
        <f t="shared" si="94"/>
        <v>-371.29999999999973</v>
      </c>
      <c r="V112" s="12">
        <f t="shared" si="95"/>
        <v>-0.12447659819839141</v>
      </c>
      <c r="W112" s="8"/>
      <c r="X112" s="10">
        <v>2806.1199999999994</v>
      </c>
      <c r="Y112" s="11">
        <f t="shared" si="96"/>
        <v>194.52999999999929</v>
      </c>
      <c r="Z112" s="12">
        <f t="shared" si="97"/>
        <v>7.4487189796254016E-2</v>
      </c>
      <c r="AA112" s="8"/>
      <c r="AB112" s="10">
        <v>4434.6499999999996</v>
      </c>
      <c r="AC112" s="11">
        <f t="shared" si="100"/>
        <v>1628.5300000000002</v>
      </c>
      <c r="AD112" s="12">
        <f t="shared" si="101"/>
        <v>0.58034937921400376</v>
      </c>
      <c r="AE112" s="8"/>
      <c r="AF112" s="10">
        <v>4434.6499999999996</v>
      </c>
      <c r="AG112" s="11">
        <f t="shared" si="98"/>
        <v>1628.5300000000002</v>
      </c>
      <c r="AH112" s="12">
        <f t="shared" si="99"/>
        <v>0.58034937921400376</v>
      </c>
      <c r="AI112" s="8"/>
      <c r="AJ112" s="10">
        <v>4434.6499999999996</v>
      </c>
      <c r="AK112" s="11">
        <f>(AJ112-X112)</f>
        <v>1628.5300000000002</v>
      </c>
      <c r="AL112" s="12">
        <f>(AJ112/X112)-1</f>
        <v>0.58034937921400376</v>
      </c>
    </row>
    <row r="113" spans="1:38" ht="12" customHeight="1" x14ac:dyDescent="0.25">
      <c r="A113" s="1"/>
      <c r="B113" s="58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88"/>
        <v>-244.07999999999993</v>
      </c>
      <c r="J113" s="12">
        <f t="shared" si="89"/>
        <v>-0.25936709667821389</v>
      </c>
      <c r="K113" s="8"/>
      <c r="L113" s="10">
        <v>544.11</v>
      </c>
      <c r="M113" s="11">
        <f t="shared" si="90"/>
        <v>-152.87</v>
      </c>
      <c r="N113" s="12">
        <f t="shared" si="91"/>
        <v>-0.2193319750925421</v>
      </c>
      <c r="O113" s="8"/>
      <c r="P113" s="10">
        <v>452.09</v>
      </c>
      <c r="Q113" s="11">
        <f t="shared" si="92"/>
        <v>-92.020000000000039</v>
      </c>
      <c r="R113" s="12">
        <f t="shared" si="93"/>
        <v>-0.1691202146624764</v>
      </c>
      <c r="S113" s="8"/>
      <c r="T113" s="10">
        <v>424.41</v>
      </c>
      <c r="U113" s="11">
        <f t="shared" si="94"/>
        <v>-27.67999999999995</v>
      </c>
      <c r="V113" s="12">
        <f t="shared" si="95"/>
        <v>-6.1226746886681727E-2</v>
      </c>
      <c r="W113" s="8"/>
      <c r="X113" s="10">
        <v>470.17999999999995</v>
      </c>
      <c r="Y113" s="11">
        <f t="shared" si="96"/>
        <v>45.769999999999925</v>
      </c>
      <c r="Z113" s="12">
        <f t="shared" si="97"/>
        <v>0.10784383025847633</v>
      </c>
      <c r="AA113" s="8"/>
      <c r="AB113" s="10">
        <v>809.34999999999991</v>
      </c>
      <c r="AC113" s="11">
        <f t="shared" si="100"/>
        <v>339.16999999999996</v>
      </c>
      <c r="AD113" s="12">
        <f t="shared" si="101"/>
        <v>0.72136203156238032</v>
      </c>
      <c r="AE113" s="8"/>
      <c r="AF113" s="10">
        <v>809.34999999999991</v>
      </c>
      <c r="AG113" s="11">
        <f t="shared" si="98"/>
        <v>339.16999999999996</v>
      </c>
      <c r="AH113" s="12">
        <f t="shared" si="99"/>
        <v>0.72136203156238032</v>
      </c>
      <c r="AI113" s="8"/>
      <c r="AJ113" s="10">
        <v>809.34999999999991</v>
      </c>
      <c r="AK113" s="11">
        <f>(AJ113-X113)</f>
        <v>339.16999999999996</v>
      </c>
      <c r="AL113" s="12">
        <f>(AJ113/X113)-1</f>
        <v>0.72136203156238032</v>
      </c>
    </row>
    <row r="114" spans="1:38" ht="12" customHeight="1" x14ac:dyDescent="0.25">
      <c r="A114" s="1"/>
      <c r="B114" s="58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88"/>
        <v>-3684.2699999999991</v>
      </c>
      <c r="J114" s="17">
        <f t="shared" si="89"/>
        <v>-0.55020885197868008</v>
      </c>
      <c r="K114" s="8"/>
      <c r="L114" s="15">
        <f>(L111+L112+L113)</f>
        <v>2791.46</v>
      </c>
      <c r="M114" s="16">
        <f t="shared" si="90"/>
        <v>-220.40000000000009</v>
      </c>
      <c r="N114" s="17">
        <f t="shared" si="91"/>
        <v>-7.3177372122210205E-2</v>
      </c>
      <c r="O114" s="8"/>
      <c r="P114" s="15">
        <f>(P111+P112+P113)</f>
        <v>5808.12</v>
      </c>
      <c r="Q114" s="16">
        <f t="shared" si="92"/>
        <v>3016.66</v>
      </c>
      <c r="R114" s="17">
        <f t="shared" si="93"/>
        <v>1.0806746290471652</v>
      </c>
      <c r="S114" s="8"/>
      <c r="T114" s="15">
        <f>(T111+T112+T113)</f>
        <v>5675.37</v>
      </c>
      <c r="U114" s="16">
        <f t="shared" si="94"/>
        <v>-132.75</v>
      </c>
      <c r="V114" s="17">
        <f t="shared" si="95"/>
        <v>-2.2855932728662598E-2</v>
      </c>
      <c r="W114" s="8"/>
      <c r="X114" s="15">
        <v>4633.3499999999995</v>
      </c>
      <c r="Y114" s="16">
        <f t="shared" si="96"/>
        <v>-1042.0200000000004</v>
      </c>
      <c r="Z114" s="17">
        <f t="shared" si="97"/>
        <v>-0.18360388838084574</v>
      </c>
      <c r="AA114" s="8"/>
      <c r="AB114" s="15">
        <v>6899.2899999999991</v>
      </c>
      <c r="AC114" s="16">
        <f t="shared" si="100"/>
        <v>2265.9399999999996</v>
      </c>
      <c r="AD114" s="17">
        <f t="shared" si="101"/>
        <v>0.48905003938834746</v>
      </c>
      <c r="AE114" s="8"/>
      <c r="AF114" s="15">
        <v>6899.2899999999991</v>
      </c>
      <c r="AG114" s="16">
        <f t="shared" si="98"/>
        <v>2265.9399999999996</v>
      </c>
      <c r="AH114" s="17">
        <f t="shared" si="99"/>
        <v>0.48905003938834746</v>
      </c>
      <c r="AI114" s="8"/>
      <c r="AJ114" s="15">
        <v>6899.2899999999991</v>
      </c>
      <c r="AK114" s="16">
        <f>(AJ114-X114)</f>
        <v>2265.9399999999996</v>
      </c>
      <c r="AL114" s="17">
        <f>(AJ114/X114)-1</f>
        <v>0.48905003938834746</v>
      </c>
    </row>
    <row r="115" spans="1:38" ht="12" customHeight="1" x14ac:dyDescent="0.25">
      <c r="A115" s="1"/>
      <c r="B115" s="58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88"/>
        <v>1499.8899999999999</v>
      </c>
      <c r="J115" s="12">
        <f t="shared" si="89"/>
        <v>0.931631841784889</v>
      </c>
      <c r="K115" s="8"/>
      <c r="L115" s="10">
        <v>3232.39</v>
      </c>
      <c r="M115" s="11">
        <f t="shared" si="90"/>
        <v>122.53999999999996</v>
      </c>
      <c r="N115" s="12">
        <f t="shared" si="91"/>
        <v>3.9403829766708975E-2</v>
      </c>
      <c r="O115" s="8"/>
      <c r="P115" s="10">
        <v>1694.1</v>
      </c>
      <c r="Q115" s="11">
        <f t="shared" si="92"/>
        <v>-1538.29</v>
      </c>
      <c r="R115" s="12">
        <f t="shared" si="93"/>
        <v>-0.47589863846874914</v>
      </c>
      <c r="S115" s="8"/>
      <c r="T115" s="10">
        <v>1611.75</v>
      </c>
      <c r="U115" s="11">
        <f t="shared" si="94"/>
        <v>-82.349999999999909</v>
      </c>
      <c r="V115" s="12">
        <f t="shared" si="95"/>
        <v>-4.8609881352930762E-2</v>
      </c>
      <c r="W115" s="8"/>
      <c r="X115" s="10">
        <v>2102.4300000000003</v>
      </c>
      <c r="Y115" s="11">
        <f t="shared" si="96"/>
        <v>490.68000000000029</v>
      </c>
      <c r="Z115" s="12">
        <f t="shared" si="97"/>
        <v>0.30443927408096805</v>
      </c>
      <c r="AA115" s="8"/>
      <c r="AB115" s="10">
        <v>2443.1200000000003</v>
      </c>
      <c r="AC115" s="11">
        <f t="shared" si="100"/>
        <v>340.69000000000005</v>
      </c>
      <c r="AD115" s="12">
        <f t="shared" si="101"/>
        <v>0.16204582316652627</v>
      </c>
      <c r="AE115" s="8"/>
      <c r="AF115" s="10">
        <v>2443.1200000000003</v>
      </c>
      <c r="AG115" s="11">
        <f t="shared" si="98"/>
        <v>340.69000000000005</v>
      </c>
      <c r="AH115" s="12">
        <f t="shared" si="99"/>
        <v>0.16204582316652627</v>
      </c>
      <c r="AI115" s="8"/>
      <c r="AJ115" s="10">
        <v>2443.1200000000003</v>
      </c>
      <c r="AK115" s="11">
        <f>(AJ115-X115)</f>
        <v>340.69000000000005</v>
      </c>
      <c r="AL115" s="12">
        <f>(AJ115/X115)-1</f>
        <v>0.16204582316652627</v>
      </c>
    </row>
    <row r="116" spans="1:38" ht="12" customHeight="1" x14ac:dyDescent="0.25">
      <c r="A116" s="1"/>
      <c r="B116" s="58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88"/>
        <v>-163.58000000000004</v>
      </c>
      <c r="J116" s="12">
        <f t="shared" si="89"/>
        <v>-0.14036382357988675</v>
      </c>
      <c r="K116" s="8"/>
      <c r="L116" s="10">
        <v>1049.1300000000001</v>
      </c>
      <c r="M116" s="11">
        <f t="shared" si="90"/>
        <v>47.310000000000059</v>
      </c>
      <c r="N116" s="12">
        <f t="shared" si="91"/>
        <v>4.7224052224950741E-2</v>
      </c>
      <c r="O116" s="8"/>
      <c r="P116" s="10">
        <v>1294.19</v>
      </c>
      <c r="Q116" s="11">
        <f t="shared" si="92"/>
        <v>245.05999999999995</v>
      </c>
      <c r="R116" s="12">
        <f t="shared" si="93"/>
        <v>0.23358401723332656</v>
      </c>
      <c r="S116" s="8"/>
      <c r="T116" s="10">
        <v>1360.64</v>
      </c>
      <c r="U116" s="11">
        <f t="shared" si="94"/>
        <v>66.450000000000045</v>
      </c>
      <c r="V116" s="12">
        <f t="shared" si="95"/>
        <v>5.1344856628470437E-2</v>
      </c>
      <c r="W116" s="8"/>
      <c r="X116" s="10">
        <v>1437.89</v>
      </c>
      <c r="Y116" s="11">
        <f t="shared" si="96"/>
        <v>77.25</v>
      </c>
      <c r="Z116" s="12">
        <f t="shared" si="97"/>
        <v>5.6774753057384775E-2</v>
      </c>
      <c r="AA116" s="8"/>
      <c r="AB116" s="10">
        <v>1615.61</v>
      </c>
      <c r="AC116" s="11">
        <f t="shared" si="100"/>
        <v>177.7199999999998</v>
      </c>
      <c r="AD116" s="12">
        <f t="shared" si="101"/>
        <v>0.12359777173497255</v>
      </c>
      <c r="AE116" s="8"/>
      <c r="AF116" s="10">
        <v>1615.61</v>
      </c>
      <c r="AG116" s="11">
        <f t="shared" si="98"/>
        <v>177.7199999999998</v>
      </c>
      <c r="AH116" s="12">
        <f t="shared" si="99"/>
        <v>0.12359777173497255</v>
      </c>
      <c r="AI116" s="8"/>
      <c r="AJ116" s="10">
        <v>1615.61</v>
      </c>
      <c r="AK116" s="11">
        <f>(AJ116-X116)</f>
        <v>177.7199999999998</v>
      </c>
      <c r="AL116" s="12">
        <f>(AJ116/X116)-1</f>
        <v>0.12359777173497255</v>
      </c>
    </row>
    <row r="117" spans="1:38" ht="12" customHeight="1" x14ac:dyDescent="0.25">
      <c r="A117" s="1"/>
      <c r="B117" s="58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88"/>
        <v>1336.31</v>
      </c>
      <c r="J117" s="17">
        <f t="shared" si="89"/>
        <v>0.48149068949613749</v>
      </c>
      <c r="K117" s="8"/>
      <c r="L117" s="15">
        <f>(L115+L116)</f>
        <v>4281.5200000000004</v>
      </c>
      <c r="M117" s="16">
        <f t="shared" si="90"/>
        <v>169.85000000000036</v>
      </c>
      <c r="N117" s="17">
        <f t="shared" si="91"/>
        <v>4.1309249039927831E-2</v>
      </c>
      <c r="O117" s="8"/>
      <c r="P117" s="15">
        <f>(P115+P116)</f>
        <v>2988.29</v>
      </c>
      <c r="Q117" s="16">
        <f t="shared" si="92"/>
        <v>-1293.2300000000005</v>
      </c>
      <c r="R117" s="17">
        <f t="shared" si="93"/>
        <v>-0.30204927222108047</v>
      </c>
      <c r="S117" s="8"/>
      <c r="T117" s="15">
        <f>(T115+T116)</f>
        <v>2972.3900000000003</v>
      </c>
      <c r="U117" s="16">
        <f t="shared" si="94"/>
        <v>-15.899999999999636</v>
      </c>
      <c r="V117" s="17">
        <f t="shared" si="95"/>
        <v>-5.3207687339581478E-3</v>
      </c>
      <c r="W117" s="8"/>
      <c r="X117" s="15">
        <v>3540.3200000000006</v>
      </c>
      <c r="Y117" s="16">
        <f t="shared" si="96"/>
        <v>567.93000000000029</v>
      </c>
      <c r="Z117" s="17">
        <f t="shared" si="97"/>
        <v>0.19106846678935141</v>
      </c>
      <c r="AA117" s="8"/>
      <c r="AB117" s="15">
        <v>4058.7300000000005</v>
      </c>
      <c r="AC117" s="16">
        <f t="shared" si="100"/>
        <v>518.40999999999985</v>
      </c>
      <c r="AD117" s="17">
        <f t="shared" si="101"/>
        <v>0.14643026619062671</v>
      </c>
      <c r="AE117" s="8"/>
      <c r="AF117" s="15">
        <v>4058.7300000000005</v>
      </c>
      <c r="AG117" s="16">
        <f t="shared" si="98"/>
        <v>518.40999999999985</v>
      </c>
      <c r="AH117" s="17">
        <f t="shared" si="99"/>
        <v>0.14643026619062671</v>
      </c>
      <c r="AI117" s="8"/>
      <c r="AJ117" s="15">
        <v>4058.7300000000005</v>
      </c>
      <c r="AK117" s="16">
        <f>(AJ117-X117)</f>
        <v>518.40999999999985</v>
      </c>
      <c r="AL117" s="17">
        <f>(AJ117/X117)-1</f>
        <v>0.14643026619062671</v>
      </c>
    </row>
    <row r="118" spans="1:38" ht="12" customHeight="1" x14ac:dyDescent="0.25">
      <c r="A118" s="1"/>
      <c r="B118" s="58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88"/>
        <v>-369.3599999999999</v>
      </c>
      <c r="J118" s="12">
        <f t="shared" si="89"/>
        <v>-0.29248360837477427</v>
      </c>
      <c r="K118" s="8"/>
      <c r="L118" s="10">
        <v>605.20000000000005</v>
      </c>
      <c r="M118" s="11">
        <f t="shared" si="90"/>
        <v>-288.27999999999997</v>
      </c>
      <c r="N118" s="12">
        <f t="shared" si="91"/>
        <v>-0.3226485203921744</v>
      </c>
      <c r="O118" s="8"/>
      <c r="P118" s="10">
        <v>664.06</v>
      </c>
      <c r="Q118" s="11">
        <f t="shared" si="92"/>
        <v>58.8599999999999</v>
      </c>
      <c r="R118" s="12">
        <f t="shared" si="93"/>
        <v>9.7257105089226581E-2</v>
      </c>
      <c r="S118" s="8"/>
      <c r="T118" s="10">
        <v>896.81</v>
      </c>
      <c r="U118" s="11">
        <f t="shared" si="94"/>
        <v>232.75</v>
      </c>
      <c r="V118" s="12">
        <f t="shared" si="95"/>
        <v>0.35049543715929277</v>
      </c>
      <c r="W118" s="8"/>
      <c r="X118" s="10">
        <v>2033.19</v>
      </c>
      <c r="Y118" s="11">
        <f t="shared" si="96"/>
        <v>1136.3800000000001</v>
      </c>
      <c r="Z118" s="12">
        <f t="shared" si="97"/>
        <v>1.2671357366666296</v>
      </c>
      <c r="AA118" s="8"/>
      <c r="AB118" s="10">
        <v>3692.41</v>
      </c>
      <c r="AC118" s="11">
        <f t="shared" si="100"/>
        <v>1659.2199999999998</v>
      </c>
      <c r="AD118" s="12">
        <f t="shared" si="101"/>
        <v>0.81606736212552677</v>
      </c>
      <c r="AE118" s="8"/>
      <c r="AF118" s="10">
        <v>3692.41</v>
      </c>
      <c r="AG118" s="11">
        <f t="shared" si="98"/>
        <v>1659.2199999999998</v>
      </c>
      <c r="AH118" s="12">
        <f t="shared" si="99"/>
        <v>0.81606736212552677</v>
      </c>
      <c r="AI118" s="8"/>
      <c r="AJ118" s="10">
        <v>3692.41</v>
      </c>
      <c r="AK118" s="11">
        <f>(AJ118-X118)</f>
        <v>1659.2199999999998</v>
      </c>
      <c r="AL118" s="12">
        <f>(AJ118/X118)-1</f>
        <v>0.81606736212552677</v>
      </c>
    </row>
    <row r="119" spans="1:38" ht="12" customHeight="1" x14ac:dyDescent="0.25">
      <c r="A119" s="1"/>
      <c r="B119" s="58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88"/>
        <v>-83.490000000000009</v>
      </c>
      <c r="J119" s="12">
        <f t="shared" si="89"/>
        <v>-0.19977985690698952</v>
      </c>
      <c r="K119" s="8"/>
      <c r="L119" s="10">
        <v>822.05</v>
      </c>
      <c r="M119" s="11">
        <f t="shared" si="90"/>
        <v>487.62999999999994</v>
      </c>
      <c r="N119" s="12">
        <f t="shared" si="91"/>
        <v>1.4581364750912025</v>
      </c>
      <c r="O119" s="8"/>
      <c r="P119" s="10">
        <v>1944.17</v>
      </c>
      <c r="Q119" s="11">
        <f t="shared" si="92"/>
        <v>1122.1200000000001</v>
      </c>
      <c r="R119" s="12">
        <f t="shared" si="93"/>
        <v>1.3650264582446328</v>
      </c>
      <c r="S119" s="8"/>
      <c r="T119" s="10">
        <v>2374.2399999999998</v>
      </c>
      <c r="U119" s="11">
        <f t="shared" si="94"/>
        <v>430.06999999999971</v>
      </c>
      <c r="V119" s="12">
        <f t="shared" si="95"/>
        <v>0.22121007936548742</v>
      </c>
      <c r="W119" s="8"/>
      <c r="X119" s="10">
        <v>2402.9299999999998</v>
      </c>
      <c r="Y119" s="11">
        <f t="shared" si="96"/>
        <v>28.690000000000055</v>
      </c>
      <c r="Z119" s="12">
        <f t="shared" si="97"/>
        <v>1.2083866837387935E-2</v>
      </c>
      <c r="AA119" s="8"/>
      <c r="AB119" s="10">
        <v>2773.2600000000011</v>
      </c>
      <c r="AC119" s="11">
        <f t="shared" si="100"/>
        <v>370.33000000000129</v>
      </c>
      <c r="AD119" s="12">
        <f t="shared" si="101"/>
        <v>0.15411601669628383</v>
      </c>
      <c r="AE119" s="8"/>
      <c r="AF119" s="10">
        <v>2773.2600000000011</v>
      </c>
      <c r="AG119" s="11">
        <f t="shared" si="98"/>
        <v>370.33000000000129</v>
      </c>
      <c r="AH119" s="12">
        <f t="shared" si="99"/>
        <v>0.15411601669628383</v>
      </c>
      <c r="AI119" s="8"/>
      <c r="AJ119" s="10">
        <v>2773.2600000000011</v>
      </c>
      <c r="AK119" s="11">
        <f>(AJ119-X119)</f>
        <v>370.33000000000129</v>
      </c>
      <c r="AL119" s="12">
        <f>(AJ119/X119)-1</f>
        <v>0.15411601669628383</v>
      </c>
    </row>
    <row r="120" spans="1:38" ht="12" customHeight="1" x14ac:dyDescent="0.25">
      <c r="A120" s="1"/>
      <c r="B120" s="58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88"/>
        <v>-452.84999999999991</v>
      </c>
      <c r="J120" s="17">
        <f t="shared" si="89"/>
        <v>-0.26943328871039707</v>
      </c>
      <c r="K120" s="8"/>
      <c r="L120" s="15">
        <f>(L118+L119)</f>
        <v>1427.25</v>
      </c>
      <c r="M120" s="16">
        <f t="shared" si="90"/>
        <v>199.34999999999991</v>
      </c>
      <c r="N120" s="17">
        <f t="shared" si="91"/>
        <v>0.16235035426337641</v>
      </c>
      <c r="O120" s="8"/>
      <c r="P120" s="15">
        <f>(P118+P119)</f>
        <v>2608.23</v>
      </c>
      <c r="Q120" s="16">
        <f t="shared" si="92"/>
        <v>1180.98</v>
      </c>
      <c r="R120" s="17">
        <f t="shared" si="93"/>
        <v>0.82745139253809774</v>
      </c>
      <c r="S120" s="8"/>
      <c r="T120" s="15">
        <f>(T118+T119)</f>
        <v>3271.0499999999997</v>
      </c>
      <c r="U120" s="16">
        <f t="shared" si="94"/>
        <v>662.81999999999971</v>
      </c>
      <c r="V120" s="17">
        <f t="shared" si="95"/>
        <v>0.25412636155553758</v>
      </c>
      <c r="W120" s="8"/>
      <c r="X120" s="15">
        <v>4436.12</v>
      </c>
      <c r="Y120" s="16">
        <f t="shared" si="96"/>
        <v>1165.0700000000002</v>
      </c>
      <c r="Z120" s="17">
        <f t="shared" si="97"/>
        <v>0.35617615138869785</v>
      </c>
      <c r="AA120" s="8"/>
      <c r="AB120" s="15">
        <v>6465.670000000001</v>
      </c>
      <c r="AC120" s="16">
        <f t="shared" si="100"/>
        <v>2029.5500000000011</v>
      </c>
      <c r="AD120" s="17">
        <f t="shared" si="101"/>
        <v>0.45750565809761712</v>
      </c>
      <c r="AE120" s="8"/>
      <c r="AF120" s="15">
        <v>6465.670000000001</v>
      </c>
      <c r="AG120" s="16">
        <f t="shared" si="98"/>
        <v>2029.5500000000011</v>
      </c>
      <c r="AH120" s="17">
        <f t="shared" si="99"/>
        <v>0.45750565809761712</v>
      </c>
      <c r="AI120" s="8"/>
      <c r="AJ120" s="15">
        <v>6465.670000000001</v>
      </c>
      <c r="AK120" s="16">
        <f>(AJ120-X120)</f>
        <v>2029.5500000000011</v>
      </c>
      <c r="AL120" s="17">
        <f>(AJ120/X120)-1</f>
        <v>0.45750565809761712</v>
      </c>
    </row>
    <row r="121" spans="1:38" ht="2.25" customHeight="1" x14ac:dyDescent="0.25">
      <c r="A121" s="1"/>
      <c r="B121" s="58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</row>
    <row r="122" spans="1:38" ht="12" customHeight="1" x14ac:dyDescent="0.25">
      <c r="A122" s="1"/>
      <c r="B122" s="59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 t="shared" si="100"/>
        <v>4717.5200000000041</v>
      </c>
      <c r="AD122" s="17">
        <f t="shared" si="101"/>
        <v>0.24164639509158992</v>
      </c>
      <c r="AE122" s="23"/>
      <c r="AF122" s="15">
        <f>(AF107+AF110+AF114+AF117+AF120)</f>
        <v>24239.93</v>
      </c>
      <c r="AG122" s="16">
        <f>(AF122-X122)</f>
        <v>4717.5200000000041</v>
      </c>
      <c r="AH122" s="17">
        <f>(AF122/X122)-1</f>
        <v>0.24164639509158992</v>
      </c>
      <c r="AI122" s="23"/>
      <c r="AJ122" s="15">
        <f>(AJ107+AJ110+AJ114+AJ117+AJ120)</f>
        <v>24239.93</v>
      </c>
      <c r="AK122" s="16">
        <f>(AJ122-X122)</f>
        <v>4717.5200000000041</v>
      </c>
      <c r="AL122" s="17">
        <f>(AJ122/X122)-1</f>
        <v>0.24164639509158992</v>
      </c>
    </row>
    <row r="123" spans="1:38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</row>
    <row r="124" spans="1:38" ht="12" customHeight="1" x14ac:dyDescent="0.25">
      <c r="A124" s="1"/>
      <c r="B124" s="57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02">(H124-F124)</f>
        <v>-73.88</v>
      </c>
      <c r="J124" s="12">
        <f t="shared" ref="J124:J140" si="103">(H124/F124)-1</f>
        <v>-0.40226505499292164</v>
      </c>
      <c r="K124" s="8"/>
      <c r="L124" s="10">
        <v>104.05000000000003</v>
      </c>
      <c r="M124" s="11">
        <f t="shared" ref="M124:M140" si="104">(L124-H124)</f>
        <v>-5.7299999999999756</v>
      </c>
      <c r="N124" s="12">
        <f t="shared" ref="N124:N140" si="105">(L124/H124)-1</f>
        <v>-5.2195299690289465E-2</v>
      </c>
      <c r="O124" s="8"/>
      <c r="P124" s="10">
        <v>52.63</v>
      </c>
      <c r="Q124" s="11">
        <f t="shared" ref="Q124:Q140" si="106">(P124-L124)</f>
        <v>-51.420000000000023</v>
      </c>
      <c r="R124" s="12">
        <f t="shared" ref="R124:R140" si="107">(P124/L124)-1</f>
        <v>-0.49418548774627591</v>
      </c>
      <c r="S124" s="8"/>
      <c r="T124" s="10">
        <v>33.74</v>
      </c>
      <c r="U124" s="11">
        <f t="shared" ref="U124:U140" si="108">(T124-P124)</f>
        <v>-18.89</v>
      </c>
      <c r="V124" s="12">
        <f t="shared" ref="V124:V140" si="109">(T124/P124)-1</f>
        <v>-0.35892076762302871</v>
      </c>
      <c r="W124" s="8"/>
      <c r="X124" s="10">
        <v>15.439999999999989</v>
      </c>
      <c r="Y124" s="11">
        <f t="shared" ref="Y124:Y140" si="110">(X124-T124)</f>
        <v>-18.300000000000011</v>
      </c>
      <c r="Z124" s="12">
        <f t="shared" ref="Z124:Z140" si="111">(X124/T124)-1</f>
        <v>-0.54238292827504475</v>
      </c>
      <c r="AA124" s="8"/>
      <c r="AB124" s="10">
        <v>19.559999999999995</v>
      </c>
      <c r="AC124" s="11">
        <f>(AB124-X124)</f>
        <v>4.1200000000000063</v>
      </c>
      <c r="AD124" s="12">
        <f>(AB124/X124)-1</f>
        <v>0.26683937823834247</v>
      </c>
      <c r="AE124" s="8"/>
      <c r="AF124" s="10">
        <v>19.559999999999995</v>
      </c>
      <c r="AG124" s="11">
        <f t="shared" ref="AG124:AG140" si="112">(AF124-X124)</f>
        <v>4.1200000000000063</v>
      </c>
      <c r="AH124" s="12">
        <f t="shared" ref="AH124:AH140" si="113">(AF124/X124)-1</f>
        <v>0.26683937823834247</v>
      </c>
      <c r="AI124" s="8"/>
      <c r="AJ124" s="10">
        <v>19.559999999999995</v>
      </c>
      <c r="AK124" s="11">
        <f>(AJ124-X124)</f>
        <v>4.1200000000000063</v>
      </c>
      <c r="AL124" s="12">
        <f>(AJ124/X124)-1</f>
        <v>0.26683937823834247</v>
      </c>
    </row>
    <row r="125" spans="1:38" ht="12" customHeight="1" x14ac:dyDescent="0.25">
      <c r="A125" s="1"/>
      <c r="B125" s="58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02"/>
        <v>-140.41999999999996</v>
      </c>
      <c r="J125" s="12">
        <f t="shared" si="103"/>
        <v>-0.15168241965973528</v>
      </c>
      <c r="K125" s="8"/>
      <c r="L125" s="10">
        <v>864.13000000000022</v>
      </c>
      <c r="M125" s="11">
        <f t="shared" si="104"/>
        <v>78.800000000000182</v>
      </c>
      <c r="N125" s="12">
        <f t="shared" si="105"/>
        <v>0.10033998446512959</v>
      </c>
      <c r="O125" s="8"/>
      <c r="P125" s="10">
        <v>503.4</v>
      </c>
      <c r="Q125" s="11">
        <f t="shared" si="106"/>
        <v>-360.73000000000025</v>
      </c>
      <c r="R125" s="12">
        <f t="shared" si="107"/>
        <v>-0.41744876349623339</v>
      </c>
      <c r="S125" s="8"/>
      <c r="T125" s="10">
        <v>591.24</v>
      </c>
      <c r="U125" s="11">
        <f t="shared" si="108"/>
        <v>87.840000000000032</v>
      </c>
      <c r="V125" s="12">
        <f t="shared" si="109"/>
        <v>0.17449344457687732</v>
      </c>
      <c r="W125" s="8"/>
      <c r="X125" s="10">
        <v>367.1099999999999</v>
      </c>
      <c r="Y125" s="11">
        <f t="shared" si="110"/>
        <v>-224.13000000000011</v>
      </c>
      <c r="Z125" s="12">
        <f t="shared" si="111"/>
        <v>-0.37908463568094197</v>
      </c>
      <c r="AA125" s="8"/>
      <c r="AB125" s="10">
        <v>402.10999999999967</v>
      </c>
      <c r="AC125" s="11">
        <f t="shared" ref="AC125:AC142" si="114">(AB125-X125)</f>
        <v>34.999999999999773</v>
      </c>
      <c r="AD125" s="12">
        <f t="shared" ref="AD125:AD142" si="115">(AB125/X125)-1</f>
        <v>9.5339271607964404E-2</v>
      </c>
      <c r="AE125" s="8"/>
      <c r="AF125" s="10">
        <v>402.10999999999967</v>
      </c>
      <c r="AG125" s="11">
        <f t="shared" si="112"/>
        <v>34.999999999999773</v>
      </c>
      <c r="AH125" s="12">
        <f t="shared" si="113"/>
        <v>9.5339271607964404E-2</v>
      </c>
      <c r="AI125" s="8"/>
      <c r="AJ125" s="10">
        <v>402.10999999999967</v>
      </c>
      <c r="AK125" s="11">
        <f>(AJ125-X125)</f>
        <v>34.999999999999773</v>
      </c>
      <c r="AL125" s="12">
        <f>(AJ125/X125)-1</f>
        <v>9.5339271607964404E-2</v>
      </c>
    </row>
    <row r="126" spans="1:38" ht="12" customHeight="1" x14ac:dyDescent="0.25">
      <c r="A126" s="1"/>
      <c r="B126" s="58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02"/>
        <v>83.779999999999973</v>
      </c>
      <c r="J126" s="12">
        <f t="shared" si="103"/>
        <v>0.32482940446650121</v>
      </c>
      <c r="K126" s="8"/>
      <c r="L126" s="10">
        <v>284.00999999999988</v>
      </c>
      <c r="M126" s="11">
        <f t="shared" si="104"/>
        <v>-57.690000000000111</v>
      </c>
      <c r="N126" s="12">
        <f t="shared" si="105"/>
        <v>-0.16883230904302049</v>
      </c>
      <c r="O126" s="8"/>
      <c r="P126" s="10">
        <v>178.52</v>
      </c>
      <c r="Q126" s="11">
        <f t="shared" si="106"/>
        <v>-105.48999999999987</v>
      </c>
      <c r="R126" s="12">
        <f t="shared" si="107"/>
        <v>-0.37143058343016055</v>
      </c>
      <c r="S126" s="8"/>
      <c r="T126" s="10">
        <v>183.07</v>
      </c>
      <c r="U126" s="11">
        <f t="shared" si="108"/>
        <v>4.5499999999999829</v>
      </c>
      <c r="V126" s="12">
        <f t="shared" si="109"/>
        <v>2.5487340354021892E-2</v>
      </c>
      <c r="W126" s="8"/>
      <c r="X126" s="10">
        <v>93.210000000000051</v>
      </c>
      <c r="Y126" s="11">
        <f t="shared" si="110"/>
        <v>-89.859999999999943</v>
      </c>
      <c r="Z126" s="12">
        <f t="shared" si="111"/>
        <v>-0.49085049434642458</v>
      </c>
      <c r="AA126" s="8"/>
      <c r="AB126" s="10">
        <v>105.69</v>
      </c>
      <c r="AC126" s="11">
        <f t="shared" si="114"/>
        <v>12.479999999999947</v>
      </c>
      <c r="AD126" s="12">
        <f t="shared" si="115"/>
        <v>0.1338912133891208</v>
      </c>
      <c r="AE126" s="8"/>
      <c r="AF126" s="10">
        <v>105.69</v>
      </c>
      <c r="AG126" s="11">
        <f t="shared" si="112"/>
        <v>12.479999999999947</v>
      </c>
      <c r="AH126" s="12">
        <f t="shared" si="113"/>
        <v>0.1338912133891208</v>
      </c>
      <c r="AI126" s="8"/>
      <c r="AJ126" s="10">
        <v>105.69</v>
      </c>
      <c r="AK126" s="11">
        <f>(AJ126-X126)</f>
        <v>12.479999999999947</v>
      </c>
      <c r="AL126" s="12">
        <f>(AJ126/X126)-1</f>
        <v>0.1338912133891208</v>
      </c>
    </row>
    <row r="127" spans="1:38" ht="12" customHeight="1" x14ac:dyDescent="0.25">
      <c r="A127" s="1"/>
      <c r="B127" s="58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02"/>
        <v>-130.52000000000021</v>
      </c>
      <c r="J127" s="17">
        <f t="shared" si="103"/>
        <v>-9.5456107889097863E-2</v>
      </c>
      <c r="K127" s="8"/>
      <c r="L127" s="15">
        <f>(L124+L125+L126)</f>
        <v>1252.19</v>
      </c>
      <c r="M127" s="16">
        <f t="shared" si="104"/>
        <v>15.380000000000109</v>
      </c>
      <c r="N127" s="17">
        <f t="shared" si="105"/>
        <v>1.2435216403489768E-2</v>
      </c>
      <c r="O127" s="8"/>
      <c r="P127" s="15">
        <f>(P124+P125+P126)</f>
        <v>734.55</v>
      </c>
      <c r="Q127" s="16">
        <f t="shared" si="106"/>
        <v>-517.6400000000001</v>
      </c>
      <c r="R127" s="17">
        <f t="shared" si="107"/>
        <v>-0.41338774467133588</v>
      </c>
      <c r="S127" s="8"/>
      <c r="T127" s="15">
        <f>(T124+T125+T126)</f>
        <v>808.05</v>
      </c>
      <c r="U127" s="16">
        <f t="shared" si="108"/>
        <v>73.5</v>
      </c>
      <c r="V127" s="17">
        <f t="shared" si="109"/>
        <v>0.10006126199714105</v>
      </c>
      <c r="W127" s="8"/>
      <c r="X127" s="15">
        <v>475.75999999999993</v>
      </c>
      <c r="Y127" s="16">
        <f t="shared" si="110"/>
        <v>-332.29</v>
      </c>
      <c r="Z127" s="17">
        <f t="shared" si="111"/>
        <v>-0.41122455293608073</v>
      </c>
      <c r="AA127" s="8"/>
      <c r="AB127" s="15">
        <v>527.35999999999967</v>
      </c>
      <c r="AC127" s="16">
        <f t="shared" si="114"/>
        <v>51.599999999999739</v>
      </c>
      <c r="AD127" s="17">
        <f t="shared" si="115"/>
        <v>0.10845804607364995</v>
      </c>
      <c r="AE127" s="8"/>
      <c r="AF127" s="15">
        <v>527.35999999999967</v>
      </c>
      <c r="AG127" s="16">
        <f t="shared" si="112"/>
        <v>51.599999999999739</v>
      </c>
      <c r="AH127" s="17">
        <f t="shared" si="113"/>
        <v>0.10845804607364995</v>
      </c>
      <c r="AI127" s="8"/>
      <c r="AJ127" s="15">
        <v>527.35999999999967</v>
      </c>
      <c r="AK127" s="16">
        <f>(AJ127-X127)</f>
        <v>51.599999999999739</v>
      </c>
      <c r="AL127" s="17">
        <f>(AJ127/X127)-1</f>
        <v>0.10845804607364995</v>
      </c>
    </row>
    <row r="128" spans="1:38" ht="12" customHeight="1" x14ac:dyDescent="0.25">
      <c r="A128" s="1"/>
      <c r="B128" s="58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02"/>
        <v>-80.669999999999987</v>
      </c>
      <c r="J128" s="12">
        <f t="shared" si="103"/>
        <v>-0.49591196901702828</v>
      </c>
      <c r="K128" s="8"/>
      <c r="L128" s="10">
        <v>72.369999999999962</v>
      </c>
      <c r="M128" s="11">
        <f t="shared" si="104"/>
        <v>-9.6300000000000381</v>
      </c>
      <c r="N128" s="12">
        <f t="shared" si="105"/>
        <v>-0.11743902439024434</v>
      </c>
      <c r="O128" s="8"/>
      <c r="P128" s="10">
        <v>58.51</v>
      </c>
      <c r="Q128" s="11">
        <f t="shared" si="106"/>
        <v>-13.859999999999964</v>
      </c>
      <c r="R128" s="12">
        <f t="shared" si="107"/>
        <v>-0.19151582147298563</v>
      </c>
      <c r="S128" s="8"/>
      <c r="T128" s="10">
        <v>46.28</v>
      </c>
      <c r="U128" s="11">
        <f t="shared" si="108"/>
        <v>-12.229999999999997</v>
      </c>
      <c r="V128" s="12">
        <f t="shared" si="109"/>
        <v>-0.20902409844471026</v>
      </c>
      <c r="W128" s="8"/>
      <c r="X128" s="10">
        <v>42.97999999999999</v>
      </c>
      <c r="Y128" s="11">
        <f t="shared" si="110"/>
        <v>-3.3000000000000114</v>
      </c>
      <c r="Z128" s="12">
        <f t="shared" si="111"/>
        <v>-7.1305099394987304E-2</v>
      </c>
      <c r="AA128" s="8"/>
      <c r="AB128" s="10">
        <v>55.64</v>
      </c>
      <c r="AC128" s="11">
        <f t="shared" si="114"/>
        <v>12.660000000000011</v>
      </c>
      <c r="AD128" s="12">
        <f t="shared" si="115"/>
        <v>0.29455560725919061</v>
      </c>
      <c r="AE128" s="8"/>
      <c r="AF128" s="10">
        <v>55.64</v>
      </c>
      <c r="AG128" s="11">
        <f t="shared" si="112"/>
        <v>12.660000000000011</v>
      </c>
      <c r="AH128" s="12">
        <f t="shared" si="113"/>
        <v>0.29455560725919061</v>
      </c>
      <c r="AI128" s="8"/>
      <c r="AJ128" s="10">
        <v>55.64</v>
      </c>
      <c r="AK128" s="11">
        <f>(AJ128-X128)</f>
        <v>12.660000000000011</v>
      </c>
      <c r="AL128" s="12">
        <f>(AJ128/X128)-1</f>
        <v>0.29455560725919061</v>
      </c>
    </row>
    <row r="129" spans="1:38" ht="12" customHeight="1" x14ac:dyDescent="0.25">
      <c r="A129" s="1"/>
      <c r="B129" s="58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02"/>
        <v>-21.620000000000005</v>
      </c>
      <c r="J129" s="12">
        <f t="shared" si="103"/>
        <v>-0.10228025357176651</v>
      </c>
      <c r="K129" s="8"/>
      <c r="L129" s="10">
        <v>111.92</v>
      </c>
      <c r="M129" s="11">
        <f t="shared" si="104"/>
        <v>-77.839999999999989</v>
      </c>
      <c r="N129" s="12">
        <f t="shared" si="105"/>
        <v>-0.4102023608768971</v>
      </c>
      <c r="O129" s="8"/>
      <c r="P129" s="10">
        <v>116</v>
      </c>
      <c r="Q129" s="11">
        <f t="shared" si="106"/>
        <v>4.0799999999999983</v>
      </c>
      <c r="R129" s="12">
        <f t="shared" si="107"/>
        <v>3.6454610436025714E-2</v>
      </c>
      <c r="S129" s="8"/>
      <c r="T129" s="10">
        <v>234.39</v>
      </c>
      <c r="U129" s="11">
        <f t="shared" si="108"/>
        <v>118.38999999999999</v>
      </c>
      <c r="V129" s="12">
        <f t="shared" si="109"/>
        <v>1.0206034482758621</v>
      </c>
      <c r="W129" s="8"/>
      <c r="X129" s="10">
        <v>100.05000000000008</v>
      </c>
      <c r="Y129" s="11">
        <f t="shared" si="110"/>
        <v>-134.33999999999992</v>
      </c>
      <c r="Z129" s="12">
        <f t="shared" si="111"/>
        <v>-0.57314731857161105</v>
      </c>
      <c r="AA129" s="8"/>
      <c r="AB129" s="10">
        <v>182.14</v>
      </c>
      <c r="AC129" s="11">
        <f t="shared" si="114"/>
        <v>82.089999999999904</v>
      </c>
      <c r="AD129" s="12">
        <f t="shared" si="115"/>
        <v>0.82048975512243705</v>
      </c>
      <c r="AE129" s="8"/>
      <c r="AF129" s="10">
        <v>182.14</v>
      </c>
      <c r="AG129" s="11">
        <f t="shared" si="112"/>
        <v>82.089999999999904</v>
      </c>
      <c r="AH129" s="12">
        <f t="shared" si="113"/>
        <v>0.82048975512243705</v>
      </c>
      <c r="AI129" s="8"/>
      <c r="AJ129" s="10">
        <v>182.14</v>
      </c>
      <c r="AK129" s="11">
        <f>(AJ129-X129)</f>
        <v>82.089999999999904</v>
      </c>
      <c r="AL129" s="12">
        <f>(AJ129/X129)-1</f>
        <v>0.82048975512243705</v>
      </c>
    </row>
    <row r="130" spans="1:38" ht="12" customHeight="1" x14ac:dyDescent="0.25">
      <c r="A130" s="1"/>
      <c r="B130" s="58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02"/>
        <v>-102.28999999999996</v>
      </c>
      <c r="J130" s="17">
        <f t="shared" si="103"/>
        <v>-0.27346611415586142</v>
      </c>
      <c r="K130" s="8"/>
      <c r="L130" s="15">
        <f>(L128+L129)</f>
        <v>184.28999999999996</v>
      </c>
      <c r="M130" s="16">
        <f t="shared" si="104"/>
        <v>-87.470000000000027</v>
      </c>
      <c r="N130" s="17">
        <f t="shared" si="105"/>
        <v>-0.32186488077715647</v>
      </c>
      <c r="O130" s="8"/>
      <c r="P130" s="15">
        <f>(P128+P129)</f>
        <v>174.51</v>
      </c>
      <c r="Q130" s="16">
        <f t="shared" si="106"/>
        <v>-9.7799999999999727</v>
      </c>
      <c r="R130" s="17">
        <f t="shared" si="107"/>
        <v>-5.3068533289923336E-2</v>
      </c>
      <c r="S130" s="8"/>
      <c r="T130" s="15">
        <f>(T128+T129)</f>
        <v>280.66999999999996</v>
      </c>
      <c r="U130" s="16">
        <f t="shared" si="108"/>
        <v>106.15999999999997</v>
      </c>
      <c r="V130" s="17">
        <f t="shared" si="109"/>
        <v>0.60833190075067312</v>
      </c>
      <c r="W130" s="8"/>
      <c r="X130" s="15">
        <v>143.03000000000009</v>
      </c>
      <c r="Y130" s="16">
        <f t="shared" si="110"/>
        <v>-137.63999999999987</v>
      </c>
      <c r="Z130" s="17">
        <f t="shared" si="111"/>
        <v>-0.49039797627106529</v>
      </c>
      <c r="AA130" s="8"/>
      <c r="AB130" s="15">
        <v>237.77999999999997</v>
      </c>
      <c r="AC130" s="16">
        <f t="shared" si="114"/>
        <v>94.749999999999886</v>
      </c>
      <c r="AD130" s="17">
        <f t="shared" si="115"/>
        <v>0.66244843739075598</v>
      </c>
      <c r="AE130" s="8"/>
      <c r="AF130" s="15">
        <v>237.77999999999997</v>
      </c>
      <c r="AG130" s="16">
        <f t="shared" si="112"/>
        <v>94.749999999999886</v>
      </c>
      <c r="AH130" s="17">
        <f t="shared" si="113"/>
        <v>0.66244843739075598</v>
      </c>
      <c r="AI130" s="8"/>
      <c r="AJ130" s="15">
        <v>237.77999999999997</v>
      </c>
      <c r="AK130" s="16">
        <f>(AJ130-X130)</f>
        <v>94.749999999999886</v>
      </c>
      <c r="AL130" s="17">
        <f>(AJ130/X130)-1</f>
        <v>0.66244843739075598</v>
      </c>
    </row>
    <row r="131" spans="1:38" ht="12" customHeight="1" x14ac:dyDescent="0.25">
      <c r="A131" s="1"/>
      <c r="B131" s="58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02"/>
        <v>-227.97000000000003</v>
      </c>
      <c r="J131" s="12">
        <f t="shared" si="103"/>
        <v>-0.28609615601822225</v>
      </c>
      <c r="K131" s="8"/>
      <c r="L131" s="10">
        <v>436.75999999999982</v>
      </c>
      <c r="M131" s="11">
        <f t="shared" si="104"/>
        <v>-132.10000000000019</v>
      </c>
      <c r="N131" s="12">
        <f t="shared" si="105"/>
        <v>-0.23221882361213686</v>
      </c>
      <c r="O131" s="8"/>
      <c r="P131" s="10">
        <v>345.56</v>
      </c>
      <c r="Q131" s="11">
        <f t="shared" si="106"/>
        <v>-91.199999999999818</v>
      </c>
      <c r="R131" s="12">
        <f t="shared" si="107"/>
        <v>-0.20881033061635645</v>
      </c>
      <c r="S131" s="8"/>
      <c r="T131" s="10">
        <v>323.81</v>
      </c>
      <c r="U131" s="11">
        <f t="shared" si="108"/>
        <v>-21.75</v>
      </c>
      <c r="V131" s="12">
        <f t="shared" si="109"/>
        <v>-6.2941312651927261E-2</v>
      </c>
      <c r="W131" s="8"/>
      <c r="X131" s="10">
        <v>398.38999999999987</v>
      </c>
      <c r="Y131" s="11">
        <f t="shared" si="110"/>
        <v>74.57999999999987</v>
      </c>
      <c r="Z131" s="12">
        <f t="shared" si="111"/>
        <v>0.2303202495290444</v>
      </c>
      <c r="AA131" s="8"/>
      <c r="AB131" s="10">
        <v>236.53999999999996</v>
      </c>
      <c r="AC131" s="11">
        <f t="shared" si="114"/>
        <v>-161.84999999999991</v>
      </c>
      <c r="AD131" s="12">
        <f t="shared" si="115"/>
        <v>-0.40626019729410867</v>
      </c>
      <c r="AE131" s="8"/>
      <c r="AF131" s="10">
        <v>236.53999999999996</v>
      </c>
      <c r="AG131" s="11">
        <f t="shared" si="112"/>
        <v>-161.84999999999991</v>
      </c>
      <c r="AH131" s="12">
        <f t="shared" si="113"/>
        <v>-0.40626019729410867</v>
      </c>
      <c r="AI131" s="8"/>
      <c r="AJ131" s="10">
        <v>236.53999999999996</v>
      </c>
      <c r="AK131" s="11">
        <f>(AJ131-X131)</f>
        <v>-161.84999999999991</v>
      </c>
      <c r="AL131" s="12">
        <f>(AJ131/X131)-1</f>
        <v>-0.40626019729410867</v>
      </c>
    </row>
    <row r="132" spans="1:38" ht="12" customHeight="1" x14ac:dyDescent="0.25">
      <c r="A132" s="1"/>
      <c r="B132" s="58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02"/>
        <v>-37.259999999999991</v>
      </c>
      <c r="J132" s="12">
        <f t="shared" si="103"/>
        <v>-3.9917721925821215E-2</v>
      </c>
      <c r="K132" s="8"/>
      <c r="L132" s="10">
        <v>1104.5600000000002</v>
      </c>
      <c r="M132" s="11">
        <f t="shared" si="104"/>
        <v>208.4000000000002</v>
      </c>
      <c r="N132" s="12">
        <f t="shared" si="105"/>
        <v>0.23254775932869154</v>
      </c>
      <c r="O132" s="8"/>
      <c r="P132" s="10">
        <v>769.74</v>
      </c>
      <c r="Q132" s="11">
        <f t="shared" si="106"/>
        <v>-334.82000000000016</v>
      </c>
      <c r="R132" s="12">
        <f t="shared" si="107"/>
        <v>-0.30312522633446815</v>
      </c>
      <c r="S132" s="8"/>
      <c r="T132" s="10">
        <v>695.72</v>
      </c>
      <c r="U132" s="11">
        <f t="shared" si="108"/>
        <v>-74.019999999999982</v>
      </c>
      <c r="V132" s="12">
        <f t="shared" si="109"/>
        <v>-9.6162340530568713E-2</v>
      </c>
      <c r="W132" s="8"/>
      <c r="X132" s="10">
        <v>547.48999999999978</v>
      </c>
      <c r="Y132" s="11">
        <f t="shared" si="110"/>
        <v>-148.23000000000025</v>
      </c>
      <c r="Z132" s="12">
        <f t="shared" si="111"/>
        <v>-0.21305985166446306</v>
      </c>
      <c r="AA132" s="8"/>
      <c r="AB132" s="10">
        <v>436.89999999999958</v>
      </c>
      <c r="AC132" s="11">
        <f t="shared" si="114"/>
        <v>-110.5900000000002</v>
      </c>
      <c r="AD132" s="12">
        <f t="shared" si="115"/>
        <v>-0.20199455697821012</v>
      </c>
      <c r="AE132" s="8"/>
      <c r="AF132" s="10">
        <v>436.89999999999958</v>
      </c>
      <c r="AG132" s="11">
        <f t="shared" si="112"/>
        <v>-110.5900000000002</v>
      </c>
      <c r="AH132" s="12">
        <f t="shared" si="113"/>
        <v>-0.20199455697821012</v>
      </c>
      <c r="AI132" s="8"/>
      <c r="AJ132" s="10">
        <v>436.89999999999958</v>
      </c>
      <c r="AK132" s="11">
        <f>(AJ132-X132)</f>
        <v>-110.5900000000002</v>
      </c>
      <c r="AL132" s="12">
        <f>(AJ132/X132)-1</f>
        <v>-0.20199455697821012</v>
      </c>
    </row>
    <row r="133" spans="1:38" ht="12" customHeight="1" x14ac:dyDescent="0.25">
      <c r="A133" s="1"/>
      <c r="B133" s="58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02"/>
        <v>-151.14000000000001</v>
      </c>
      <c r="J133" s="12">
        <f t="shared" si="103"/>
        <v>-0.37428493598474533</v>
      </c>
      <c r="K133" s="8"/>
      <c r="L133" s="10">
        <v>234.08000000000004</v>
      </c>
      <c r="M133" s="11">
        <f t="shared" si="104"/>
        <v>-18.589999999999947</v>
      </c>
      <c r="N133" s="12">
        <f t="shared" si="105"/>
        <v>-7.3574227252938385E-2</v>
      </c>
      <c r="O133" s="8"/>
      <c r="P133" s="10">
        <v>171.66</v>
      </c>
      <c r="Q133" s="11">
        <f t="shared" si="106"/>
        <v>-62.420000000000044</v>
      </c>
      <c r="R133" s="12">
        <f t="shared" si="107"/>
        <v>-0.26666097060833915</v>
      </c>
      <c r="S133" s="8"/>
      <c r="T133" s="10">
        <v>201.3</v>
      </c>
      <c r="U133" s="11">
        <f t="shared" si="108"/>
        <v>29.640000000000015</v>
      </c>
      <c r="V133" s="12">
        <f t="shared" si="109"/>
        <v>0.17266689968542481</v>
      </c>
      <c r="W133" s="8"/>
      <c r="X133" s="10">
        <v>141.40999999999997</v>
      </c>
      <c r="Y133" s="11">
        <f t="shared" si="110"/>
        <v>-59.890000000000043</v>
      </c>
      <c r="Z133" s="12">
        <f t="shared" si="111"/>
        <v>-0.29751614505712887</v>
      </c>
      <c r="AA133" s="8"/>
      <c r="AB133" s="10">
        <v>147.74000000000009</v>
      </c>
      <c r="AC133" s="11">
        <f t="shared" si="114"/>
        <v>6.3300000000001262</v>
      </c>
      <c r="AD133" s="12">
        <f t="shared" si="115"/>
        <v>4.4763453786861751E-2</v>
      </c>
      <c r="AE133" s="8"/>
      <c r="AF133" s="10">
        <v>147.74000000000009</v>
      </c>
      <c r="AG133" s="11">
        <f t="shared" si="112"/>
        <v>6.3300000000001262</v>
      </c>
      <c r="AH133" s="12">
        <f t="shared" si="113"/>
        <v>4.4763453786861751E-2</v>
      </c>
      <c r="AI133" s="8"/>
      <c r="AJ133" s="10">
        <v>147.74000000000009</v>
      </c>
      <c r="AK133" s="11">
        <f>(AJ133-X133)</f>
        <v>6.3300000000001262</v>
      </c>
      <c r="AL133" s="12">
        <f>(AJ133/X133)-1</f>
        <v>4.4763453786861751E-2</v>
      </c>
    </row>
    <row r="134" spans="1:38" ht="12" customHeight="1" x14ac:dyDescent="0.25">
      <c r="A134" s="1"/>
      <c r="B134" s="58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02"/>
        <v>-416.36999999999989</v>
      </c>
      <c r="J134" s="17">
        <f t="shared" si="103"/>
        <v>-0.19510697918521502</v>
      </c>
      <c r="K134" s="8"/>
      <c r="L134" s="15">
        <f>(L131+L132+L133)</f>
        <v>1775.4</v>
      </c>
      <c r="M134" s="16">
        <f t="shared" si="104"/>
        <v>57.710000000000036</v>
      </c>
      <c r="N134" s="17">
        <f t="shared" si="105"/>
        <v>3.3597447735039587E-2</v>
      </c>
      <c r="O134" s="8"/>
      <c r="P134" s="15">
        <f>(P131+P132+P133)</f>
        <v>1286.96</v>
      </c>
      <c r="Q134" s="16">
        <f t="shared" si="106"/>
        <v>-488.44000000000005</v>
      </c>
      <c r="R134" s="17">
        <f t="shared" si="107"/>
        <v>-0.27511546693702826</v>
      </c>
      <c r="S134" s="8"/>
      <c r="T134" s="15">
        <f>(T131+T132+T133)</f>
        <v>1220.83</v>
      </c>
      <c r="U134" s="16">
        <f t="shared" si="108"/>
        <v>-66.130000000000109</v>
      </c>
      <c r="V134" s="17">
        <f t="shared" si="109"/>
        <v>-5.1384658419842189E-2</v>
      </c>
      <c r="W134" s="8"/>
      <c r="X134" s="15">
        <v>1087.2899999999995</v>
      </c>
      <c r="Y134" s="16">
        <f t="shared" si="110"/>
        <v>-133.54000000000042</v>
      </c>
      <c r="Z134" s="17">
        <f t="shared" si="111"/>
        <v>-0.10938459900231845</v>
      </c>
      <c r="AA134" s="8"/>
      <c r="AB134" s="15">
        <v>821.17999999999972</v>
      </c>
      <c r="AC134" s="16">
        <f t="shared" si="114"/>
        <v>-266.10999999999979</v>
      </c>
      <c r="AD134" s="17">
        <f t="shared" si="115"/>
        <v>-0.24474611189287121</v>
      </c>
      <c r="AE134" s="8"/>
      <c r="AF134" s="15">
        <v>821.17999999999972</v>
      </c>
      <c r="AG134" s="16">
        <f t="shared" si="112"/>
        <v>-266.10999999999979</v>
      </c>
      <c r="AH134" s="17">
        <f t="shared" si="113"/>
        <v>-0.24474611189287121</v>
      </c>
      <c r="AI134" s="8"/>
      <c r="AJ134" s="15">
        <v>821.17999999999972</v>
      </c>
      <c r="AK134" s="16">
        <f>(AJ134-X134)</f>
        <v>-266.10999999999979</v>
      </c>
      <c r="AL134" s="17">
        <f>(AJ134/X134)-1</f>
        <v>-0.24474611189287121</v>
      </c>
    </row>
    <row r="135" spans="1:38" ht="12" customHeight="1" x14ac:dyDescent="0.25">
      <c r="A135" s="1"/>
      <c r="B135" s="58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02"/>
        <v>-101.04999999999995</v>
      </c>
      <c r="J135" s="12">
        <f t="shared" si="103"/>
        <v>-0.12349224583572649</v>
      </c>
      <c r="K135" s="8"/>
      <c r="L135" s="10">
        <v>592.85000000000036</v>
      </c>
      <c r="M135" s="11">
        <f t="shared" si="104"/>
        <v>-124.36999999999966</v>
      </c>
      <c r="N135" s="12">
        <f t="shared" si="105"/>
        <v>-0.17340564959147775</v>
      </c>
      <c r="O135" s="8"/>
      <c r="P135" s="10">
        <v>485.21</v>
      </c>
      <c r="Q135" s="11">
        <f t="shared" si="106"/>
        <v>-107.64000000000038</v>
      </c>
      <c r="R135" s="12">
        <f t="shared" si="107"/>
        <v>-0.18156363329678726</v>
      </c>
      <c r="S135" s="8"/>
      <c r="T135" s="10">
        <v>537.91</v>
      </c>
      <c r="U135" s="11">
        <f t="shared" si="108"/>
        <v>52.699999999999989</v>
      </c>
      <c r="V135" s="12">
        <f t="shared" si="109"/>
        <v>0.10861276560664446</v>
      </c>
      <c r="W135" s="8"/>
      <c r="X135" s="10">
        <v>733.88000000000011</v>
      </c>
      <c r="Y135" s="11">
        <f t="shared" si="110"/>
        <v>195.97000000000014</v>
      </c>
      <c r="Z135" s="12">
        <f t="shared" si="111"/>
        <v>0.36431745087468181</v>
      </c>
      <c r="AA135" s="8"/>
      <c r="AB135" s="10">
        <v>544.41000000000008</v>
      </c>
      <c r="AC135" s="11">
        <f t="shared" si="114"/>
        <v>-189.47000000000003</v>
      </c>
      <c r="AD135" s="12">
        <f t="shared" si="115"/>
        <v>-0.25817572355153429</v>
      </c>
      <c r="AE135" s="8"/>
      <c r="AF135" s="10">
        <v>544.41000000000008</v>
      </c>
      <c r="AG135" s="11">
        <f t="shared" si="112"/>
        <v>-189.47000000000003</v>
      </c>
      <c r="AH135" s="12">
        <f t="shared" si="113"/>
        <v>-0.25817572355153429</v>
      </c>
      <c r="AI135" s="8"/>
      <c r="AJ135" s="10">
        <v>544.41000000000008</v>
      </c>
      <c r="AK135" s="11">
        <f>(AJ135-X135)</f>
        <v>-189.47000000000003</v>
      </c>
      <c r="AL135" s="12">
        <f>(AJ135/X135)-1</f>
        <v>-0.25817572355153429</v>
      </c>
    </row>
    <row r="136" spans="1:38" ht="12" customHeight="1" x14ac:dyDescent="0.25">
      <c r="A136" s="1"/>
      <c r="B136" s="58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02"/>
        <v>-389.76</v>
      </c>
      <c r="J136" s="12">
        <f t="shared" si="103"/>
        <v>-0.41841291652353141</v>
      </c>
      <c r="K136" s="8"/>
      <c r="L136" s="10">
        <v>522.54000000000019</v>
      </c>
      <c r="M136" s="11">
        <f t="shared" si="104"/>
        <v>-19.2199999999998</v>
      </c>
      <c r="N136" s="12">
        <f t="shared" si="105"/>
        <v>-3.5476963969284903E-2</v>
      </c>
      <c r="O136" s="8"/>
      <c r="P136" s="10">
        <v>623.41999999999996</v>
      </c>
      <c r="Q136" s="11">
        <f t="shared" si="106"/>
        <v>100.87999999999977</v>
      </c>
      <c r="R136" s="12">
        <f t="shared" si="107"/>
        <v>0.19305699085237449</v>
      </c>
      <c r="S136" s="8"/>
      <c r="T136" s="10">
        <v>512.73</v>
      </c>
      <c r="U136" s="11">
        <f t="shared" si="108"/>
        <v>-110.68999999999994</v>
      </c>
      <c r="V136" s="12">
        <f t="shared" si="109"/>
        <v>-0.17755285361393591</v>
      </c>
      <c r="W136" s="8"/>
      <c r="X136" s="10">
        <v>602.65999999999974</v>
      </c>
      <c r="Y136" s="11">
        <f t="shared" si="110"/>
        <v>89.929999999999723</v>
      </c>
      <c r="Z136" s="12">
        <f t="shared" si="111"/>
        <v>0.17539445712168145</v>
      </c>
      <c r="AA136" s="8"/>
      <c r="AB136" s="10">
        <v>544.45000000000005</v>
      </c>
      <c r="AC136" s="11">
        <f t="shared" si="114"/>
        <v>-58.209999999999695</v>
      </c>
      <c r="AD136" s="12">
        <f t="shared" si="115"/>
        <v>-9.6588457836922492E-2</v>
      </c>
      <c r="AE136" s="8"/>
      <c r="AF136" s="10">
        <v>544.45000000000005</v>
      </c>
      <c r="AG136" s="11">
        <f t="shared" si="112"/>
        <v>-58.209999999999695</v>
      </c>
      <c r="AH136" s="12">
        <f t="shared" si="113"/>
        <v>-9.6588457836922492E-2</v>
      </c>
      <c r="AI136" s="8"/>
      <c r="AJ136" s="10">
        <v>544.45000000000005</v>
      </c>
      <c r="AK136" s="11">
        <f>(AJ136-X136)</f>
        <v>-58.209999999999695</v>
      </c>
      <c r="AL136" s="12">
        <f>(AJ136/X136)-1</f>
        <v>-9.6588457836922492E-2</v>
      </c>
    </row>
    <row r="137" spans="1:38" ht="12" customHeight="1" x14ac:dyDescent="0.25">
      <c r="A137" s="1"/>
      <c r="B137" s="58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02"/>
        <v>-490.80999999999995</v>
      </c>
      <c r="J137" s="17">
        <f t="shared" si="103"/>
        <v>-0.28049651672486409</v>
      </c>
      <c r="K137" s="8"/>
      <c r="L137" s="15">
        <f>(L135+L136)</f>
        <v>1115.3900000000006</v>
      </c>
      <c r="M137" s="16">
        <f t="shared" si="104"/>
        <v>-143.58999999999946</v>
      </c>
      <c r="N137" s="17">
        <f t="shared" si="105"/>
        <v>-0.11405264579262531</v>
      </c>
      <c r="O137" s="8"/>
      <c r="P137" s="15">
        <f>(P135+P136)</f>
        <v>1108.6299999999999</v>
      </c>
      <c r="Q137" s="16">
        <f t="shared" si="106"/>
        <v>-6.760000000000673</v>
      </c>
      <c r="R137" s="17">
        <f t="shared" si="107"/>
        <v>-6.0606603968125228E-3</v>
      </c>
      <c r="S137" s="8"/>
      <c r="T137" s="15">
        <f>(T135+T136)</f>
        <v>1050.6399999999999</v>
      </c>
      <c r="U137" s="16">
        <f t="shared" si="108"/>
        <v>-57.990000000000009</v>
      </c>
      <c r="V137" s="17">
        <f t="shared" si="109"/>
        <v>-5.230780332482432E-2</v>
      </c>
      <c r="W137" s="8"/>
      <c r="X137" s="15">
        <v>1336.54</v>
      </c>
      <c r="Y137" s="16">
        <f t="shared" si="110"/>
        <v>285.90000000000009</v>
      </c>
      <c r="Z137" s="17">
        <f t="shared" si="111"/>
        <v>0.27211985075763345</v>
      </c>
      <c r="AA137" s="8"/>
      <c r="AB137" s="15">
        <v>1088.8600000000001</v>
      </c>
      <c r="AC137" s="16">
        <f t="shared" si="114"/>
        <v>-247.67999999999984</v>
      </c>
      <c r="AD137" s="17">
        <f t="shared" si="115"/>
        <v>-0.18531431906265416</v>
      </c>
      <c r="AE137" s="8"/>
      <c r="AF137" s="15">
        <v>1088.8600000000001</v>
      </c>
      <c r="AG137" s="16">
        <f t="shared" si="112"/>
        <v>-247.67999999999984</v>
      </c>
      <c r="AH137" s="17">
        <f t="shared" si="113"/>
        <v>-0.18531431906265416</v>
      </c>
      <c r="AI137" s="8"/>
      <c r="AJ137" s="15">
        <v>1088.8600000000001</v>
      </c>
      <c r="AK137" s="16">
        <f>(AJ137-X137)</f>
        <v>-247.67999999999984</v>
      </c>
      <c r="AL137" s="17">
        <f>(AJ137/X137)-1</f>
        <v>-0.18531431906265416</v>
      </c>
    </row>
    <row r="138" spans="1:38" ht="12" customHeight="1" x14ac:dyDescent="0.25">
      <c r="A138" s="1"/>
      <c r="B138" s="58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02"/>
        <v>-232.38</v>
      </c>
      <c r="J138" s="12">
        <f t="shared" si="103"/>
        <v>-0.25654103464264422</v>
      </c>
      <c r="K138" s="8"/>
      <c r="L138" s="10">
        <v>799.56</v>
      </c>
      <c r="M138" s="11">
        <f t="shared" si="104"/>
        <v>126.11999999999989</v>
      </c>
      <c r="N138" s="12">
        <f t="shared" si="105"/>
        <v>0.18727726300784009</v>
      </c>
      <c r="O138" s="8"/>
      <c r="P138" s="10">
        <v>611.82000000000005</v>
      </c>
      <c r="Q138" s="11">
        <f t="shared" si="106"/>
        <v>-187.7399999999999</v>
      </c>
      <c r="R138" s="12">
        <f t="shared" si="107"/>
        <v>-0.23480414227825297</v>
      </c>
      <c r="S138" s="8"/>
      <c r="T138" s="10">
        <v>894.88</v>
      </c>
      <c r="U138" s="11">
        <f t="shared" si="108"/>
        <v>283.05999999999995</v>
      </c>
      <c r="V138" s="12">
        <f t="shared" si="109"/>
        <v>0.46265241410872471</v>
      </c>
      <c r="W138" s="8"/>
      <c r="X138" s="10">
        <v>675.41999999999973</v>
      </c>
      <c r="Y138" s="11">
        <f t="shared" si="110"/>
        <v>-219.46000000000026</v>
      </c>
      <c r="Z138" s="12">
        <f t="shared" si="111"/>
        <v>-0.24523958519578071</v>
      </c>
      <c r="AA138" s="8"/>
      <c r="AB138" s="10">
        <v>634.62000000000035</v>
      </c>
      <c r="AC138" s="11">
        <f t="shared" si="114"/>
        <v>-40.799999999999386</v>
      </c>
      <c r="AD138" s="12">
        <f t="shared" si="115"/>
        <v>-6.0406857955049298E-2</v>
      </c>
      <c r="AE138" s="8"/>
      <c r="AF138" s="10">
        <v>634.62000000000035</v>
      </c>
      <c r="AG138" s="11">
        <f t="shared" si="112"/>
        <v>-40.799999999999386</v>
      </c>
      <c r="AH138" s="12">
        <f t="shared" si="113"/>
        <v>-6.0406857955049298E-2</v>
      </c>
      <c r="AI138" s="8"/>
      <c r="AJ138" s="10">
        <v>634.62000000000035</v>
      </c>
      <c r="AK138" s="11">
        <f>(AJ138-X138)</f>
        <v>-40.799999999999386</v>
      </c>
      <c r="AL138" s="12">
        <f>(AJ138/X138)-1</f>
        <v>-6.0406857955049298E-2</v>
      </c>
    </row>
    <row r="139" spans="1:38" ht="12" customHeight="1" x14ac:dyDescent="0.25">
      <c r="A139" s="1"/>
      <c r="B139" s="58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02"/>
        <v>-18.519999999999996</v>
      </c>
      <c r="J139" s="12">
        <f t="shared" si="103"/>
        <v>-0.2878905642779418</v>
      </c>
      <c r="K139" s="8"/>
      <c r="L139" s="10">
        <v>58.819999999999993</v>
      </c>
      <c r="M139" s="11">
        <f t="shared" si="104"/>
        <v>13.009999999999991</v>
      </c>
      <c r="N139" s="12">
        <f t="shared" si="105"/>
        <v>0.28399912682820316</v>
      </c>
      <c r="O139" s="8"/>
      <c r="P139" s="10">
        <v>91.75</v>
      </c>
      <c r="Q139" s="11">
        <f t="shared" si="106"/>
        <v>32.930000000000007</v>
      </c>
      <c r="R139" s="12">
        <f t="shared" si="107"/>
        <v>0.55984359061543709</v>
      </c>
      <c r="S139" s="8"/>
      <c r="T139" s="10">
        <v>152.97</v>
      </c>
      <c r="U139" s="11">
        <f t="shared" si="108"/>
        <v>61.22</v>
      </c>
      <c r="V139" s="12">
        <f t="shared" si="109"/>
        <v>0.66724795640326984</v>
      </c>
      <c r="W139" s="8"/>
      <c r="X139" s="10">
        <v>226.25999999999996</v>
      </c>
      <c r="Y139" s="11">
        <f t="shared" si="110"/>
        <v>73.289999999999964</v>
      </c>
      <c r="Z139" s="12">
        <f t="shared" si="111"/>
        <v>0.47911355167679903</v>
      </c>
      <c r="AA139" s="8"/>
      <c r="AB139" s="10">
        <v>103.62000000000003</v>
      </c>
      <c r="AC139" s="11">
        <f t="shared" si="114"/>
        <v>-122.63999999999993</v>
      </c>
      <c r="AD139" s="12">
        <f t="shared" si="115"/>
        <v>-0.54203129143463258</v>
      </c>
      <c r="AE139" s="8"/>
      <c r="AF139" s="10">
        <v>103.62000000000003</v>
      </c>
      <c r="AG139" s="11">
        <f t="shared" si="112"/>
        <v>-122.63999999999993</v>
      </c>
      <c r="AH139" s="12">
        <f t="shared" si="113"/>
        <v>-0.54203129143463258</v>
      </c>
      <c r="AI139" s="8"/>
      <c r="AJ139" s="10">
        <v>103.62000000000003</v>
      </c>
      <c r="AK139" s="11">
        <f>(AJ139-X139)</f>
        <v>-122.63999999999993</v>
      </c>
      <c r="AL139" s="12">
        <f>(AJ139/X139)-1</f>
        <v>-0.54203129143463258</v>
      </c>
    </row>
    <row r="140" spans="1:38" ht="12" customHeight="1" x14ac:dyDescent="0.25">
      <c r="A140" s="1"/>
      <c r="B140" s="58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02"/>
        <v>-250.90000000000009</v>
      </c>
      <c r="J140" s="17">
        <f t="shared" si="103"/>
        <v>-0.25861980106169158</v>
      </c>
      <c r="K140" s="8"/>
      <c r="L140" s="15">
        <f>(L138+L139)</f>
        <v>858.37999999999988</v>
      </c>
      <c r="M140" s="16">
        <f t="shared" si="104"/>
        <v>139.12999999999988</v>
      </c>
      <c r="N140" s="17">
        <f t="shared" si="105"/>
        <v>0.19343760862009018</v>
      </c>
      <c r="O140" s="8"/>
      <c r="P140" s="15">
        <f>(P138+P139)</f>
        <v>703.57</v>
      </c>
      <c r="Q140" s="16">
        <f t="shared" si="106"/>
        <v>-154.80999999999983</v>
      </c>
      <c r="R140" s="17">
        <f t="shared" si="107"/>
        <v>-0.18035135953773374</v>
      </c>
      <c r="S140" s="8"/>
      <c r="T140" s="15">
        <f>(T138+T139)</f>
        <v>1047.8499999999999</v>
      </c>
      <c r="U140" s="16">
        <f t="shared" si="108"/>
        <v>344.27999999999986</v>
      </c>
      <c r="V140" s="17">
        <f t="shared" si="109"/>
        <v>0.48933297326492009</v>
      </c>
      <c r="W140" s="8"/>
      <c r="X140" s="15">
        <v>901.67999999999972</v>
      </c>
      <c r="Y140" s="16">
        <f t="shared" si="110"/>
        <v>-146.17000000000019</v>
      </c>
      <c r="Z140" s="17">
        <f t="shared" si="111"/>
        <v>-0.13949515674953494</v>
      </c>
      <c r="AA140" s="8"/>
      <c r="AB140" s="15">
        <v>738.24000000000035</v>
      </c>
      <c r="AC140" s="16">
        <f t="shared" si="114"/>
        <v>-163.43999999999937</v>
      </c>
      <c r="AD140" s="17">
        <f t="shared" si="115"/>
        <v>-0.18126164492946439</v>
      </c>
      <c r="AE140" s="8"/>
      <c r="AF140" s="15">
        <v>738.24000000000035</v>
      </c>
      <c r="AG140" s="16">
        <f t="shared" si="112"/>
        <v>-163.43999999999937</v>
      </c>
      <c r="AH140" s="17">
        <f t="shared" si="113"/>
        <v>-0.18126164492946439</v>
      </c>
      <c r="AI140" s="8"/>
      <c r="AJ140" s="15">
        <v>738.24000000000035</v>
      </c>
      <c r="AK140" s="16">
        <f>(AJ140-X140)</f>
        <v>-163.43999999999937</v>
      </c>
      <c r="AL140" s="17">
        <f>(AJ140/X140)-1</f>
        <v>-0.18126164492946439</v>
      </c>
    </row>
    <row r="141" spans="1:38" ht="2.25" customHeight="1" x14ac:dyDescent="0.25">
      <c r="A141" s="1"/>
      <c r="B141" s="58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</row>
    <row r="142" spans="1:38" ht="12" customHeight="1" x14ac:dyDescent="0.25">
      <c r="A142" s="1"/>
      <c r="B142" s="59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 t="shared" si="114"/>
        <v>-530.87999999999965</v>
      </c>
      <c r="AD142" s="17">
        <f t="shared" si="115"/>
        <v>-0.13459422457723802</v>
      </c>
      <c r="AE142" s="23"/>
      <c r="AF142" s="15">
        <f>(AF127+AF130+AF134+AF137+AF140)</f>
        <v>3413.4199999999996</v>
      </c>
      <c r="AG142" s="16">
        <f>(AF142-X142)</f>
        <v>-530.87999999999965</v>
      </c>
      <c r="AH142" s="17">
        <f>(AF142/X142)-1</f>
        <v>-0.13459422457723802</v>
      </c>
      <c r="AI142" s="23"/>
      <c r="AJ142" s="15">
        <f>(AJ127+AJ130+AJ134+AJ137+AJ140)</f>
        <v>3413.4199999999996</v>
      </c>
      <c r="AK142" s="16">
        <f>(AJ142-X142)</f>
        <v>-530.87999999999965</v>
      </c>
      <c r="AL142" s="17">
        <f>(AJ142/X142)-1</f>
        <v>-0.13459422457723802</v>
      </c>
    </row>
    <row r="143" spans="1:38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</row>
    <row r="144" spans="1:38" ht="12" customHeight="1" x14ac:dyDescent="0.25">
      <c r="A144" s="1"/>
      <c r="B144" s="57" t="s">
        <v>34</v>
      </c>
      <c r="C144" s="1"/>
      <c r="D144" s="7" t="s">
        <v>10</v>
      </c>
      <c r="E144" s="8"/>
      <c r="F144" s="25">
        <f t="shared" ref="F144:F162" si="116">(F64+F84)</f>
        <v>12251.890000000001</v>
      </c>
      <c r="G144" s="8"/>
      <c r="H144" s="26">
        <f t="shared" ref="H144:H162" si="117">(H64+H84)</f>
        <v>12143.98</v>
      </c>
      <c r="I144" s="11">
        <f t="shared" ref="I144:I160" si="118">(H144-F144)</f>
        <v>-107.91000000000167</v>
      </c>
      <c r="J144" s="12">
        <f t="shared" ref="J144:J160" si="119">(H144/F144)-1</f>
        <v>-8.8076207017857566E-3</v>
      </c>
      <c r="K144" s="8"/>
      <c r="L144" s="10">
        <f t="shared" ref="L144:L162" si="120">(L64+L84)</f>
        <v>12176.69</v>
      </c>
      <c r="M144" s="11">
        <f t="shared" ref="M144:M160" si="121">(L144-H144)</f>
        <v>32.710000000000946</v>
      </c>
      <c r="N144" s="12">
        <f t="shared" ref="N144:N160" si="122">(L144/H144)-1</f>
        <v>2.6935156349072731E-3</v>
      </c>
      <c r="O144" s="8"/>
      <c r="P144" s="10">
        <f t="shared" ref="P144:P162" si="123">(P64+P84)</f>
        <v>12584.220000000001</v>
      </c>
      <c r="Q144" s="11">
        <f t="shared" ref="Q144:Q160" si="124">(P144-L144)</f>
        <v>407.53000000000065</v>
      </c>
      <c r="R144" s="12">
        <f t="shared" ref="R144:R160" si="125">(P144/L144)-1</f>
        <v>3.3468044271472763E-2</v>
      </c>
      <c r="S144" s="8"/>
      <c r="T144" s="10">
        <f t="shared" ref="T144:T162" si="126">(T64+T84)</f>
        <v>12911.410000000002</v>
      </c>
      <c r="U144" s="11">
        <f t="shared" ref="U144:U160" si="127">(T144-P144)</f>
        <v>327.19000000000051</v>
      </c>
      <c r="V144" s="12">
        <f t="shared" ref="V144:V160" si="128">(T144/P144)-1</f>
        <v>2.6000022250087795E-2</v>
      </c>
      <c r="W144" s="8"/>
      <c r="X144" s="10">
        <f t="shared" ref="X144:X162" si="129">(X64+X84)</f>
        <v>12841.709785540867</v>
      </c>
      <c r="Y144" s="11">
        <f t="shared" ref="Y144:Y160" si="130">(X144-T144)</f>
        <v>-69.700214459135168</v>
      </c>
      <c r="Z144" s="12">
        <f t="shared" ref="Z144:Z160" si="131">(X144/T144)-1</f>
        <v>-5.3983425868386892E-3</v>
      </c>
      <c r="AA144" s="8"/>
      <c r="AB144" s="10">
        <f>(AB64+AB84)</f>
        <v>13070.109999999984</v>
      </c>
      <c r="AC144" s="11">
        <f>(AB144-X144)</f>
        <v>228.40021445911771</v>
      </c>
      <c r="AD144" s="12">
        <f>(AB144/X144)-1</f>
        <v>1.7785810322258344E-2</v>
      </c>
      <c r="AE144" s="8"/>
      <c r="AF144" s="10">
        <f>(AF64+AF84)</f>
        <v>13070.109999999984</v>
      </c>
      <c r="AG144" s="11">
        <f t="shared" ref="AG144:AG160" si="132">(AF144-X144)</f>
        <v>228.40021445911771</v>
      </c>
      <c r="AH144" s="12">
        <f t="shared" ref="AH144:AH160" si="133">(AF144/X144)-1</f>
        <v>1.7785810322258344E-2</v>
      </c>
      <c r="AI144" s="8"/>
      <c r="AJ144" s="10">
        <f>(AJ64+AJ84)</f>
        <v>13070.109999999984</v>
      </c>
      <c r="AK144" s="11">
        <f>(AJ144-X144)</f>
        <v>228.40021445911771</v>
      </c>
      <c r="AL144" s="12">
        <f>(AJ144/X144)-1</f>
        <v>1.7785810322258344E-2</v>
      </c>
    </row>
    <row r="145" spans="1:38" ht="12" customHeight="1" x14ac:dyDescent="0.25">
      <c r="A145" s="1"/>
      <c r="B145" s="58"/>
      <c r="C145" s="1"/>
      <c r="D145" s="7" t="s">
        <v>11</v>
      </c>
      <c r="E145" s="8"/>
      <c r="F145" s="25">
        <f t="shared" si="116"/>
        <v>26061.68</v>
      </c>
      <c r="G145" s="8"/>
      <c r="H145" s="26">
        <f t="shared" si="117"/>
        <v>24848.59</v>
      </c>
      <c r="I145" s="11">
        <f t="shared" si="118"/>
        <v>-1213.0900000000001</v>
      </c>
      <c r="J145" s="12">
        <f t="shared" si="119"/>
        <v>-4.6546884160959645E-2</v>
      </c>
      <c r="K145" s="8"/>
      <c r="L145" s="10">
        <f t="shared" si="120"/>
        <v>24591.57</v>
      </c>
      <c r="M145" s="11">
        <f t="shared" si="121"/>
        <v>-257.02000000000044</v>
      </c>
      <c r="N145" s="12">
        <f t="shared" si="122"/>
        <v>-1.0343444034450311E-2</v>
      </c>
      <c r="O145" s="8"/>
      <c r="P145" s="10">
        <f t="shared" si="123"/>
        <v>24047.489999999998</v>
      </c>
      <c r="Q145" s="11">
        <f t="shared" si="124"/>
        <v>-544.08000000000175</v>
      </c>
      <c r="R145" s="12">
        <f t="shared" si="125"/>
        <v>-2.2124654912232145E-2</v>
      </c>
      <c r="S145" s="8"/>
      <c r="T145" s="10">
        <f t="shared" si="126"/>
        <v>25429.310000000012</v>
      </c>
      <c r="U145" s="11">
        <f t="shared" si="127"/>
        <v>1381.8200000000143</v>
      </c>
      <c r="V145" s="12">
        <f t="shared" si="128"/>
        <v>5.7462130143312917E-2</v>
      </c>
      <c r="W145" s="8"/>
      <c r="X145" s="10">
        <f t="shared" si="129"/>
        <v>25574.921905278417</v>
      </c>
      <c r="Y145" s="11">
        <f t="shared" si="130"/>
        <v>145.61190527840517</v>
      </c>
      <c r="Z145" s="12">
        <f t="shared" si="131"/>
        <v>5.7261445661878074E-3</v>
      </c>
      <c r="AA145" s="8"/>
      <c r="AB145" s="10">
        <f t="shared" ref="AB145:AB162" si="134">(AB65+AB85)</f>
        <v>25334.749999999989</v>
      </c>
      <c r="AC145" s="11">
        <f t="shared" ref="AC145:AC162" si="135">(AB145-X145)</f>
        <v>-240.17190527842831</v>
      </c>
      <c r="AD145" s="12">
        <f t="shared" ref="AD145:AD162" si="136">(AB145/X145)-1</f>
        <v>-9.3909145125818938E-3</v>
      </c>
      <c r="AE145" s="8"/>
      <c r="AF145" s="10">
        <f t="shared" ref="AF145:AF162" si="137">(AF65+AF85)</f>
        <v>25334.749999999989</v>
      </c>
      <c r="AG145" s="11">
        <f t="shared" si="132"/>
        <v>-240.17190527842831</v>
      </c>
      <c r="AH145" s="12">
        <f t="shared" si="133"/>
        <v>-9.3909145125818938E-3</v>
      </c>
      <c r="AI145" s="8"/>
      <c r="AJ145" s="10">
        <f t="shared" ref="AJ145:AJ162" si="138">(AJ65+AJ85)</f>
        <v>25334.749999999989</v>
      </c>
      <c r="AK145" s="11">
        <f>(AJ145-X145)</f>
        <v>-240.17190527842831</v>
      </c>
      <c r="AL145" s="12">
        <f>(AJ145/X145)-1</f>
        <v>-9.3909145125818938E-3</v>
      </c>
    </row>
    <row r="146" spans="1:38" ht="12" customHeight="1" x14ac:dyDescent="0.25">
      <c r="A146" s="1"/>
      <c r="B146" s="58"/>
      <c r="C146" s="1"/>
      <c r="D146" s="7" t="s">
        <v>12</v>
      </c>
      <c r="E146" s="8"/>
      <c r="F146" s="25">
        <f t="shared" si="116"/>
        <v>5414.5099999999993</v>
      </c>
      <c r="G146" s="8"/>
      <c r="H146" s="26">
        <f t="shared" si="117"/>
        <v>5385.8</v>
      </c>
      <c r="I146" s="11">
        <f t="shared" si="118"/>
        <v>-28.709999999999127</v>
      </c>
      <c r="J146" s="12">
        <f t="shared" si="119"/>
        <v>-5.3024188707748721E-3</v>
      </c>
      <c r="K146" s="8"/>
      <c r="L146" s="10">
        <f t="shared" si="120"/>
        <v>5388.41</v>
      </c>
      <c r="M146" s="11">
        <f t="shared" si="121"/>
        <v>2.6099999999996726</v>
      </c>
      <c r="N146" s="12">
        <f t="shared" si="122"/>
        <v>4.8460767202640476E-4</v>
      </c>
      <c r="O146" s="8"/>
      <c r="P146" s="10">
        <f t="shared" si="123"/>
        <v>5614.3899999999994</v>
      </c>
      <c r="Q146" s="11">
        <f t="shared" si="124"/>
        <v>225.97999999999956</v>
      </c>
      <c r="R146" s="12">
        <f t="shared" si="125"/>
        <v>4.1938159865340552E-2</v>
      </c>
      <c r="S146" s="8"/>
      <c r="T146" s="10">
        <f t="shared" si="126"/>
        <v>5683.5700000000015</v>
      </c>
      <c r="U146" s="11">
        <f t="shared" si="127"/>
        <v>69.18000000000211</v>
      </c>
      <c r="V146" s="12">
        <f t="shared" si="128"/>
        <v>1.2321908524345782E-2</v>
      </c>
      <c r="W146" s="8"/>
      <c r="X146" s="10">
        <f t="shared" si="129"/>
        <v>5755.7626794538264</v>
      </c>
      <c r="Y146" s="11">
        <f t="shared" si="130"/>
        <v>72.192679453824894</v>
      </c>
      <c r="Z146" s="12">
        <f t="shared" si="131"/>
        <v>1.2701995304680747E-2</v>
      </c>
      <c r="AA146" s="8"/>
      <c r="AB146" s="10">
        <f t="shared" si="134"/>
        <v>5764.3100000000013</v>
      </c>
      <c r="AC146" s="11">
        <f t="shared" si="135"/>
        <v>8.5473205461748876</v>
      </c>
      <c r="AD146" s="12">
        <f t="shared" si="136"/>
        <v>1.4850022529049323E-3</v>
      </c>
      <c r="AE146" s="8"/>
      <c r="AF146" s="10">
        <f t="shared" si="137"/>
        <v>5764.3100000000013</v>
      </c>
      <c r="AG146" s="11">
        <f t="shared" si="132"/>
        <v>8.5473205461748876</v>
      </c>
      <c r="AH146" s="12">
        <f t="shared" si="133"/>
        <v>1.4850022529049323E-3</v>
      </c>
      <c r="AI146" s="8"/>
      <c r="AJ146" s="10">
        <f t="shared" si="138"/>
        <v>5764.3100000000013</v>
      </c>
      <c r="AK146" s="11">
        <f>(AJ146-X146)</f>
        <v>8.5473205461748876</v>
      </c>
      <c r="AL146" s="12">
        <f>(AJ146/X146)-1</f>
        <v>1.4850022529049323E-3</v>
      </c>
    </row>
    <row r="147" spans="1:38" ht="12" customHeight="1" x14ac:dyDescent="0.25">
      <c r="A147" s="1"/>
      <c r="B147" s="58"/>
      <c r="C147" s="1"/>
      <c r="D147" s="13" t="s">
        <v>13</v>
      </c>
      <c r="E147" s="8"/>
      <c r="F147" s="27">
        <f t="shared" si="116"/>
        <v>43728.08</v>
      </c>
      <c r="G147" s="8"/>
      <c r="H147" s="28">
        <f t="shared" si="117"/>
        <v>42378.369999999995</v>
      </c>
      <c r="I147" s="16">
        <f t="shared" si="118"/>
        <v>-1349.7100000000064</v>
      </c>
      <c r="J147" s="17">
        <f t="shared" si="119"/>
        <v>-3.0865979023090073E-2</v>
      </c>
      <c r="K147" s="8"/>
      <c r="L147" s="15">
        <f t="shared" si="120"/>
        <v>42156.67</v>
      </c>
      <c r="M147" s="16">
        <f t="shared" si="121"/>
        <v>-221.69999999999709</v>
      </c>
      <c r="N147" s="17">
        <f t="shared" si="122"/>
        <v>-5.2314423608080807E-3</v>
      </c>
      <c r="O147" s="8"/>
      <c r="P147" s="15">
        <f t="shared" si="123"/>
        <v>42246.1</v>
      </c>
      <c r="Q147" s="16">
        <f t="shared" si="124"/>
        <v>89.430000000000291</v>
      </c>
      <c r="R147" s="17">
        <f t="shared" si="125"/>
        <v>2.1213724898101471E-3</v>
      </c>
      <c r="S147" s="8"/>
      <c r="T147" s="15">
        <f t="shared" si="126"/>
        <v>44024.290000000015</v>
      </c>
      <c r="U147" s="16">
        <f t="shared" si="127"/>
        <v>1778.1900000000169</v>
      </c>
      <c r="V147" s="17">
        <f t="shared" si="128"/>
        <v>4.2091222621733593E-2</v>
      </c>
      <c r="W147" s="8"/>
      <c r="X147" s="15">
        <f t="shared" si="129"/>
        <v>44172.394370273112</v>
      </c>
      <c r="Y147" s="16">
        <f t="shared" si="130"/>
        <v>148.10437027309672</v>
      </c>
      <c r="Z147" s="17">
        <f t="shared" si="131"/>
        <v>3.3641512508912896E-3</v>
      </c>
      <c r="AA147" s="8"/>
      <c r="AB147" s="15">
        <f t="shared" si="134"/>
        <v>44169.169999999976</v>
      </c>
      <c r="AC147" s="16">
        <f t="shared" si="135"/>
        <v>-3.2243702731357189</v>
      </c>
      <c r="AD147" s="17">
        <f t="shared" si="136"/>
        <v>-7.299514366609916E-5</v>
      </c>
      <c r="AE147" s="8"/>
      <c r="AF147" s="15">
        <f t="shared" si="137"/>
        <v>44169.169999999976</v>
      </c>
      <c r="AG147" s="16">
        <f t="shared" si="132"/>
        <v>-3.2243702731357189</v>
      </c>
      <c r="AH147" s="17">
        <f t="shared" si="133"/>
        <v>-7.299514366609916E-5</v>
      </c>
      <c r="AI147" s="8"/>
      <c r="AJ147" s="15">
        <f t="shared" si="138"/>
        <v>44169.169999999976</v>
      </c>
      <c r="AK147" s="16">
        <f>(AJ147-X147)</f>
        <v>-3.2243702731357189</v>
      </c>
      <c r="AL147" s="17">
        <f>(AJ147/X147)-1</f>
        <v>-7.299514366609916E-5</v>
      </c>
    </row>
    <row r="148" spans="1:38" ht="12" customHeight="1" x14ac:dyDescent="0.25">
      <c r="A148" s="1"/>
      <c r="B148" s="58"/>
      <c r="C148" s="1"/>
      <c r="D148" s="7" t="s">
        <v>14</v>
      </c>
      <c r="E148" s="8"/>
      <c r="F148" s="25">
        <f t="shared" si="116"/>
        <v>10244.9</v>
      </c>
      <c r="G148" s="8"/>
      <c r="H148" s="26">
        <f t="shared" si="117"/>
        <v>8376.4000000000015</v>
      </c>
      <c r="I148" s="11">
        <f t="shared" si="118"/>
        <v>-1868.4999999999982</v>
      </c>
      <c r="J148" s="12">
        <f t="shared" si="119"/>
        <v>-0.1823834298040975</v>
      </c>
      <c r="K148" s="8"/>
      <c r="L148" s="10">
        <f t="shared" si="120"/>
        <v>8530.5199999999986</v>
      </c>
      <c r="M148" s="11">
        <f t="shared" si="121"/>
        <v>154.11999999999716</v>
      </c>
      <c r="N148" s="12">
        <f t="shared" si="122"/>
        <v>1.8399312353755359E-2</v>
      </c>
      <c r="O148" s="8"/>
      <c r="P148" s="10">
        <f t="shared" si="123"/>
        <v>8828.130000000001</v>
      </c>
      <c r="Q148" s="11">
        <f t="shared" si="124"/>
        <v>297.6100000000024</v>
      </c>
      <c r="R148" s="12">
        <f t="shared" si="125"/>
        <v>3.4887673904990812E-2</v>
      </c>
      <c r="S148" s="8"/>
      <c r="T148" s="10">
        <f t="shared" si="126"/>
        <v>7980.5000000000018</v>
      </c>
      <c r="U148" s="11">
        <f t="shared" si="127"/>
        <v>-847.6299999999992</v>
      </c>
      <c r="V148" s="12">
        <f t="shared" si="128"/>
        <v>-9.6014671283725872E-2</v>
      </c>
      <c r="W148" s="8"/>
      <c r="X148" s="10">
        <f t="shared" si="129"/>
        <v>7495.1707133045838</v>
      </c>
      <c r="Y148" s="11">
        <f t="shared" si="130"/>
        <v>-485.32928669541798</v>
      </c>
      <c r="Z148" s="12">
        <f t="shared" si="131"/>
        <v>-6.0814395926999332E-2</v>
      </c>
      <c r="AA148" s="8"/>
      <c r="AB148" s="10">
        <f t="shared" si="134"/>
        <v>6542.0300000000016</v>
      </c>
      <c r="AC148" s="11">
        <f t="shared" si="135"/>
        <v>-953.14071330458228</v>
      </c>
      <c r="AD148" s="12">
        <f t="shared" si="136"/>
        <v>-0.12716731209506327</v>
      </c>
      <c r="AE148" s="8"/>
      <c r="AF148" s="10">
        <f t="shared" si="137"/>
        <v>6542.0300000000016</v>
      </c>
      <c r="AG148" s="11">
        <f t="shared" si="132"/>
        <v>-953.14071330458228</v>
      </c>
      <c r="AH148" s="12">
        <f t="shared" si="133"/>
        <v>-0.12716731209506327</v>
      </c>
      <c r="AI148" s="8"/>
      <c r="AJ148" s="10">
        <f t="shared" si="138"/>
        <v>6542.0300000000016</v>
      </c>
      <c r="AK148" s="11">
        <f>(AJ148-X148)</f>
        <v>-953.14071330458228</v>
      </c>
      <c r="AL148" s="12">
        <f>(AJ148/X148)-1</f>
        <v>-0.12716731209506327</v>
      </c>
    </row>
    <row r="149" spans="1:38" ht="12" customHeight="1" x14ac:dyDescent="0.25">
      <c r="A149" s="1"/>
      <c r="B149" s="58"/>
      <c r="C149" s="1"/>
      <c r="D149" s="7" t="s">
        <v>15</v>
      </c>
      <c r="E149" s="8"/>
      <c r="F149" s="25">
        <f t="shared" si="116"/>
        <v>10771.529999999999</v>
      </c>
      <c r="G149" s="8"/>
      <c r="H149" s="26">
        <f t="shared" si="117"/>
        <v>11322.28</v>
      </c>
      <c r="I149" s="11">
        <f t="shared" si="118"/>
        <v>550.75000000000182</v>
      </c>
      <c r="J149" s="12">
        <f t="shared" si="119"/>
        <v>5.1130155140449052E-2</v>
      </c>
      <c r="K149" s="8"/>
      <c r="L149" s="10">
        <f t="shared" si="120"/>
        <v>10903.4</v>
      </c>
      <c r="M149" s="11">
        <f t="shared" si="121"/>
        <v>-418.88000000000102</v>
      </c>
      <c r="N149" s="12">
        <f t="shared" si="122"/>
        <v>-3.6996082061210411E-2</v>
      </c>
      <c r="O149" s="8"/>
      <c r="P149" s="10">
        <f t="shared" si="123"/>
        <v>11231.119999999999</v>
      </c>
      <c r="Q149" s="11">
        <f t="shared" si="124"/>
        <v>327.71999999999935</v>
      </c>
      <c r="R149" s="12">
        <f t="shared" si="125"/>
        <v>3.0056679567841194E-2</v>
      </c>
      <c r="S149" s="8"/>
      <c r="T149" s="10">
        <f t="shared" si="126"/>
        <v>11978.39</v>
      </c>
      <c r="U149" s="11">
        <f t="shared" si="127"/>
        <v>747.27000000000044</v>
      </c>
      <c r="V149" s="12">
        <f t="shared" si="128"/>
        <v>6.6535661625910958E-2</v>
      </c>
      <c r="W149" s="8"/>
      <c r="X149" s="10">
        <f t="shared" si="129"/>
        <v>12274.535447530699</v>
      </c>
      <c r="Y149" s="11">
        <f t="shared" si="130"/>
        <v>296.14544753070004</v>
      </c>
      <c r="Z149" s="12">
        <f t="shared" si="131"/>
        <v>2.4723309854721709E-2</v>
      </c>
      <c r="AA149" s="8"/>
      <c r="AB149" s="10">
        <f t="shared" si="134"/>
        <v>12506.300000000001</v>
      </c>
      <c r="AC149" s="11">
        <f t="shared" si="135"/>
        <v>231.76455246930163</v>
      </c>
      <c r="AD149" s="12">
        <f t="shared" si="136"/>
        <v>1.8881737191603909E-2</v>
      </c>
      <c r="AE149" s="8"/>
      <c r="AF149" s="10">
        <f t="shared" si="137"/>
        <v>12506.300000000001</v>
      </c>
      <c r="AG149" s="11">
        <f t="shared" si="132"/>
        <v>231.76455246930163</v>
      </c>
      <c r="AH149" s="12">
        <f t="shared" si="133"/>
        <v>1.8881737191603909E-2</v>
      </c>
      <c r="AI149" s="8"/>
      <c r="AJ149" s="10">
        <f t="shared" si="138"/>
        <v>12506.300000000001</v>
      </c>
      <c r="AK149" s="11">
        <f>(AJ149-X149)</f>
        <v>231.76455246930163</v>
      </c>
      <c r="AL149" s="12">
        <f>(AJ149/X149)-1</f>
        <v>1.8881737191603909E-2</v>
      </c>
    </row>
    <row r="150" spans="1:38" ht="12" customHeight="1" x14ac:dyDescent="0.25">
      <c r="A150" s="1"/>
      <c r="B150" s="58"/>
      <c r="C150" s="1"/>
      <c r="D150" s="13" t="s">
        <v>16</v>
      </c>
      <c r="E150" s="8"/>
      <c r="F150" s="27">
        <f t="shared" si="116"/>
        <v>21016.43</v>
      </c>
      <c r="G150" s="8"/>
      <c r="H150" s="28">
        <f t="shared" si="117"/>
        <v>19698.680000000004</v>
      </c>
      <c r="I150" s="16">
        <f t="shared" si="118"/>
        <v>-1317.7499999999964</v>
      </c>
      <c r="J150" s="17">
        <f t="shared" si="119"/>
        <v>-6.2700943975736889E-2</v>
      </c>
      <c r="K150" s="8"/>
      <c r="L150" s="15">
        <f t="shared" si="120"/>
        <v>19433.919999999998</v>
      </c>
      <c r="M150" s="16">
        <f t="shared" si="121"/>
        <v>-264.76000000000568</v>
      </c>
      <c r="N150" s="17">
        <f t="shared" si="122"/>
        <v>-1.344049448998641E-2</v>
      </c>
      <c r="O150" s="8"/>
      <c r="P150" s="15">
        <f t="shared" si="123"/>
        <v>20059.25</v>
      </c>
      <c r="Q150" s="16">
        <f t="shared" si="124"/>
        <v>625.33000000000175</v>
      </c>
      <c r="R150" s="17">
        <f t="shared" si="125"/>
        <v>3.2177244734978849E-2</v>
      </c>
      <c r="S150" s="8"/>
      <c r="T150" s="15">
        <f t="shared" si="126"/>
        <v>19958.890000000003</v>
      </c>
      <c r="U150" s="16">
        <f t="shared" si="127"/>
        <v>-100.35999999999694</v>
      </c>
      <c r="V150" s="17">
        <f t="shared" si="128"/>
        <v>-5.0031780849232321E-3</v>
      </c>
      <c r="W150" s="8"/>
      <c r="X150" s="15">
        <f t="shared" si="129"/>
        <v>19769.706160835281</v>
      </c>
      <c r="Y150" s="16">
        <f t="shared" si="130"/>
        <v>-189.18383916472158</v>
      </c>
      <c r="Z150" s="17">
        <f t="shared" si="131"/>
        <v>-9.4786753754703135E-3</v>
      </c>
      <c r="AA150" s="8"/>
      <c r="AB150" s="15">
        <f t="shared" si="134"/>
        <v>19048.330000000002</v>
      </c>
      <c r="AC150" s="16">
        <f t="shared" si="135"/>
        <v>-721.37616083527973</v>
      </c>
      <c r="AD150" s="17">
        <f t="shared" si="136"/>
        <v>-3.6488967259632799E-2</v>
      </c>
      <c r="AE150" s="8"/>
      <c r="AF150" s="15">
        <f t="shared" si="137"/>
        <v>19048.330000000002</v>
      </c>
      <c r="AG150" s="16">
        <f t="shared" si="132"/>
        <v>-721.37616083527973</v>
      </c>
      <c r="AH150" s="17">
        <f t="shared" si="133"/>
        <v>-3.6488967259632799E-2</v>
      </c>
      <c r="AI150" s="8"/>
      <c r="AJ150" s="15">
        <f t="shared" si="138"/>
        <v>19048.330000000002</v>
      </c>
      <c r="AK150" s="16">
        <f>(AJ150-X150)</f>
        <v>-721.37616083527973</v>
      </c>
      <c r="AL150" s="17">
        <f>(AJ150/X150)-1</f>
        <v>-3.6488967259632799E-2</v>
      </c>
    </row>
    <row r="151" spans="1:38" ht="12" customHeight="1" x14ac:dyDescent="0.25">
      <c r="A151" s="1"/>
      <c r="B151" s="58"/>
      <c r="C151" s="1"/>
      <c r="D151" s="7" t="s">
        <v>17</v>
      </c>
      <c r="E151" s="8"/>
      <c r="F151" s="25">
        <f t="shared" si="116"/>
        <v>20747.64</v>
      </c>
      <c r="G151" s="8"/>
      <c r="H151" s="26">
        <f t="shared" si="117"/>
        <v>19012.28</v>
      </c>
      <c r="I151" s="11">
        <f t="shared" si="118"/>
        <v>-1735.3600000000006</v>
      </c>
      <c r="J151" s="12">
        <f t="shared" si="119"/>
        <v>-8.3641320169426492E-2</v>
      </c>
      <c r="K151" s="8"/>
      <c r="L151" s="10">
        <f t="shared" si="120"/>
        <v>18723.169999999998</v>
      </c>
      <c r="M151" s="11">
        <f t="shared" si="121"/>
        <v>-289.11000000000058</v>
      </c>
      <c r="N151" s="12">
        <f t="shared" si="122"/>
        <v>-1.5206487596437723E-2</v>
      </c>
      <c r="O151" s="8"/>
      <c r="P151" s="10">
        <f t="shared" si="123"/>
        <v>19997.830000000002</v>
      </c>
      <c r="Q151" s="11">
        <f t="shared" si="124"/>
        <v>1274.6600000000035</v>
      </c>
      <c r="R151" s="12">
        <f t="shared" si="125"/>
        <v>6.8079283582854977E-2</v>
      </c>
      <c r="S151" s="8"/>
      <c r="T151" s="10">
        <f t="shared" si="126"/>
        <v>19149.530000000002</v>
      </c>
      <c r="U151" s="11">
        <f t="shared" si="127"/>
        <v>-848.29999999999927</v>
      </c>
      <c r="V151" s="12">
        <f t="shared" si="128"/>
        <v>-4.2419602526874156E-2</v>
      </c>
      <c r="W151" s="8"/>
      <c r="X151" s="10">
        <f t="shared" si="129"/>
        <v>18857.743399279083</v>
      </c>
      <c r="Y151" s="11">
        <f t="shared" si="130"/>
        <v>-291.78660072091952</v>
      </c>
      <c r="Z151" s="12">
        <f t="shared" si="131"/>
        <v>-1.5237272179574046E-2</v>
      </c>
      <c r="AA151" s="8"/>
      <c r="AB151" s="10">
        <f t="shared" si="134"/>
        <v>18799.149999999998</v>
      </c>
      <c r="AC151" s="11">
        <f t="shared" si="135"/>
        <v>-58.593399279085133</v>
      </c>
      <c r="AD151" s="12">
        <f t="shared" si="136"/>
        <v>-3.1071267668921765E-3</v>
      </c>
      <c r="AE151" s="8"/>
      <c r="AF151" s="10">
        <f t="shared" si="137"/>
        <v>18799.149999999998</v>
      </c>
      <c r="AG151" s="11">
        <f t="shared" si="132"/>
        <v>-58.593399279085133</v>
      </c>
      <c r="AH151" s="12">
        <f t="shared" si="133"/>
        <v>-3.1071267668921765E-3</v>
      </c>
      <c r="AI151" s="8"/>
      <c r="AJ151" s="10">
        <f t="shared" si="138"/>
        <v>18799.149999999998</v>
      </c>
      <c r="AK151" s="11">
        <f>(AJ151-X151)</f>
        <v>-58.593399279085133</v>
      </c>
      <c r="AL151" s="12">
        <f>(AJ151/X151)-1</f>
        <v>-3.1071267668921765E-3</v>
      </c>
    </row>
    <row r="152" spans="1:38" ht="12" customHeight="1" x14ac:dyDescent="0.25">
      <c r="A152" s="1"/>
      <c r="B152" s="58"/>
      <c r="C152" s="1"/>
      <c r="D152" s="7" t="s">
        <v>18</v>
      </c>
      <c r="E152" s="8"/>
      <c r="F152" s="25">
        <f t="shared" si="116"/>
        <v>26577.09</v>
      </c>
      <c r="G152" s="8"/>
      <c r="H152" s="26">
        <f t="shared" si="117"/>
        <v>25871.670000000002</v>
      </c>
      <c r="I152" s="11">
        <f t="shared" si="118"/>
        <v>-705.41999999999825</v>
      </c>
      <c r="J152" s="12">
        <f t="shared" si="119"/>
        <v>-2.6542409270540857E-2</v>
      </c>
      <c r="K152" s="8"/>
      <c r="L152" s="10">
        <f t="shared" si="120"/>
        <v>25641.719999999998</v>
      </c>
      <c r="M152" s="11">
        <f t="shared" si="121"/>
        <v>-229.95000000000437</v>
      </c>
      <c r="N152" s="12">
        <f t="shared" si="122"/>
        <v>-8.8881003816144721E-3</v>
      </c>
      <c r="O152" s="8"/>
      <c r="P152" s="10">
        <f t="shared" si="123"/>
        <v>26913.79</v>
      </c>
      <c r="Q152" s="11">
        <f t="shared" si="124"/>
        <v>1272.0700000000033</v>
      </c>
      <c r="R152" s="12">
        <f t="shared" si="125"/>
        <v>4.9609386577811554E-2</v>
      </c>
      <c r="S152" s="8"/>
      <c r="T152" s="10">
        <f t="shared" si="126"/>
        <v>26781.200000000019</v>
      </c>
      <c r="U152" s="11">
        <f t="shared" si="127"/>
        <v>-132.58999999998196</v>
      </c>
      <c r="V152" s="12">
        <f t="shared" si="128"/>
        <v>-4.9264707794770546E-3</v>
      </c>
      <c r="W152" s="8"/>
      <c r="X152" s="10">
        <f t="shared" si="129"/>
        <v>27221.697776392477</v>
      </c>
      <c r="Y152" s="11">
        <f t="shared" si="130"/>
        <v>440.49777639245804</v>
      </c>
      <c r="Z152" s="12">
        <f t="shared" si="131"/>
        <v>1.6448022358686698E-2</v>
      </c>
      <c r="AA152" s="8"/>
      <c r="AB152" s="10">
        <f t="shared" si="134"/>
        <v>27799.940000000006</v>
      </c>
      <c r="AC152" s="11">
        <f t="shared" si="135"/>
        <v>578.24222360752901</v>
      </c>
      <c r="AD152" s="12">
        <f t="shared" si="136"/>
        <v>2.1241960305245833E-2</v>
      </c>
      <c r="AE152" s="8"/>
      <c r="AF152" s="10">
        <f t="shared" si="137"/>
        <v>27799.940000000006</v>
      </c>
      <c r="AG152" s="11">
        <f t="shared" si="132"/>
        <v>578.24222360752901</v>
      </c>
      <c r="AH152" s="12">
        <f t="shared" si="133"/>
        <v>2.1241960305245833E-2</v>
      </c>
      <c r="AI152" s="8"/>
      <c r="AJ152" s="10">
        <f t="shared" si="138"/>
        <v>27799.940000000006</v>
      </c>
      <c r="AK152" s="11">
        <f>(AJ152-X152)</f>
        <v>578.24222360752901</v>
      </c>
      <c r="AL152" s="12">
        <f>(AJ152/X152)-1</f>
        <v>2.1241960305245833E-2</v>
      </c>
    </row>
    <row r="153" spans="1:38" ht="12" customHeight="1" x14ac:dyDescent="0.25">
      <c r="A153" s="1"/>
      <c r="B153" s="58"/>
      <c r="C153" s="1"/>
      <c r="D153" s="7" t="s">
        <v>19</v>
      </c>
      <c r="E153" s="8"/>
      <c r="F153" s="25">
        <f t="shared" si="116"/>
        <v>8959.14</v>
      </c>
      <c r="G153" s="8"/>
      <c r="H153" s="26">
        <f t="shared" si="117"/>
        <v>9333.3799999999992</v>
      </c>
      <c r="I153" s="11">
        <f t="shared" si="118"/>
        <v>374.23999999999978</v>
      </c>
      <c r="J153" s="12">
        <f t="shared" si="119"/>
        <v>4.177186649611464E-2</v>
      </c>
      <c r="K153" s="8"/>
      <c r="L153" s="10">
        <f t="shared" si="120"/>
        <v>9335.44</v>
      </c>
      <c r="M153" s="11">
        <f t="shared" si="121"/>
        <v>2.0600000000013097</v>
      </c>
      <c r="N153" s="12">
        <f t="shared" si="122"/>
        <v>2.2071318214855751E-4</v>
      </c>
      <c r="O153" s="8"/>
      <c r="P153" s="10">
        <f t="shared" si="123"/>
        <v>8776.33</v>
      </c>
      <c r="Q153" s="11">
        <f t="shared" si="124"/>
        <v>-559.11000000000058</v>
      </c>
      <c r="R153" s="12">
        <f t="shared" si="125"/>
        <v>-5.9891124574738885E-2</v>
      </c>
      <c r="S153" s="8"/>
      <c r="T153" s="10">
        <f t="shared" si="126"/>
        <v>8727.510000000002</v>
      </c>
      <c r="U153" s="11">
        <f t="shared" si="127"/>
        <v>-48.81999999999789</v>
      </c>
      <c r="V153" s="12">
        <f t="shared" si="128"/>
        <v>-5.5626896436207218E-3</v>
      </c>
      <c r="W153" s="8"/>
      <c r="X153" s="10">
        <f t="shared" si="129"/>
        <v>8421.1315673970676</v>
      </c>
      <c r="Y153" s="11">
        <f t="shared" si="130"/>
        <v>-306.37843260293448</v>
      </c>
      <c r="Z153" s="12">
        <f t="shared" si="131"/>
        <v>-3.5104907654409434E-2</v>
      </c>
      <c r="AA153" s="8"/>
      <c r="AB153" s="10">
        <f t="shared" si="134"/>
        <v>7600.699999999998</v>
      </c>
      <c r="AC153" s="11">
        <f t="shared" si="135"/>
        <v>-820.43156739706956</v>
      </c>
      <c r="AD153" s="12">
        <f t="shared" si="136"/>
        <v>-9.7425335399511037E-2</v>
      </c>
      <c r="AE153" s="8"/>
      <c r="AF153" s="10">
        <f t="shared" si="137"/>
        <v>7600.699999999998</v>
      </c>
      <c r="AG153" s="11">
        <f t="shared" si="132"/>
        <v>-820.43156739706956</v>
      </c>
      <c r="AH153" s="12">
        <f t="shared" si="133"/>
        <v>-9.7425335399511037E-2</v>
      </c>
      <c r="AI153" s="8"/>
      <c r="AJ153" s="10">
        <f t="shared" si="138"/>
        <v>7600.699999999998</v>
      </c>
      <c r="AK153" s="11">
        <f>(AJ153-X153)</f>
        <v>-820.43156739706956</v>
      </c>
      <c r="AL153" s="12">
        <f>(AJ153/X153)-1</f>
        <v>-9.7425335399511037E-2</v>
      </c>
    </row>
    <row r="154" spans="1:38" ht="12" customHeight="1" x14ac:dyDescent="0.25">
      <c r="A154" s="1"/>
      <c r="B154" s="58"/>
      <c r="C154" s="1"/>
      <c r="D154" s="13" t="s">
        <v>20</v>
      </c>
      <c r="E154" s="8"/>
      <c r="F154" s="27">
        <f t="shared" si="116"/>
        <v>56283.87000000001</v>
      </c>
      <c r="G154" s="8"/>
      <c r="H154" s="28">
        <f t="shared" si="117"/>
        <v>54217.33</v>
      </c>
      <c r="I154" s="16">
        <f t="shared" si="118"/>
        <v>-2066.5400000000081</v>
      </c>
      <c r="J154" s="17">
        <f t="shared" si="119"/>
        <v>-3.6716380732170872E-2</v>
      </c>
      <c r="K154" s="8"/>
      <c r="L154" s="15">
        <f t="shared" si="120"/>
        <v>53700.33</v>
      </c>
      <c r="M154" s="16">
        <f t="shared" si="121"/>
        <v>-517</v>
      </c>
      <c r="N154" s="17">
        <f t="shared" si="122"/>
        <v>-9.5356964276920309E-3</v>
      </c>
      <c r="O154" s="8"/>
      <c r="P154" s="15">
        <f t="shared" si="123"/>
        <v>55687.950000000004</v>
      </c>
      <c r="Q154" s="16">
        <f t="shared" si="124"/>
        <v>1987.6200000000026</v>
      </c>
      <c r="R154" s="17">
        <f t="shared" si="125"/>
        <v>3.701318036593082E-2</v>
      </c>
      <c r="S154" s="8"/>
      <c r="T154" s="15">
        <f t="shared" si="126"/>
        <v>54658.24000000002</v>
      </c>
      <c r="U154" s="16">
        <f t="shared" si="127"/>
        <v>-1029.7099999999846</v>
      </c>
      <c r="V154" s="17">
        <f t="shared" si="128"/>
        <v>-1.8490714777613215E-2</v>
      </c>
      <c r="W154" s="8"/>
      <c r="X154" s="15">
        <f t="shared" si="129"/>
        <v>54500.572743068631</v>
      </c>
      <c r="Y154" s="16">
        <f t="shared" si="130"/>
        <v>-157.66725693138869</v>
      </c>
      <c r="Z154" s="17">
        <f t="shared" si="131"/>
        <v>-2.8846017898013221E-3</v>
      </c>
      <c r="AA154" s="8"/>
      <c r="AB154" s="15">
        <f t="shared" si="134"/>
        <v>54199.790000000008</v>
      </c>
      <c r="AC154" s="16">
        <f t="shared" si="135"/>
        <v>-300.78274306862295</v>
      </c>
      <c r="AD154" s="17">
        <f t="shared" si="136"/>
        <v>-5.5188914158131874E-3</v>
      </c>
      <c r="AE154" s="8"/>
      <c r="AF154" s="15">
        <f t="shared" si="137"/>
        <v>54199.790000000008</v>
      </c>
      <c r="AG154" s="16">
        <f t="shared" si="132"/>
        <v>-300.78274306862295</v>
      </c>
      <c r="AH154" s="17">
        <f t="shared" si="133"/>
        <v>-5.5188914158131874E-3</v>
      </c>
      <c r="AI154" s="8"/>
      <c r="AJ154" s="15">
        <f t="shared" si="138"/>
        <v>54199.790000000008</v>
      </c>
      <c r="AK154" s="16">
        <f>(AJ154-X154)</f>
        <v>-300.78274306862295</v>
      </c>
      <c r="AL154" s="17">
        <f>(AJ154/X154)-1</f>
        <v>-5.5188914158131874E-3</v>
      </c>
    </row>
    <row r="155" spans="1:38" ht="12" customHeight="1" x14ac:dyDescent="0.25">
      <c r="A155" s="1"/>
      <c r="B155" s="58"/>
      <c r="C155" s="1"/>
      <c r="D155" s="7" t="s">
        <v>21</v>
      </c>
      <c r="E155" s="8"/>
      <c r="F155" s="25">
        <f t="shared" si="116"/>
        <v>18847.079999999998</v>
      </c>
      <c r="G155" s="8"/>
      <c r="H155" s="26">
        <f t="shared" si="117"/>
        <v>19534.650000000001</v>
      </c>
      <c r="I155" s="11">
        <f t="shared" si="118"/>
        <v>687.57000000000335</v>
      </c>
      <c r="J155" s="12">
        <f t="shared" si="119"/>
        <v>3.6481513316651837E-2</v>
      </c>
      <c r="K155" s="8"/>
      <c r="L155" s="10">
        <f t="shared" si="120"/>
        <v>20356.95</v>
      </c>
      <c r="M155" s="11">
        <f t="shared" si="121"/>
        <v>822.29999999999927</v>
      </c>
      <c r="N155" s="12">
        <f t="shared" si="122"/>
        <v>4.2094432201242427E-2</v>
      </c>
      <c r="O155" s="8"/>
      <c r="P155" s="10">
        <f t="shared" si="123"/>
        <v>19442.11</v>
      </c>
      <c r="Q155" s="11">
        <f t="shared" si="124"/>
        <v>-914.84000000000015</v>
      </c>
      <c r="R155" s="12">
        <f t="shared" si="125"/>
        <v>-4.4939934518677949E-2</v>
      </c>
      <c r="S155" s="8"/>
      <c r="T155" s="10">
        <f t="shared" si="126"/>
        <v>19392.130000000008</v>
      </c>
      <c r="U155" s="11">
        <f t="shared" si="127"/>
        <v>-49.979999999992287</v>
      </c>
      <c r="V155" s="12">
        <f t="shared" si="128"/>
        <v>-2.5707086319330941E-3</v>
      </c>
      <c r="W155" s="8"/>
      <c r="X155" s="10">
        <f t="shared" si="129"/>
        <v>20201.031026958033</v>
      </c>
      <c r="Y155" s="11">
        <f t="shared" si="130"/>
        <v>808.90102695802489</v>
      </c>
      <c r="Z155" s="12">
        <f t="shared" si="131"/>
        <v>4.1712850881157726E-2</v>
      </c>
      <c r="AA155" s="8"/>
      <c r="AB155" s="10">
        <f t="shared" si="134"/>
        <v>19098.680000000004</v>
      </c>
      <c r="AC155" s="11">
        <f t="shared" si="135"/>
        <v>-1102.3510269580293</v>
      </c>
      <c r="AD155" s="12">
        <f t="shared" si="136"/>
        <v>-5.4569047762312528E-2</v>
      </c>
      <c r="AE155" s="8"/>
      <c r="AF155" s="10">
        <f t="shared" si="137"/>
        <v>19098.680000000004</v>
      </c>
      <c r="AG155" s="11">
        <f t="shared" si="132"/>
        <v>-1102.3510269580293</v>
      </c>
      <c r="AH155" s="12">
        <f t="shared" si="133"/>
        <v>-5.4569047762312528E-2</v>
      </c>
      <c r="AI155" s="8"/>
      <c r="AJ155" s="10">
        <f t="shared" si="138"/>
        <v>19098.680000000004</v>
      </c>
      <c r="AK155" s="11">
        <f>(AJ155-X155)</f>
        <v>-1102.3510269580293</v>
      </c>
      <c r="AL155" s="12">
        <f>(AJ155/X155)-1</f>
        <v>-5.4569047762312528E-2</v>
      </c>
    </row>
    <row r="156" spans="1:38" ht="12" customHeight="1" x14ac:dyDescent="0.25">
      <c r="A156" s="1"/>
      <c r="B156" s="58"/>
      <c r="C156" s="1"/>
      <c r="D156" s="7" t="s">
        <v>22</v>
      </c>
      <c r="E156" s="8"/>
      <c r="F156" s="25">
        <f t="shared" si="116"/>
        <v>21043.839999999997</v>
      </c>
      <c r="G156" s="8"/>
      <c r="H156" s="26">
        <f t="shared" si="117"/>
        <v>19569.53</v>
      </c>
      <c r="I156" s="11">
        <f t="shared" si="118"/>
        <v>-1474.3099999999977</v>
      </c>
      <c r="J156" s="12">
        <f t="shared" si="119"/>
        <v>-7.0058981630728878E-2</v>
      </c>
      <c r="K156" s="8"/>
      <c r="L156" s="10">
        <f t="shared" si="120"/>
        <v>19255.88</v>
      </c>
      <c r="M156" s="11">
        <f t="shared" si="121"/>
        <v>-313.64999999999782</v>
      </c>
      <c r="N156" s="12">
        <f t="shared" si="122"/>
        <v>-1.6027467190065314E-2</v>
      </c>
      <c r="O156" s="8"/>
      <c r="P156" s="10">
        <f t="shared" si="123"/>
        <v>18989.990000000002</v>
      </c>
      <c r="Q156" s="11">
        <f t="shared" si="124"/>
        <v>-265.88999999999942</v>
      </c>
      <c r="R156" s="12">
        <f t="shared" si="125"/>
        <v>-1.3808249739819756E-2</v>
      </c>
      <c r="S156" s="8"/>
      <c r="T156" s="10">
        <f t="shared" si="126"/>
        <v>17630.820000000003</v>
      </c>
      <c r="U156" s="11">
        <f t="shared" si="127"/>
        <v>-1359.1699999999983</v>
      </c>
      <c r="V156" s="12">
        <f t="shared" si="128"/>
        <v>-7.1572970812517456E-2</v>
      </c>
      <c r="W156" s="8"/>
      <c r="X156" s="10">
        <f t="shared" si="129"/>
        <v>17809.839023274337</v>
      </c>
      <c r="Y156" s="11">
        <f t="shared" si="130"/>
        <v>179.01902327433345</v>
      </c>
      <c r="Z156" s="12">
        <f t="shared" si="131"/>
        <v>1.0153754804049564E-2</v>
      </c>
      <c r="AA156" s="8"/>
      <c r="AB156" s="10">
        <f t="shared" si="134"/>
        <v>17303.320000000003</v>
      </c>
      <c r="AC156" s="11">
        <f t="shared" si="135"/>
        <v>-506.51902327433345</v>
      </c>
      <c r="AD156" s="12">
        <f t="shared" si="136"/>
        <v>-2.8440404352470638E-2</v>
      </c>
      <c r="AE156" s="8"/>
      <c r="AF156" s="10">
        <f t="shared" si="137"/>
        <v>17303.320000000003</v>
      </c>
      <c r="AG156" s="11">
        <f t="shared" si="132"/>
        <v>-506.51902327433345</v>
      </c>
      <c r="AH156" s="12">
        <f t="shared" si="133"/>
        <v>-2.8440404352470638E-2</v>
      </c>
      <c r="AI156" s="8"/>
      <c r="AJ156" s="10">
        <f t="shared" si="138"/>
        <v>17303.320000000003</v>
      </c>
      <c r="AK156" s="11">
        <f>(AJ156-X156)</f>
        <v>-506.51902327433345</v>
      </c>
      <c r="AL156" s="12">
        <f>(AJ156/X156)-1</f>
        <v>-2.8440404352470638E-2</v>
      </c>
    </row>
    <row r="157" spans="1:38" ht="12" customHeight="1" x14ac:dyDescent="0.25">
      <c r="A157" s="1"/>
      <c r="B157" s="58"/>
      <c r="C157" s="1"/>
      <c r="D157" s="13" t="s">
        <v>23</v>
      </c>
      <c r="E157" s="8"/>
      <c r="F157" s="27">
        <f t="shared" si="116"/>
        <v>39890.92</v>
      </c>
      <c r="G157" s="8"/>
      <c r="H157" s="28">
        <f t="shared" si="117"/>
        <v>39104.18</v>
      </c>
      <c r="I157" s="16">
        <f t="shared" si="118"/>
        <v>-786.73999999999796</v>
      </c>
      <c r="J157" s="17">
        <f t="shared" si="119"/>
        <v>-1.9722282664826896E-2</v>
      </c>
      <c r="K157" s="8"/>
      <c r="L157" s="15">
        <f t="shared" si="120"/>
        <v>39612.83</v>
      </c>
      <c r="M157" s="16">
        <f t="shared" si="121"/>
        <v>508.65000000000146</v>
      </c>
      <c r="N157" s="17">
        <f t="shared" si="122"/>
        <v>1.3007560828535603E-2</v>
      </c>
      <c r="O157" s="8"/>
      <c r="P157" s="15">
        <f t="shared" si="123"/>
        <v>38432.1</v>
      </c>
      <c r="Q157" s="16">
        <f t="shared" si="124"/>
        <v>-1180.7300000000032</v>
      </c>
      <c r="R157" s="17">
        <f t="shared" si="125"/>
        <v>-2.9806757053207344E-2</v>
      </c>
      <c r="S157" s="8"/>
      <c r="T157" s="15">
        <f t="shared" si="126"/>
        <v>37022.950000000012</v>
      </c>
      <c r="U157" s="16">
        <f t="shared" si="127"/>
        <v>-1409.1499999999869</v>
      </c>
      <c r="V157" s="17">
        <f t="shared" si="128"/>
        <v>-3.6665964128943962E-2</v>
      </c>
      <c r="W157" s="8"/>
      <c r="X157" s="15">
        <f t="shared" si="129"/>
        <v>38010.87005023237</v>
      </c>
      <c r="Y157" s="16">
        <f t="shared" si="130"/>
        <v>987.92005023235834</v>
      </c>
      <c r="Z157" s="17">
        <f t="shared" si="131"/>
        <v>2.6683990612103026E-2</v>
      </c>
      <c r="AA157" s="8"/>
      <c r="AB157" s="15">
        <f t="shared" si="134"/>
        <v>36402.000000000007</v>
      </c>
      <c r="AC157" s="16">
        <f t="shared" si="135"/>
        <v>-1608.8700502323627</v>
      </c>
      <c r="AD157" s="17">
        <f t="shared" si="136"/>
        <v>-4.2326577847499935E-2</v>
      </c>
      <c r="AE157" s="8"/>
      <c r="AF157" s="15">
        <f t="shared" si="137"/>
        <v>36402.000000000007</v>
      </c>
      <c r="AG157" s="16">
        <f t="shared" si="132"/>
        <v>-1608.8700502323627</v>
      </c>
      <c r="AH157" s="17">
        <f t="shared" si="133"/>
        <v>-4.2326577847499935E-2</v>
      </c>
      <c r="AI157" s="8"/>
      <c r="AJ157" s="15">
        <f t="shared" si="138"/>
        <v>36402.000000000007</v>
      </c>
      <c r="AK157" s="16">
        <f>(AJ157-X157)</f>
        <v>-1608.8700502323627</v>
      </c>
      <c r="AL157" s="17">
        <f>(AJ157/X157)-1</f>
        <v>-4.2326577847499935E-2</v>
      </c>
    </row>
    <row r="158" spans="1:38" ht="12" customHeight="1" x14ac:dyDescent="0.25">
      <c r="A158" s="1"/>
      <c r="B158" s="58"/>
      <c r="C158" s="1"/>
      <c r="D158" s="7" t="s">
        <v>24</v>
      </c>
      <c r="E158" s="8"/>
      <c r="F158" s="25">
        <f t="shared" si="116"/>
        <v>27923.88</v>
      </c>
      <c r="G158" s="8"/>
      <c r="H158" s="26">
        <f t="shared" si="117"/>
        <v>27603.14</v>
      </c>
      <c r="I158" s="11">
        <f t="shared" si="118"/>
        <v>-320.7400000000016</v>
      </c>
      <c r="J158" s="12">
        <f t="shared" si="119"/>
        <v>-1.1486226126168786E-2</v>
      </c>
      <c r="K158" s="8"/>
      <c r="L158" s="10">
        <f t="shared" si="120"/>
        <v>27729.989999999998</v>
      </c>
      <c r="M158" s="11">
        <f t="shared" si="121"/>
        <v>126.84999999999854</v>
      </c>
      <c r="N158" s="12">
        <f t="shared" si="122"/>
        <v>4.5954916723240924E-3</v>
      </c>
      <c r="O158" s="8"/>
      <c r="P158" s="10">
        <f t="shared" si="123"/>
        <v>27220.95</v>
      </c>
      <c r="Q158" s="11">
        <f t="shared" si="124"/>
        <v>-509.03999999999724</v>
      </c>
      <c r="R158" s="12">
        <f t="shared" si="125"/>
        <v>-1.8357020684104053E-2</v>
      </c>
      <c r="S158" s="8"/>
      <c r="T158" s="10">
        <f t="shared" si="126"/>
        <v>27688.269999999997</v>
      </c>
      <c r="U158" s="11">
        <f t="shared" si="127"/>
        <v>467.31999999999607</v>
      </c>
      <c r="V158" s="12">
        <f t="shared" si="128"/>
        <v>1.7167659468166896E-2</v>
      </c>
      <c r="W158" s="8"/>
      <c r="X158" s="10">
        <f t="shared" si="129"/>
        <v>27476.376880137945</v>
      </c>
      <c r="Y158" s="11">
        <f t="shared" si="130"/>
        <v>-211.89311986205212</v>
      </c>
      <c r="Z158" s="12">
        <f t="shared" si="131"/>
        <v>-7.6528118174971071E-3</v>
      </c>
      <c r="AA158" s="8"/>
      <c r="AB158" s="10">
        <f t="shared" si="134"/>
        <v>27579.509999999991</v>
      </c>
      <c r="AC158" s="11">
        <f t="shared" si="135"/>
        <v>103.13311986204644</v>
      </c>
      <c r="AD158" s="12">
        <f t="shared" si="136"/>
        <v>3.7535196256752723E-3</v>
      </c>
      <c r="AE158" s="8"/>
      <c r="AF158" s="10">
        <f t="shared" si="137"/>
        <v>27579.509999999991</v>
      </c>
      <c r="AG158" s="11">
        <f t="shared" si="132"/>
        <v>103.13311986204644</v>
      </c>
      <c r="AH158" s="12">
        <f t="shared" si="133"/>
        <v>3.7535196256752723E-3</v>
      </c>
      <c r="AI158" s="8"/>
      <c r="AJ158" s="10">
        <f t="shared" si="138"/>
        <v>27579.509999999991</v>
      </c>
      <c r="AK158" s="11">
        <f>(AJ158-X158)</f>
        <v>103.13311986204644</v>
      </c>
      <c r="AL158" s="12">
        <f>(AJ158/X158)-1</f>
        <v>3.7535196256752723E-3</v>
      </c>
    </row>
    <row r="159" spans="1:38" ht="12" customHeight="1" x14ac:dyDescent="0.25">
      <c r="A159" s="1"/>
      <c r="B159" s="58"/>
      <c r="C159" s="1"/>
      <c r="D159" s="7" t="s">
        <v>25</v>
      </c>
      <c r="E159" s="8"/>
      <c r="F159" s="25">
        <f t="shared" si="116"/>
        <v>9016</v>
      </c>
      <c r="G159" s="8"/>
      <c r="H159" s="26">
        <f t="shared" si="117"/>
        <v>9010.98</v>
      </c>
      <c r="I159" s="11">
        <f t="shared" si="118"/>
        <v>-5.0200000000004366</v>
      </c>
      <c r="J159" s="12">
        <f t="shared" si="119"/>
        <v>-5.5678793256441761E-4</v>
      </c>
      <c r="K159" s="8"/>
      <c r="L159" s="10">
        <f t="shared" si="120"/>
        <v>9060.67</v>
      </c>
      <c r="M159" s="11">
        <f t="shared" si="121"/>
        <v>49.690000000000509</v>
      </c>
      <c r="N159" s="12">
        <f t="shared" si="122"/>
        <v>5.514383563164138E-3</v>
      </c>
      <c r="O159" s="8"/>
      <c r="P159" s="10">
        <f t="shared" si="123"/>
        <v>10758.91</v>
      </c>
      <c r="Q159" s="11">
        <f t="shared" si="124"/>
        <v>1698.2399999999998</v>
      </c>
      <c r="R159" s="12">
        <f t="shared" si="125"/>
        <v>0.18742984790308004</v>
      </c>
      <c r="S159" s="8"/>
      <c r="T159" s="10">
        <f t="shared" si="126"/>
        <v>11914.75</v>
      </c>
      <c r="U159" s="11">
        <f t="shared" si="127"/>
        <v>1155.8400000000001</v>
      </c>
      <c r="V159" s="12">
        <f t="shared" si="128"/>
        <v>0.10743095722522078</v>
      </c>
      <c r="W159" s="8"/>
      <c r="X159" s="10">
        <f t="shared" si="129"/>
        <v>12433.890010741525</v>
      </c>
      <c r="Y159" s="11">
        <f t="shared" si="130"/>
        <v>519.14001074152475</v>
      </c>
      <c r="Z159" s="12">
        <f t="shared" si="131"/>
        <v>4.3571204661577045E-2</v>
      </c>
      <c r="AA159" s="8"/>
      <c r="AB159" s="10">
        <f t="shared" si="134"/>
        <v>12814.68</v>
      </c>
      <c r="AC159" s="11">
        <f t="shared" si="135"/>
        <v>380.78998925847554</v>
      </c>
      <c r="AD159" s="12">
        <f t="shared" si="136"/>
        <v>3.0625169510870354E-2</v>
      </c>
      <c r="AE159" s="8"/>
      <c r="AF159" s="10">
        <f t="shared" si="137"/>
        <v>12814.68</v>
      </c>
      <c r="AG159" s="11">
        <f t="shared" si="132"/>
        <v>380.78998925847554</v>
      </c>
      <c r="AH159" s="12">
        <f t="shared" si="133"/>
        <v>3.0625169510870354E-2</v>
      </c>
      <c r="AI159" s="8"/>
      <c r="AJ159" s="10">
        <f t="shared" si="138"/>
        <v>12814.68</v>
      </c>
      <c r="AK159" s="11">
        <f>(AJ159-X159)</f>
        <v>380.78998925847554</v>
      </c>
      <c r="AL159" s="12">
        <f>(AJ159/X159)-1</f>
        <v>3.0625169510870354E-2</v>
      </c>
    </row>
    <row r="160" spans="1:38" ht="12" customHeight="1" x14ac:dyDescent="0.25">
      <c r="A160" s="1"/>
      <c r="B160" s="58"/>
      <c r="C160" s="1"/>
      <c r="D160" s="13" t="s">
        <v>26</v>
      </c>
      <c r="E160" s="8"/>
      <c r="F160" s="27">
        <f t="shared" si="116"/>
        <v>36939.880000000005</v>
      </c>
      <c r="G160" s="8"/>
      <c r="H160" s="28">
        <f t="shared" si="117"/>
        <v>36614.120000000003</v>
      </c>
      <c r="I160" s="16">
        <f t="shared" si="118"/>
        <v>-325.76000000000204</v>
      </c>
      <c r="J160" s="17">
        <f t="shared" si="119"/>
        <v>-8.8186534444617548E-3</v>
      </c>
      <c r="K160" s="8"/>
      <c r="L160" s="15">
        <f t="shared" si="120"/>
        <v>36790.659999999996</v>
      </c>
      <c r="M160" s="16">
        <f t="shared" si="121"/>
        <v>176.5399999999936</v>
      </c>
      <c r="N160" s="17">
        <f t="shared" si="122"/>
        <v>4.8216371170464178E-3</v>
      </c>
      <c r="O160" s="8"/>
      <c r="P160" s="15">
        <f t="shared" si="123"/>
        <v>37979.86</v>
      </c>
      <c r="Q160" s="16">
        <f t="shared" si="124"/>
        <v>1189.2000000000044</v>
      </c>
      <c r="R160" s="17">
        <f t="shared" si="125"/>
        <v>3.2323421216145842E-2</v>
      </c>
      <c r="S160" s="8"/>
      <c r="T160" s="15">
        <f t="shared" si="126"/>
        <v>39603.019999999997</v>
      </c>
      <c r="U160" s="16">
        <f t="shared" si="127"/>
        <v>1623.1599999999962</v>
      </c>
      <c r="V160" s="17">
        <f t="shared" si="128"/>
        <v>4.273738765756363E-2</v>
      </c>
      <c r="W160" s="8"/>
      <c r="X160" s="15">
        <f t="shared" si="129"/>
        <v>39910.266890879473</v>
      </c>
      <c r="Y160" s="16">
        <f t="shared" si="130"/>
        <v>307.24689087947627</v>
      </c>
      <c r="Z160" s="17">
        <f t="shared" si="131"/>
        <v>7.7581682124110429E-3</v>
      </c>
      <c r="AA160" s="8"/>
      <c r="AB160" s="15">
        <f t="shared" si="134"/>
        <v>40394.189999999988</v>
      </c>
      <c r="AC160" s="16">
        <f t="shared" si="135"/>
        <v>483.92310912051471</v>
      </c>
      <c r="AD160" s="17">
        <f t="shared" si="136"/>
        <v>1.2125278701934805E-2</v>
      </c>
      <c r="AE160" s="8"/>
      <c r="AF160" s="15">
        <f t="shared" si="137"/>
        <v>40394.189999999988</v>
      </c>
      <c r="AG160" s="16">
        <f t="shared" si="132"/>
        <v>483.92310912051471</v>
      </c>
      <c r="AH160" s="17">
        <f t="shared" si="133"/>
        <v>1.2125278701934805E-2</v>
      </c>
      <c r="AI160" s="8"/>
      <c r="AJ160" s="15">
        <f t="shared" si="138"/>
        <v>40394.189999999988</v>
      </c>
      <c r="AK160" s="16">
        <f>(AJ160-X160)</f>
        <v>483.92310912051471</v>
      </c>
      <c r="AL160" s="17">
        <f>(AJ160/X160)-1</f>
        <v>1.2125278701934805E-2</v>
      </c>
    </row>
    <row r="161" spans="1:39" ht="2.25" customHeight="1" x14ac:dyDescent="0.25">
      <c r="A161" s="1"/>
      <c r="B161" s="58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</row>
    <row r="162" spans="1:39" ht="12" customHeight="1" x14ac:dyDescent="0.25">
      <c r="A162" s="1"/>
      <c r="B162" s="59"/>
      <c r="C162" s="1"/>
      <c r="D162" s="13" t="s">
        <v>27</v>
      </c>
      <c r="E162" s="23"/>
      <c r="F162" s="27">
        <f t="shared" si="116"/>
        <v>197859.18</v>
      </c>
      <c r="G162" s="23"/>
      <c r="H162" s="28">
        <f t="shared" si="117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20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23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26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29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34"/>
        <v>194213.47999999998</v>
      </c>
      <c r="AC162" s="16">
        <f t="shared" si="135"/>
        <v>-2150.3302152888791</v>
      </c>
      <c r="AD162" s="17">
        <f t="shared" si="136"/>
        <v>-1.0950746030703451E-2</v>
      </c>
      <c r="AE162" s="23"/>
      <c r="AF162" s="15">
        <f t="shared" si="137"/>
        <v>194213.47999999998</v>
      </c>
      <c r="AG162" s="16">
        <f>(AF162-X162)</f>
        <v>-2150.3302152888791</v>
      </c>
      <c r="AH162" s="17">
        <f>(AF162/X162)-1</f>
        <v>-1.0950746030703451E-2</v>
      </c>
      <c r="AI162" s="23"/>
      <c r="AJ162" s="15">
        <f t="shared" si="138"/>
        <v>194213.47999999998</v>
      </c>
      <c r="AK162" s="16">
        <f>(AJ162-X162)</f>
        <v>-2150.3302152888791</v>
      </c>
      <c r="AL162" s="17">
        <f>(AJ162/X162)-1</f>
        <v>-1.0950746030703451E-2</v>
      </c>
    </row>
    <row r="163" spans="1:39" ht="12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</row>
    <row r="164" spans="1:39" ht="12" customHeight="1" x14ac:dyDescent="0.25">
      <c r="A164" s="1"/>
      <c r="B164" s="57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39">(H164-F164)</f>
        <v>-8020</v>
      </c>
      <c r="J164" s="12">
        <f t="shared" ref="J164:J205" si="140">(H164/F164)-1</f>
        <v>-0.41107124551512042</v>
      </c>
      <c r="K164" s="8"/>
      <c r="L164" s="10">
        <v>25110</v>
      </c>
      <c r="M164" s="11">
        <f t="shared" ref="M164:M205" si="141">(L164-H164)</f>
        <v>13620</v>
      </c>
      <c r="N164" s="12">
        <f t="shared" ref="N164:N205" si="142">(L164/H164)-1</f>
        <v>1.1853785900783289</v>
      </c>
      <c r="O164" s="8"/>
      <c r="P164" s="10">
        <v>11330</v>
      </c>
      <c r="Q164" s="11">
        <f t="shared" ref="Q164:Q205" si="143">(P164-L164)</f>
        <v>-13780</v>
      </c>
      <c r="R164" s="12">
        <f t="shared" ref="R164:R205" si="144">(P164/L164)-1</f>
        <v>-0.54878534448426919</v>
      </c>
      <c r="S164" s="8"/>
      <c r="T164" s="10">
        <v>22660</v>
      </c>
      <c r="U164" s="11">
        <f t="shared" ref="U164:U205" si="145">(T164-P164)</f>
        <v>11330</v>
      </c>
      <c r="V164" s="12">
        <f t="shared" ref="V164:V205" si="146">(T164/P164)-1</f>
        <v>1</v>
      </c>
      <c r="W164" s="8"/>
      <c r="X164" s="10">
        <v>11690</v>
      </c>
      <c r="Y164" s="11">
        <f t="shared" ref="Y164:Y205" si="147">(X164-T164)</f>
        <v>-10970</v>
      </c>
      <c r="Z164" s="12">
        <f t="shared" ref="Z164:Z205" si="148">(X164/T164)-1</f>
        <v>-0.48411297440423651</v>
      </c>
      <c r="AA164" s="8"/>
      <c r="AB164" s="10">
        <v>14170</v>
      </c>
      <c r="AC164" s="11">
        <f t="shared" ref="AC164:AC205" si="149">(AB164-X164)</f>
        <v>2480</v>
      </c>
      <c r="AD164" s="12">
        <f t="shared" ref="AD164:AD205" si="150">(AB164/X164)-1</f>
        <v>0.21214713430282295</v>
      </c>
      <c r="AE164" s="8"/>
      <c r="AF164" s="10">
        <v>12920</v>
      </c>
      <c r="AG164" s="11">
        <f t="shared" ref="AG164:AG205" si="151">(AF164-X164)</f>
        <v>1230</v>
      </c>
      <c r="AH164" s="12">
        <f t="shared" ref="AH164:AH205" si="152">(AF164/X164)-1</f>
        <v>0.10521813515825484</v>
      </c>
      <c r="AI164" s="8"/>
      <c r="AJ164" s="10">
        <v>13010</v>
      </c>
      <c r="AK164" s="11">
        <f>(AJ164-AF164)</f>
        <v>90</v>
      </c>
      <c r="AL164" s="12">
        <f>(AJ164/X164)-1</f>
        <v>0.11291702309666385</v>
      </c>
      <c r="AM164" s="66"/>
    </row>
    <row r="165" spans="1:39" ht="12" customHeight="1" x14ac:dyDescent="0.25">
      <c r="A165" s="1"/>
      <c r="B165" s="58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39"/>
        <v>-350</v>
      </c>
      <c r="J165" s="12">
        <f t="shared" si="140"/>
        <v>-0.10869565217391308</v>
      </c>
      <c r="K165" s="8"/>
      <c r="L165" s="10">
        <v>4300</v>
      </c>
      <c r="M165" s="11">
        <f t="shared" si="141"/>
        <v>1430</v>
      </c>
      <c r="N165" s="12">
        <f t="shared" si="142"/>
        <v>0.49825783972125426</v>
      </c>
      <c r="O165" s="8"/>
      <c r="P165" s="10">
        <v>2930</v>
      </c>
      <c r="Q165" s="11">
        <f t="shared" si="143"/>
        <v>-1370</v>
      </c>
      <c r="R165" s="12">
        <f t="shared" si="144"/>
        <v>-0.31860465116279069</v>
      </c>
      <c r="S165" s="8"/>
      <c r="T165" s="10">
        <v>4870</v>
      </c>
      <c r="U165" s="11">
        <f t="shared" si="145"/>
        <v>1940</v>
      </c>
      <c r="V165" s="12">
        <f t="shared" si="146"/>
        <v>0.66211604095563148</v>
      </c>
      <c r="W165" s="8"/>
      <c r="X165" s="10">
        <v>3770</v>
      </c>
      <c r="Y165" s="11">
        <f t="shared" si="147"/>
        <v>-1100</v>
      </c>
      <c r="Z165" s="12">
        <f t="shared" si="148"/>
        <v>-0.22587268993839837</v>
      </c>
      <c r="AA165" s="8"/>
      <c r="AB165" s="10">
        <v>4910</v>
      </c>
      <c r="AC165" s="11">
        <f t="shared" si="149"/>
        <v>1140</v>
      </c>
      <c r="AD165" s="12">
        <f t="shared" si="150"/>
        <v>0.3023872679045092</v>
      </c>
      <c r="AE165" s="8"/>
      <c r="AF165" s="10">
        <v>4280</v>
      </c>
      <c r="AG165" s="11">
        <f t="shared" si="151"/>
        <v>510</v>
      </c>
      <c r="AH165" s="12">
        <f t="shared" si="152"/>
        <v>0.13527851458885931</v>
      </c>
      <c r="AI165" s="8"/>
      <c r="AJ165" s="10">
        <v>4320</v>
      </c>
      <c r="AK165" s="11">
        <f>(AJ165-X165)</f>
        <v>550</v>
      </c>
      <c r="AL165" s="12">
        <f>(AJ165/X165)-1</f>
        <v>0.14588859416445632</v>
      </c>
      <c r="AM165" s="66"/>
    </row>
    <row r="166" spans="1:39" ht="12" customHeight="1" x14ac:dyDescent="0.25">
      <c r="A166" s="1"/>
      <c r="B166" s="58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39"/>
        <v>-8370</v>
      </c>
      <c r="J166" s="12">
        <f t="shared" si="140"/>
        <v>-0.36823581170259567</v>
      </c>
      <c r="K166" s="8"/>
      <c r="L166" s="10">
        <f>(L164+L165)</f>
        <v>29410</v>
      </c>
      <c r="M166" s="11">
        <f t="shared" si="141"/>
        <v>15050</v>
      </c>
      <c r="N166" s="12">
        <f t="shared" si="142"/>
        <v>1.048050139275766</v>
      </c>
      <c r="O166" s="8"/>
      <c r="P166" s="10">
        <f>(P164+P165)</f>
        <v>14260</v>
      </c>
      <c r="Q166" s="11">
        <f t="shared" si="143"/>
        <v>-15150</v>
      </c>
      <c r="R166" s="12">
        <f t="shared" si="144"/>
        <v>-0.51513090785447124</v>
      </c>
      <c r="S166" s="8"/>
      <c r="T166" s="10">
        <f>(T164+T165)</f>
        <v>27530</v>
      </c>
      <c r="U166" s="11">
        <f t="shared" si="145"/>
        <v>13270</v>
      </c>
      <c r="V166" s="12">
        <f t="shared" si="146"/>
        <v>0.93057503506311368</v>
      </c>
      <c r="W166" s="8"/>
      <c r="X166" s="10">
        <f>SUM(X164:X165)</f>
        <v>15460</v>
      </c>
      <c r="Y166" s="11">
        <f t="shared" si="147"/>
        <v>-12070</v>
      </c>
      <c r="Z166" s="12">
        <f t="shared" si="148"/>
        <v>-0.43843080276062474</v>
      </c>
      <c r="AA166" s="8"/>
      <c r="AB166" s="10">
        <f>SUM(AB164:AB165)</f>
        <v>19080</v>
      </c>
      <c r="AC166" s="11">
        <f t="shared" si="149"/>
        <v>3620</v>
      </c>
      <c r="AD166" s="12">
        <f t="shared" si="150"/>
        <v>0.23415265200517466</v>
      </c>
      <c r="AE166" s="8"/>
      <c r="AF166" s="10">
        <f>SUM(AF164:AF165)</f>
        <v>17200</v>
      </c>
      <c r="AG166" s="11">
        <f t="shared" si="151"/>
        <v>1740</v>
      </c>
      <c r="AH166" s="12">
        <f t="shared" si="152"/>
        <v>0.11254851228978002</v>
      </c>
      <c r="AI166" s="8"/>
      <c r="AJ166" s="10">
        <f>SUM(AJ164:AJ165)</f>
        <v>17330</v>
      </c>
      <c r="AK166" s="11">
        <f>(AJ166-X166)</f>
        <v>1870</v>
      </c>
      <c r="AL166" s="12">
        <f>(AJ166/X166)-1</f>
        <v>0.12095730918499359</v>
      </c>
    </row>
    <row r="167" spans="1:39" ht="12" customHeight="1" x14ac:dyDescent="0.25">
      <c r="A167" s="1"/>
      <c r="B167" s="58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39"/>
        <v>-6100</v>
      </c>
      <c r="J167" s="12">
        <f t="shared" si="140"/>
        <v>-0.40026246719160108</v>
      </c>
      <c r="K167" s="8"/>
      <c r="L167" s="10">
        <v>22350</v>
      </c>
      <c r="M167" s="11">
        <f t="shared" si="141"/>
        <v>13210</v>
      </c>
      <c r="N167" s="12">
        <f t="shared" si="142"/>
        <v>1.4452954048140043</v>
      </c>
      <c r="O167" s="8"/>
      <c r="P167" s="10">
        <v>10470</v>
      </c>
      <c r="Q167" s="11">
        <f t="shared" si="143"/>
        <v>-11880</v>
      </c>
      <c r="R167" s="12">
        <f t="shared" si="144"/>
        <v>-0.53154362416107381</v>
      </c>
      <c r="S167" s="8"/>
      <c r="T167" s="10">
        <v>22060</v>
      </c>
      <c r="U167" s="11">
        <f t="shared" si="145"/>
        <v>11590</v>
      </c>
      <c r="V167" s="12">
        <f t="shared" si="146"/>
        <v>1.1069723018147086</v>
      </c>
      <c r="W167" s="8"/>
      <c r="X167" s="10">
        <v>13670</v>
      </c>
      <c r="Y167" s="11">
        <f t="shared" si="147"/>
        <v>-8390</v>
      </c>
      <c r="Z167" s="12">
        <f t="shared" si="148"/>
        <v>-0.38032638259292839</v>
      </c>
      <c r="AA167" s="8"/>
      <c r="AB167" s="10">
        <v>18930</v>
      </c>
      <c r="AC167" s="11">
        <f t="shared" si="149"/>
        <v>5260</v>
      </c>
      <c r="AD167" s="12">
        <f t="shared" si="150"/>
        <v>0.38478419897585958</v>
      </c>
      <c r="AE167" s="8"/>
      <c r="AF167" s="10">
        <v>17440</v>
      </c>
      <c r="AG167" s="11">
        <f t="shared" si="151"/>
        <v>3770</v>
      </c>
      <c r="AH167" s="12">
        <f t="shared" si="152"/>
        <v>0.27578639356254575</v>
      </c>
      <c r="AI167" s="8"/>
      <c r="AJ167" s="10">
        <v>16740</v>
      </c>
      <c r="AK167" s="11">
        <f>(AJ167-X167)</f>
        <v>3070</v>
      </c>
      <c r="AL167" s="12">
        <f>(AJ167/X167)-1</f>
        <v>0.22457937088515001</v>
      </c>
      <c r="AM167" s="66"/>
    </row>
    <row r="168" spans="1:39" ht="12" customHeight="1" x14ac:dyDescent="0.25">
      <c r="A168" s="1"/>
      <c r="B168" s="58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39"/>
        <v>-9540</v>
      </c>
      <c r="J168" s="12">
        <f t="shared" si="140"/>
        <v>-0.39716902581182345</v>
      </c>
      <c r="K168" s="8"/>
      <c r="L168" s="10">
        <v>34920</v>
      </c>
      <c r="M168" s="11">
        <f t="shared" si="141"/>
        <v>20440</v>
      </c>
      <c r="N168" s="12">
        <f t="shared" si="142"/>
        <v>1.4116022099447512</v>
      </c>
      <c r="O168" s="8"/>
      <c r="P168" s="10">
        <v>20420</v>
      </c>
      <c r="Q168" s="11">
        <f t="shared" si="143"/>
        <v>-14500</v>
      </c>
      <c r="R168" s="12">
        <f t="shared" si="144"/>
        <v>-0.41523482245131726</v>
      </c>
      <c r="S168" s="8"/>
      <c r="T168" s="10">
        <v>32020.000000000004</v>
      </c>
      <c r="U168" s="11">
        <f t="shared" si="145"/>
        <v>11600.000000000004</v>
      </c>
      <c r="V168" s="12">
        <f t="shared" si="146"/>
        <v>0.56807051909892281</v>
      </c>
      <c r="W168" s="8"/>
      <c r="X168" s="10">
        <v>18920</v>
      </c>
      <c r="Y168" s="11">
        <f t="shared" si="147"/>
        <v>-13100.000000000004</v>
      </c>
      <c r="Z168" s="12">
        <f t="shared" si="148"/>
        <v>-0.40911930043722677</v>
      </c>
      <c r="AA168" s="8"/>
      <c r="AB168" s="10">
        <v>29680</v>
      </c>
      <c r="AC168" s="11">
        <f t="shared" si="149"/>
        <v>10760</v>
      </c>
      <c r="AD168" s="12">
        <f t="shared" si="150"/>
        <v>0.56871035940803383</v>
      </c>
      <c r="AE168" s="8"/>
      <c r="AF168" s="10">
        <v>27040</v>
      </c>
      <c r="AG168" s="11">
        <f t="shared" si="151"/>
        <v>8120</v>
      </c>
      <c r="AH168" s="12">
        <f t="shared" si="152"/>
        <v>0.42917547568710357</v>
      </c>
      <c r="AI168" s="8"/>
      <c r="AJ168" s="10">
        <v>26960</v>
      </c>
      <c r="AK168" s="11">
        <f>(AJ168-X168)</f>
        <v>8040</v>
      </c>
      <c r="AL168" s="12">
        <f>(AJ168/X168)-1</f>
        <v>0.42494714587737836</v>
      </c>
      <c r="AM168" s="66"/>
    </row>
    <row r="169" spans="1:39" ht="12" customHeight="1" x14ac:dyDescent="0.25">
      <c r="A169" s="1"/>
      <c r="B169" s="58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39"/>
        <v>-1510</v>
      </c>
      <c r="J169" s="12">
        <f t="shared" si="140"/>
        <v>-0.25811965811965809</v>
      </c>
      <c r="K169" s="8"/>
      <c r="L169" s="10">
        <v>8460</v>
      </c>
      <c r="M169" s="11">
        <f t="shared" si="141"/>
        <v>4120</v>
      </c>
      <c r="N169" s="12">
        <f t="shared" si="142"/>
        <v>0.94930875576036877</v>
      </c>
      <c r="O169" s="8"/>
      <c r="P169" s="10">
        <v>6510</v>
      </c>
      <c r="Q169" s="11">
        <f t="shared" si="143"/>
        <v>-1950</v>
      </c>
      <c r="R169" s="12">
        <f t="shared" si="144"/>
        <v>-0.23049645390070927</v>
      </c>
      <c r="S169" s="8"/>
      <c r="T169" s="10">
        <v>10090</v>
      </c>
      <c r="U169" s="11">
        <f t="shared" si="145"/>
        <v>3580</v>
      </c>
      <c r="V169" s="12">
        <f t="shared" si="146"/>
        <v>0.54992319508448539</v>
      </c>
      <c r="W169" s="8"/>
      <c r="X169" s="10">
        <v>6720</v>
      </c>
      <c r="Y169" s="11">
        <f t="shared" si="147"/>
        <v>-3370</v>
      </c>
      <c r="Z169" s="12">
        <f t="shared" si="148"/>
        <v>-0.333994053518335</v>
      </c>
      <c r="AA169" s="8"/>
      <c r="AB169" s="10">
        <v>7770</v>
      </c>
      <c r="AC169" s="11">
        <f t="shared" si="149"/>
        <v>1050</v>
      </c>
      <c r="AD169" s="12">
        <f t="shared" si="150"/>
        <v>0.15625</v>
      </c>
      <c r="AE169" s="8"/>
      <c r="AF169" s="10">
        <v>6990</v>
      </c>
      <c r="AG169" s="11">
        <f t="shared" si="151"/>
        <v>270</v>
      </c>
      <c r="AH169" s="12">
        <f t="shared" si="152"/>
        <v>4.0178571428571397E-2</v>
      </c>
      <c r="AI169" s="8"/>
      <c r="AJ169" s="10">
        <v>6820</v>
      </c>
      <c r="AK169" s="11">
        <f>(AJ169-X169)</f>
        <v>100</v>
      </c>
      <c r="AL169" s="12">
        <f>(AJ169/X169)-1</f>
        <v>1.4880952380952328E-2</v>
      </c>
      <c r="AM169" s="66"/>
    </row>
    <row r="170" spans="1:39" ht="12" customHeight="1" x14ac:dyDescent="0.25">
      <c r="A170" s="1"/>
      <c r="B170" s="58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39"/>
        <v>-25520</v>
      </c>
      <c r="J170" s="17">
        <f t="shared" si="140"/>
        <v>-0.37617924528301883</v>
      </c>
      <c r="K170" s="8"/>
      <c r="L170" s="15">
        <f>(L166+L167+L168+L169)</f>
        <v>95140</v>
      </c>
      <c r="M170" s="16">
        <f t="shared" si="141"/>
        <v>52820</v>
      </c>
      <c r="N170" s="17">
        <f t="shared" si="142"/>
        <v>1.2481096408317582</v>
      </c>
      <c r="O170" s="8"/>
      <c r="P170" s="15">
        <f>(P166+P167+P168+P169)</f>
        <v>51660</v>
      </c>
      <c r="Q170" s="16">
        <f t="shared" si="143"/>
        <v>-43480</v>
      </c>
      <c r="R170" s="17">
        <f t="shared" si="144"/>
        <v>-0.45701072104267393</v>
      </c>
      <c r="S170" s="8"/>
      <c r="T170" s="15">
        <f>(T166+T167+T168+T169)</f>
        <v>91700</v>
      </c>
      <c r="U170" s="16">
        <f t="shared" si="145"/>
        <v>40040</v>
      </c>
      <c r="V170" s="17">
        <f t="shared" si="146"/>
        <v>0.77506775067750677</v>
      </c>
      <c r="W170" s="8"/>
      <c r="X170" s="15">
        <f>(X166+X167+X168+X169)</f>
        <v>54770</v>
      </c>
      <c r="Y170" s="16">
        <f t="shared" si="147"/>
        <v>-36930</v>
      </c>
      <c r="Z170" s="17">
        <f t="shared" si="148"/>
        <v>-0.40272628135223554</v>
      </c>
      <c r="AA170" s="8"/>
      <c r="AB170" s="15">
        <f>(AB166+AB167+AB168+AB169)</f>
        <v>75460</v>
      </c>
      <c r="AC170" s="16">
        <f t="shared" si="149"/>
        <v>20690</v>
      </c>
      <c r="AD170" s="17">
        <f t="shared" si="150"/>
        <v>0.37776154829286113</v>
      </c>
      <c r="AE170" s="8"/>
      <c r="AF170" s="15">
        <f>(AF166+AF167+AF168+AF169)</f>
        <v>68670</v>
      </c>
      <c r="AG170" s="16">
        <f t="shared" si="151"/>
        <v>13900</v>
      </c>
      <c r="AH170" s="17">
        <f t="shared" si="152"/>
        <v>0.25378857038524738</v>
      </c>
      <c r="AI170" s="8"/>
      <c r="AJ170" s="15">
        <f>(AJ166+AJ167+AJ168+AJ169)</f>
        <v>67850</v>
      </c>
      <c r="AK170" s="16">
        <f>(AJ170-X170)</f>
        <v>13080</v>
      </c>
      <c r="AL170" s="17">
        <f>(AJ170/X170)-1</f>
        <v>0.23881687054957101</v>
      </c>
    </row>
    <row r="171" spans="1:39" ht="12" customHeight="1" x14ac:dyDescent="0.25">
      <c r="A171" s="1"/>
      <c r="B171" s="58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39"/>
        <v>-1190</v>
      </c>
      <c r="J171" s="12">
        <f t="shared" si="140"/>
        <v>-0.39016393442622954</v>
      </c>
      <c r="K171" s="8"/>
      <c r="L171" s="10">
        <v>6380</v>
      </c>
      <c r="M171" s="11">
        <f t="shared" si="141"/>
        <v>4520</v>
      </c>
      <c r="N171" s="12">
        <f t="shared" si="142"/>
        <v>2.4301075268817205</v>
      </c>
      <c r="O171" s="8"/>
      <c r="P171" s="10">
        <v>3210</v>
      </c>
      <c r="Q171" s="11">
        <f t="shared" si="143"/>
        <v>-3170</v>
      </c>
      <c r="R171" s="12">
        <f t="shared" si="144"/>
        <v>-0.49686520376175547</v>
      </c>
      <c r="S171" s="8"/>
      <c r="T171" s="10">
        <v>7100</v>
      </c>
      <c r="U171" s="11">
        <f t="shared" si="145"/>
        <v>3890</v>
      </c>
      <c r="V171" s="12">
        <f t="shared" si="146"/>
        <v>1.2118380062305296</v>
      </c>
      <c r="W171" s="8"/>
      <c r="X171" s="10">
        <v>3880</v>
      </c>
      <c r="Y171" s="11">
        <f t="shared" si="147"/>
        <v>-3220</v>
      </c>
      <c r="Z171" s="12">
        <f t="shared" si="148"/>
        <v>-0.45352112676056333</v>
      </c>
      <c r="AA171" s="8"/>
      <c r="AB171" s="10">
        <v>3220</v>
      </c>
      <c r="AC171" s="11">
        <f t="shared" si="149"/>
        <v>-660</v>
      </c>
      <c r="AD171" s="12">
        <f t="shared" si="150"/>
        <v>-0.17010309278350511</v>
      </c>
      <c r="AE171" s="8"/>
      <c r="AF171" s="10">
        <v>2930</v>
      </c>
      <c r="AG171" s="11">
        <f t="shared" si="151"/>
        <v>-950</v>
      </c>
      <c r="AH171" s="12">
        <f t="shared" si="152"/>
        <v>-0.24484536082474229</v>
      </c>
      <c r="AI171" s="8"/>
      <c r="AJ171" s="10">
        <v>2950</v>
      </c>
      <c r="AK171" s="11">
        <f>(AJ171-X171)</f>
        <v>-930</v>
      </c>
      <c r="AL171" s="12">
        <f>(AJ171/X171)-1</f>
        <v>-0.23969072164948457</v>
      </c>
      <c r="AM171" s="66"/>
    </row>
    <row r="172" spans="1:39" ht="12" customHeight="1" x14ac:dyDescent="0.25">
      <c r="A172" s="1"/>
      <c r="B172" s="58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39"/>
        <v>-630</v>
      </c>
      <c r="J172" s="12">
        <f t="shared" si="140"/>
        <v>-0.33870967741935487</v>
      </c>
      <c r="K172" s="8"/>
      <c r="L172" s="10">
        <v>3470</v>
      </c>
      <c r="M172" s="11">
        <f t="shared" si="141"/>
        <v>2240</v>
      </c>
      <c r="N172" s="12">
        <f t="shared" si="142"/>
        <v>1.821138211382114</v>
      </c>
      <c r="O172" s="8"/>
      <c r="P172" s="10">
        <v>2160</v>
      </c>
      <c r="Q172" s="11">
        <f t="shared" si="143"/>
        <v>-1310</v>
      </c>
      <c r="R172" s="12">
        <f t="shared" si="144"/>
        <v>-0.37752161383285299</v>
      </c>
      <c r="S172" s="8"/>
      <c r="T172" s="10">
        <v>2580</v>
      </c>
      <c r="U172" s="11">
        <f t="shared" si="145"/>
        <v>420</v>
      </c>
      <c r="V172" s="12">
        <f t="shared" si="146"/>
        <v>0.19444444444444442</v>
      </c>
      <c r="W172" s="8"/>
      <c r="X172" s="10">
        <v>1330</v>
      </c>
      <c r="Y172" s="11">
        <f t="shared" si="147"/>
        <v>-1250</v>
      </c>
      <c r="Z172" s="12">
        <f t="shared" si="148"/>
        <v>-0.48449612403100772</v>
      </c>
      <c r="AA172" s="8"/>
      <c r="AB172" s="10">
        <v>2590</v>
      </c>
      <c r="AC172" s="11">
        <f t="shared" si="149"/>
        <v>1260</v>
      </c>
      <c r="AD172" s="12">
        <f t="shared" si="150"/>
        <v>0.94736842105263164</v>
      </c>
      <c r="AE172" s="8"/>
      <c r="AF172" s="10">
        <v>2270</v>
      </c>
      <c r="AG172" s="11">
        <f t="shared" si="151"/>
        <v>940</v>
      </c>
      <c r="AH172" s="12">
        <f t="shared" si="152"/>
        <v>0.70676691729323315</v>
      </c>
      <c r="AI172" s="8"/>
      <c r="AJ172" s="10">
        <v>2280</v>
      </c>
      <c r="AK172" s="11">
        <f>(AJ172-X172)</f>
        <v>950</v>
      </c>
      <c r="AL172" s="12">
        <f>(AJ172/X172)-1</f>
        <v>0.71428571428571419</v>
      </c>
      <c r="AM172" s="66"/>
    </row>
    <row r="173" spans="1:39" ht="12" customHeight="1" x14ac:dyDescent="0.25">
      <c r="A173" s="1"/>
      <c r="B173" s="58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39"/>
        <v>-1820</v>
      </c>
      <c r="J173" s="12">
        <f t="shared" si="140"/>
        <v>-0.37067209775967414</v>
      </c>
      <c r="K173" s="8"/>
      <c r="L173" s="10">
        <f>(L171+L172)</f>
        <v>9850</v>
      </c>
      <c r="M173" s="11">
        <f t="shared" si="141"/>
        <v>6760</v>
      </c>
      <c r="N173" s="12">
        <f t="shared" si="142"/>
        <v>2.1877022653721685</v>
      </c>
      <c r="O173" s="8"/>
      <c r="P173" s="10">
        <f>(P171+P172)</f>
        <v>5370</v>
      </c>
      <c r="Q173" s="11">
        <f t="shared" si="143"/>
        <v>-4480</v>
      </c>
      <c r="R173" s="12">
        <f t="shared" si="144"/>
        <v>-0.45482233502538072</v>
      </c>
      <c r="S173" s="8"/>
      <c r="T173" s="10">
        <f>(T171+T172)</f>
        <v>9680</v>
      </c>
      <c r="U173" s="11">
        <f t="shared" si="145"/>
        <v>4310</v>
      </c>
      <c r="V173" s="12">
        <f t="shared" si="146"/>
        <v>0.80260707635009321</v>
      </c>
      <c r="W173" s="8"/>
      <c r="X173" s="10">
        <f>SUM(X171:X172)</f>
        <v>5210</v>
      </c>
      <c r="Y173" s="11">
        <f t="shared" si="147"/>
        <v>-4470</v>
      </c>
      <c r="Z173" s="12">
        <f t="shared" si="148"/>
        <v>-0.46177685950413228</v>
      </c>
      <c r="AA173" s="8"/>
      <c r="AB173" s="10">
        <f>SUM(AB171:AB172)</f>
        <v>5810</v>
      </c>
      <c r="AC173" s="11">
        <f t="shared" si="149"/>
        <v>600</v>
      </c>
      <c r="AD173" s="12">
        <f t="shared" si="150"/>
        <v>0.11516314779270642</v>
      </c>
      <c r="AE173" s="8"/>
      <c r="AF173" s="10">
        <f>SUM(AF171:AF172)</f>
        <v>5200</v>
      </c>
      <c r="AG173" s="11">
        <f t="shared" si="151"/>
        <v>-10</v>
      </c>
      <c r="AH173" s="12">
        <f t="shared" si="152"/>
        <v>-1.9193857965451588E-3</v>
      </c>
      <c r="AI173" s="8"/>
      <c r="AJ173" s="10">
        <f>SUM(AJ171:AJ172)</f>
        <v>5230</v>
      </c>
      <c r="AK173" s="11">
        <f>(AJ173-X173)</f>
        <v>20</v>
      </c>
      <c r="AL173" s="12">
        <f>(AJ173/X173)-1</f>
        <v>3.8387715930903177E-3</v>
      </c>
    </row>
    <row r="174" spans="1:39" ht="12" customHeight="1" x14ac:dyDescent="0.25">
      <c r="A174" s="1"/>
      <c r="B174" s="58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39"/>
        <v>-1890</v>
      </c>
      <c r="J174" s="12">
        <f t="shared" si="140"/>
        <v>-0.19605809128630702</v>
      </c>
      <c r="K174" s="8"/>
      <c r="L174" s="10">
        <v>14440</v>
      </c>
      <c r="M174" s="11">
        <f t="shared" si="141"/>
        <v>6690</v>
      </c>
      <c r="N174" s="12">
        <f t="shared" si="142"/>
        <v>0.86322580645161295</v>
      </c>
      <c r="O174" s="8"/>
      <c r="P174" s="10">
        <v>6530</v>
      </c>
      <c r="Q174" s="11">
        <f t="shared" si="143"/>
        <v>-7910</v>
      </c>
      <c r="R174" s="12">
        <f t="shared" si="144"/>
        <v>-0.54778393351800547</v>
      </c>
      <c r="S174" s="8"/>
      <c r="T174" s="10">
        <v>15360</v>
      </c>
      <c r="U174" s="11">
        <f t="shared" si="145"/>
        <v>8830</v>
      </c>
      <c r="V174" s="12">
        <f t="shared" si="146"/>
        <v>1.3522205206738134</v>
      </c>
      <c r="W174" s="8"/>
      <c r="X174" s="10">
        <v>6910</v>
      </c>
      <c r="Y174" s="11">
        <f t="shared" si="147"/>
        <v>-8450</v>
      </c>
      <c r="Z174" s="12">
        <f t="shared" si="148"/>
        <v>-0.55013020833333326</v>
      </c>
      <c r="AA174" s="8"/>
      <c r="AB174" s="10">
        <v>10880</v>
      </c>
      <c r="AC174" s="11">
        <f t="shared" si="149"/>
        <v>3970</v>
      </c>
      <c r="AD174" s="12">
        <f t="shared" si="150"/>
        <v>0.5745296671490594</v>
      </c>
      <c r="AE174" s="8"/>
      <c r="AF174" s="10">
        <v>10040</v>
      </c>
      <c r="AG174" s="11">
        <f t="shared" si="151"/>
        <v>3130</v>
      </c>
      <c r="AH174" s="12">
        <f t="shared" si="152"/>
        <v>0.45296671490593332</v>
      </c>
      <c r="AI174" s="8"/>
      <c r="AJ174" s="10">
        <v>9630</v>
      </c>
      <c r="AK174" s="11">
        <f>(AJ174-X174)</f>
        <v>2720</v>
      </c>
      <c r="AL174" s="12">
        <f>(AJ174/X174)-1</f>
        <v>0.3936324167872649</v>
      </c>
      <c r="AM174" s="66"/>
    </row>
    <row r="175" spans="1:39" ht="12" customHeight="1" x14ac:dyDescent="0.25">
      <c r="A175" s="1"/>
      <c r="B175" s="58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39"/>
        <v>-100</v>
      </c>
      <c r="J175" s="12">
        <f t="shared" si="140"/>
        <v>-3.5211267605633756E-2</v>
      </c>
      <c r="K175" s="8"/>
      <c r="L175" s="10">
        <v>7960</v>
      </c>
      <c r="M175" s="11">
        <f t="shared" si="141"/>
        <v>5220</v>
      </c>
      <c r="N175" s="12">
        <f t="shared" si="142"/>
        <v>1.9051094890510947</v>
      </c>
      <c r="O175" s="8"/>
      <c r="P175" s="10">
        <v>2930</v>
      </c>
      <c r="Q175" s="11">
        <f t="shared" si="143"/>
        <v>-5030</v>
      </c>
      <c r="R175" s="12">
        <f t="shared" si="144"/>
        <v>-0.63190954773869346</v>
      </c>
      <c r="S175" s="8"/>
      <c r="T175" s="10">
        <v>7180</v>
      </c>
      <c r="U175" s="11">
        <f t="shared" si="145"/>
        <v>4250</v>
      </c>
      <c r="V175" s="12">
        <f t="shared" si="146"/>
        <v>1.4505119453924915</v>
      </c>
      <c r="W175" s="8"/>
      <c r="X175" s="10">
        <v>3920</v>
      </c>
      <c r="Y175" s="11">
        <f t="shared" si="147"/>
        <v>-3260</v>
      </c>
      <c r="Z175" s="12">
        <f t="shared" si="148"/>
        <v>-0.45403899721448471</v>
      </c>
      <c r="AA175" s="8"/>
      <c r="AB175" s="10">
        <v>5890</v>
      </c>
      <c r="AC175" s="11">
        <f t="shared" si="149"/>
        <v>1970</v>
      </c>
      <c r="AD175" s="12">
        <f t="shared" si="150"/>
        <v>0.50255102040816335</v>
      </c>
      <c r="AE175" s="8"/>
      <c r="AF175" s="10">
        <v>5360</v>
      </c>
      <c r="AG175" s="11">
        <f t="shared" si="151"/>
        <v>1440</v>
      </c>
      <c r="AH175" s="12">
        <f t="shared" si="152"/>
        <v>0.36734693877551017</v>
      </c>
      <c r="AI175" s="8"/>
      <c r="AJ175" s="10">
        <v>5350</v>
      </c>
      <c r="AK175" s="11">
        <f>(AJ175-X175)</f>
        <v>1430</v>
      </c>
      <c r="AL175" s="12">
        <f>(AJ175/X175)-1</f>
        <v>0.36479591836734704</v>
      </c>
      <c r="AM175" s="66"/>
    </row>
    <row r="176" spans="1:39" ht="12" customHeight="1" x14ac:dyDescent="0.25">
      <c r="A176" s="1"/>
      <c r="B176" s="58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39"/>
        <v>-960</v>
      </c>
      <c r="J176" s="12">
        <f t="shared" si="140"/>
        <v>-0.30769230769230771</v>
      </c>
      <c r="K176" s="8"/>
      <c r="L176" s="10">
        <v>3530</v>
      </c>
      <c r="M176" s="11">
        <f t="shared" si="141"/>
        <v>1370</v>
      </c>
      <c r="N176" s="12">
        <f t="shared" si="142"/>
        <v>0.6342592592592593</v>
      </c>
      <c r="O176" s="8"/>
      <c r="P176" s="10">
        <v>1380</v>
      </c>
      <c r="Q176" s="11">
        <f t="shared" si="143"/>
        <v>-2150</v>
      </c>
      <c r="R176" s="12">
        <f t="shared" si="144"/>
        <v>-0.60906515580736542</v>
      </c>
      <c r="S176" s="8"/>
      <c r="T176" s="10">
        <v>3580</v>
      </c>
      <c r="U176" s="11">
        <f t="shared" si="145"/>
        <v>2200</v>
      </c>
      <c r="V176" s="12">
        <f t="shared" si="146"/>
        <v>1.5942028985507246</v>
      </c>
      <c r="W176" s="8"/>
      <c r="X176" s="10">
        <v>950</v>
      </c>
      <c r="Y176" s="11">
        <f t="shared" si="147"/>
        <v>-2630</v>
      </c>
      <c r="Z176" s="12">
        <f t="shared" si="148"/>
        <v>-0.73463687150837986</v>
      </c>
      <c r="AA176" s="8"/>
      <c r="AB176" s="10">
        <v>2070</v>
      </c>
      <c r="AC176" s="11">
        <f t="shared" si="149"/>
        <v>1120</v>
      </c>
      <c r="AD176" s="12">
        <f t="shared" si="150"/>
        <v>1.1789473684210527</v>
      </c>
      <c r="AE176" s="8"/>
      <c r="AF176" s="10">
        <v>1860</v>
      </c>
      <c r="AG176" s="11">
        <f t="shared" si="151"/>
        <v>910</v>
      </c>
      <c r="AH176" s="12">
        <f t="shared" si="152"/>
        <v>0.95789473684210535</v>
      </c>
      <c r="AI176" s="8"/>
      <c r="AJ176" s="10">
        <v>1810</v>
      </c>
      <c r="AK176" s="11">
        <f>(AJ176-X176)</f>
        <v>860</v>
      </c>
      <c r="AL176" s="12">
        <f>(AJ176/X176)-1</f>
        <v>0.90526315789473677</v>
      </c>
      <c r="AM176" s="66"/>
    </row>
    <row r="177" spans="1:39" ht="12" customHeight="1" x14ac:dyDescent="0.25">
      <c r="A177" s="1"/>
      <c r="B177" s="58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39"/>
        <v>-4770</v>
      </c>
      <c r="J177" s="17">
        <f t="shared" si="140"/>
        <v>-0.23256947830326669</v>
      </c>
      <c r="K177" s="8"/>
      <c r="L177" s="15">
        <f>(L173+L174+L175+L176)</f>
        <v>35780</v>
      </c>
      <c r="M177" s="16">
        <f t="shared" si="141"/>
        <v>20040</v>
      </c>
      <c r="N177" s="17">
        <f t="shared" si="142"/>
        <v>1.2731893265565439</v>
      </c>
      <c r="O177" s="8"/>
      <c r="P177" s="15">
        <f>(P173+P174+P175+P176)</f>
        <v>16210</v>
      </c>
      <c r="Q177" s="16">
        <f t="shared" si="143"/>
        <v>-19570</v>
      </c>
      <c r="R177" s="17">
        <f t="shared" si="144"/>
        <v>-0.54695360536612636</v>
      </c>
      <c r="S177" s="8"/>
      <c r="T177" s="15">
        <f>(T173+T174+T175+T176)</f>
        <v>35800</v>
      </c>
      <c r="U177" s="16">
        <f t="shared" si="145"/>
        <v>19590</v>
      </c>
      <c r="V177" s="17">
        <f t="shared" si="146"/>
        <v>1.2085132634176436</v>
      </c>
      <c r="W177" s="8"/>
      <c r="X177" s="15">
        <f>(X173+X174+X175+X176)</f>
        <v>16990</v>
      </c>
      <c r="Y177" s="16">
        <f t="shared" si="147"/>
        <v>-18810</v>
      </c>
      <c r="Z177" s="17">
        <f t="shared" si="148"/>
        <v>-0.52541899441340778</v>
      </c>
      <c r="AA177" s="8"/>
      <c r="AB177" s="15">
        <f>(AB173+AB174+AB175+AB176)</f>
        <v>24650</v>
      </c>
      <c r="AC177" s="16">
        <f t="shared" si="149"/>
        <v>7660</v>
      </c>
      <c r="AD177" s="17">
        <f t="shared" si="150"/>
        <v>0.45085344320188336</v>
      </c>
      <c r="AE177" s="8"/>
      <c r="AF177" s="15">
        <f>(AF173+AF174+AF175+AF176)</f>
        <v>22460</v>
      </c>
      <c r="AG177" s="16">
        <f t="shared" si="151"/>
        <v>5470</v>
      </c>
      <c r="AH177" s="17">
        <f t="shared" si="152"/>
        <v>0.32195409064155389</v>
      </c>
      <c r="AI177" s="8"/>
      <c r="AJ177" s="15">
        <f>(AJ173+AJ174+AJ175+AJ176)</f>
        <v>22020</v>
      </c>
      <c r="AK177" s="16">
        <f>(AJ177-X177)</f>
        <v>5030</v>
      </c>
      <c r="AL177" s="17">
        <f>(AJ177/X177)-1</f>
        <v>0.29605650382577986</v>
      </c>
    </row>
    <row r="178" spans="1:39" ht="12" customHeight="1" x14ac:dyDescent="0.25">
      <c r="A178" s="1"/>
      <c r="B178" s="58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39"/>
        <v>470</v>
      </c>
      <c r="J178" s="12">
        <f t="shared" si="140"/>
        <v>4.1926851025869682E-2</v>
      </c>
      <c r="K178" s="8"/>
      <c r="L178" s="10">
        <v>19370</v>
      </c>
      <c r="M178" s="11">
        <f t="shared" si="141"/>
        <v>7690</v>
      </c>
      <c r="N178" s="12">
        <f t="shared" si="142"/>
        <v>0.65839041095890405</v>
      </c>
      <c r="O178" s="8"/>
      <c r="P178" s="10">
        <v>11540</v>
      </c>
      <c r="Q178" s="11">
        <f t="shared" si="143"/>
        <v>-7830</v>
      </c>
      <c r="R178" s="12">
        <f t="shared" si="144"/>
        <v>-0.40423335054207532</v>
      </c>
      <c r="S178" s="8"/>
      <c r="T178" s="10">
        <v>16980</v>
      </c>
      <c r="U178" s="11">
        <f t="shared" si="145"/>
        <v>5440</v>
      </c>
      <c r="V178" s="12">
        <f t="shared" si="146"/>
        <v>0.47140381282495669</v>
      </c>
      <c r="W178" s="8"/>
      <c r="X178" s="10">
        <v>10350</v>
      </c>
      <c r="Y178" s="11">
        <f t="shared" si="147"/>
        <v>-6630</v>
      </c>
      <c r="Z178" s="12">
        <f t="shared" si="148"/>
        <v>-0.39045936395759717</v>
      </c>
      <c r="AA178" s="8"/>
      <c r="AB178" s="10">
        <v>14470</v>
      </c>
      <c r="AC178" s="11">
        <f t="shared" si="149"/>
        <v>4120</v>
      </c>
      <c r="AD178" s="12">
        <f t="shared" si="150"/>
        <v>0.39806763285024149</v>
      </c>
      <c r="AE178" s="8"/>
      <c r="AF178" s="10">
        <v>13190</v>
      </c>
      <c r="AG178" s="11">
        <f t="shared" si="151"/>
        <v>2840</v>
      </c>
      <c r="AH178" s="12">
        <f t="shared" si="152"/>
        <v>0.2743961352657005</v>
      </c>
      <c r="AI178" s="8"/>
      <c r="AJ178" s="10">
        <v>13280</v>
      </c>
      <c r="AK178" s="11">
        <f>(AJ178-X178)</f>
        <v>2930</v>
      </c>
      <c r="AL178" s="12">
        <f>(AJ178/X178)-1</f>
        <v>0.2830917874396135</v>
      </c>
      <c r="AM178" s="66"/>
    </row>
    <row r="179" spans="1:39" ht="12" customHeight="1" x14ac:dyDescent="0.25">
      <c r="A179" s="1"/>
      <c r="B179" s="58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39"/>
        <v>310</v>
      </c>
      <c r="J179" s="12">
        <f t="shared" si="140"/>
        <v>5.0653594771241872E-2</v>
      </c>
      <c r="K179" s="8"/>
      <c r="L179" s="10">
        <v>6260</v>
      </c>
      <c r="M179" s="11">
        <f t="shared" si="141"/>
        <v>-170</v>
      </c>
      <c r="N179" s="12">
        <f t="shared" si="142"/>
        <v>-2.6438569206842955E-2</v>
      </c>
      <c r="O179" s="8"/>
      <c r="P179" s="10">
        <v>5190</v>
      </c>
      <c r="Q179" s="11">
        <f t="shared" si="143"/>
        <v>-1070</v>
      </c>
      <c r="R179" s="12">
        <f t="shared" si="144"/>
        <v>-0.17092651757188504</v>
      </c>
      <c r="S179" s="8"/>
      <c r="T179" s="10">
        <v>8109.9999999999991</v>
      </c>
      <c r="U179" s="11">
        <f t="shared" si="145"/>
        <v>2919.9999999999991</v>
      </c>
      <c r="V179" s="12">
        <f t="shared" si="146"/>
        <v>0.56262042389209999</v>
      </c>
      <c r="W179" s="8"/>
      <c r="X179" s="10">
        <v>5140</v>
      </c>
      <c r="Y179" s="11">
        <f t="shared" si="147"/>
        <v>-2969.9999999999991</v>
      </c>
      <c r="Z179" s="12">
        <f t="shared" si="148"/>
        <v>-0.36621454993834768</v>
      </c>
      <c r="AA179" s="8"/>
      <c r="AB179" s="10">
        <v>5450</v>
      </c>
      <c r="AC179" s="11">
        <f t="shared" si="149"/>
        <v>310</v>
      </c>
      <c r="AD179" s="12">
        <f t="shared" si="150"/>
        <v>6.0311284046692615E-2</v>
      </c>
      <c r="AE179" s="8"/>
      <c r="AF179" s="10">
        <v>4760</v>
      </c>
      <c r="AG179" s="11">
        <f t="shared" si="151"/>
        <v>-380</v>
      </c>
      <c r="AH179" s="12">
        <f t="shared" si="152"/>
        <v>-7.3929961089494123E-2</v>
      </c>
      <c r="AI179" s="8"/>
      <c r="AJ179" s="10">
        <v>4790</v>
      </c>
      <c r="AK179" s="11">
        <f>(AJ179-X179)</f>
        <v>-350</v>
      </c>
      <c r="AL179" s="12">
        <f>(AJ179/X179)-1</f>
        <v>-6.8093385214007762E-2</v>
      </c>
      <c r="AM179" s="66"/>
    </row>
    <row r="180" spans="1:39" ht="12" customHeight="1" x14ac:dyDescent="0.25">
      <c r="A180" s="1"/>
      <c r="B180" s="58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39"/>
        <v>780</v>
      </c>
      <c r="J180" s="12">
        <f t="shared" si="140"/>
        <v>4.5008655510675233E-2</v>
      </c>
      <c r="K180" s="8"/>
      <c r="L180" s="10">
        <f>(L178+L179)</f>
        <v>25630</v>
      </c>
      <c r="M180" s="11">
        <f t="shared" si="141"/>
        <v>7520</v>
      </c>
      <c r="N180" s="12">
        <f t="shared" si="142"/>
        <v>0.41524019878520146</v>
      </c>
      <c r="O180" s="8"/>
      <c r="P180" s="10">
        <f>(P178+P179)</f>
        <v>16730</v>
      </c>
      <c r="Q180" s="11">
        <f t="shared" si="143"/>
        <v>-8900</v>
      </c>
      <c r="R180" s="12">
        <f t="shared" si="144"/>
        <v>-0.34724931720639873</v>
      </c>
      <c r="S180" s="8"/>
      <c r="T180" s="10">
        <f>(T178+T179)</f>
        <v>25090</v>
      </c>
      <c r="U180" s="11">
        <f t="shared" si="145"/>
        <v>8360</v>
      </c>
      <c r="V180" s="12">
        <f t="shared" si="146"/>
        <v>0.49970113568439922</v>
      </c>
      <c r="W180" s="8"/>
      <c r="X180" s="10">
        <f>SUM(X178:X179)</f>
        <v>15490</v>
      </c>
      <c r="Y180" s="11">
        <f t="shared" si="147"/>
        <v>-9600</v>
      </c>
      <c r="Z180" s="12">
        <f t="shared" si="148"/>
        <v>-0.38262255878836193</v>
      </c>
      <c r="AA180" s="8"/>
      <c r="AB180" s="10">
        <f>SUM(AB178:AB179)</f>
        <v>19920</v>
      </c>
      <c r="AC180" s="11">
        <f t="shared" si="149"/>
        <v>4430</v>
      </c>
      <c r="AD180" s="12">
        <f t="shared" si="150"/>
        <v>0.28599096191091022</v>
      </c>
      <c r="AE180" s="8"/>
      <c r="AF180" s="10">
        <f>SUM(AF178:AF179)</f>
        <v>17950</v>
      </c>
      <c r="AG180" s="11">
        <f t="shared" si="151"/>
        <v>2460</v>
      </c>
      <c r="AH180" s="12">
        <f t="shared" si="152"/>
        <v>0.15881213686249196</v>
      </c>
      <c r="AI180" s="8"/>
      <c r="AJ180" s="10">
        <f>SUM(AJ178:AJ179)</f>
        <v>18070</v>
      </c>
      <c r="AK180" s="11">
        <f>(AJ180-X180)</f>
        <v>2580</v>
      </c>
      <c r="AL180" s="12">
        <f>(AJ180/X180)-1</f>
        <v>0.16655907036797934</v>
      </c>
    </row>
    <row r="181" spans="1:39" ht="12" customHeight="1" x14ac:dyDescent="0.25">
      <c r="A181" s="1"/>
      <c r="B181" s="58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39"/>
        <v>1030</v>
      </c>
      <c r="J181" s="12">
        <f t="shared" si="140"/>
        <v>4.9400479616307003E-2</v>
      </c>
      <c r="K181" s="8"/>
      <c r="L181" s="10">
        <v>34170</v>
      </c>
      <c r="M181" s="11">
        <f t="shared" si="141"/>
        <v>12290</v>
      </c>
      <c r="N181" s="12">
        <f t="shared" si="142"/>
        <v>0.5617001828153565</v>
      </c>
      <c r="O181" s="8"/>
      <c r="P181" s="10">
        <v>23370</v>
      </c>
      <c r="Q181" s="11">
        <f t="shared" si="143"/>
        <v>-10800</v>
      </c>
      <c r="R181" s="12">
        <f t="shared" si="144"/>
        <v>-0.31606672519754175</v>
      </c>
      <c r="S181" s="8"/>
      <c r="T181" s="10">
        <v>34360</v>
      </c>
      <c r="U181" s="11">
        <f t="shared" si="145"/>
        <v>10990</v>
      </c>
      <c r="V181" s="12">
        <f t="shared" si="146"/>
        <v>0.47026101839965762</v>
      </c>
      <c r="W181" s="8"/>
      <c r="X181" s="10">
        <v>23030</v>
      </c>
      <c r="Y181" s="11">
        <f t="shared" si="147"/>
        <v>-11330</v>
      </c>
      <c r="Z181" s="12">
        <f t="shared" si="148"/>
        <v>-0.32974388824214207</v>
      </c>
      <c r="AA181" s="8"/>
      <c r="AB181" s="10">
        <v>23080</v>
      </c>
      <c r="AC181" s="11">
        <f t="shared" si="149"/>
        <v>50</v>
      </c>
      <c r="AD181" s="12">
        <f t="shared" si="150"/>
        <v>2.1710811984367862E-3</v>
      </c>
      <c r="AE181" s="8"/>
      <c r="AF181" s="10">
        <v>21270</v>
      </c>
      <c r="AG181" s="11">
        <f t="shared" si="151"/>
        <v>-1760</v>
      </c>
      <c r="AH181" s="12">
        <f t="shared" si="152"/>
        <v>-7.642205818497616E-2</v>
      </c>
      <c r="AI181" s="8"/>
      <c r="AJ181" s="10">
        <v>20410</v>
      </c>
      <c r="AK181" s="11">
        <f>(AJ181-X181)</f>
        <v>-2620</v>
      </c>
      <c r="AL181" s="12">
        <f>(AJ181/X181)-1</f>
        <v>-0.1137646547980895</v>
      </c>
      <c r="AM181" s="66"/>
    </row>
    <row r="182" spans="1:39" ht="12" customHeight="1" x14ac:dyDescent="0.25">
      <c r="A182" s="1"/>
      <c r="B182" s="58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39"/>
        <v>-3190</v>
      </c>
      <c r="J182" s="12">
        <f t="shared" si="140"/>
        <v>-0.13052373158756136</v>
      </c>
      <c r="K182" s="8"/>
      <c r="L182" s="10">
        <v>36360</v>
      </c>
      <c r="M182" s="11">
        <f t="shared" si="141"/>
        <v>15110</v>
      </c>
      <c r="N182" s="12">
        <f t="shared" si="142"/>
        <v>0.71105882352941174</v>
      </c>
      <c r="O182" s="8"/>
      <c r="P182" s="10">
        <v>27290</v>
      </c>
      <c r="Q182" s="11">
        <f t="shared" si="143"/>
        <v>-9070</v>
      </c>
      <c r="R182" s="12">
        <f t="shared" si="144"/>
        <v>-0.24944994499449946</v>
      </c>
      <c r="S182" s="8"/>
      <c r="T182" s="10">
        <v>34700</v>
      </c>
      <c r="U182" s="11">
        <f t="shared" si="145"/>
        <v>7410</v>
      </c>
      <c r="V182" s="12">
        <f t="shared" si="146"/>
        <v>0.27152803224624411</v>
      </c>
      <c r="W182" s="8"/>
      <c r="X182" s="10">
        <v>23350</v>
      </c>
      <c r="Y182" s="11">
        <f t="shared" si="147"/>
        <v>-11350</v>
      </c>
      <c r="Z182" s="12">
        <f t="shared" si="148"/>
        <v>-0.32708933717579247</v>
      </c>
      <c r="AA182" s="8"/>
      <c r="AB182" s="10">
        <v>26990</v>
      </c>
      <c r="AC182" s="11">
        <f t="shared" si="149"/>
        <v>3640</v>
      </c>
      <c r="AD182" s="12">
        <f t="shared" si="150"/>
        <v>0.1558886509635975</v>
      </c>
      <c r="AE182" s="8"/>
      <c r="AF182" s="10">
        <v>24580</v>
      </c>
      <c r="AG182" s="11">
        <f t="shared" si="151"/>
        <v>1230</v>
      </c>
      <c r="AH182" s="12">
        <f t="shared" si="152"/>
        <v>5.2676659528907877E-2</v>
      </c>
      <c r="AI182" s="8"/>
      <c r="AJ182" s="10">
        <v>24520</v>
      </c>
      <c r="AK182" s="11">
        <f>(AJ182-X182)</f>
        <v>1170</v>
      </c>
      <c r="AL182" s="12">
        <f>(AJ182/X182)-1</f>
        <v>5.0107066381156251E-2</v>
      </c>
      <c r="AM182" s="66"/>
    </row>
    <row r="183" spans="1:39" ht="12" customHeight="1" x14ac:dyDescent="0.25">
      <c r="A183" s="1"/>
      <c r="B183" s="58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39"/>
        <v>-1620</v>
      </c>
      <c r="J183" s="12">
        <f t="shared" si="140"/>
        <v>-0.18663594470046085</v>
      </c>
      <c r="K183" s="8"/>
      <c r="L183" s="10">
        <v>11350</v>
      </c>
      <c r="M183" s="11">
        <f t="shared" si="141"/>
        <v>4290</v>
      </c>
      <c r="N183" s="12">
        <f t="shared" si="142"/>
        <v>0.60764872521246449</v>
      </c>
      <c r="O183" s="8"/>
      <c r="P183" s="10">
        <v>7670</v>
      </c>
      <c r="Q183" s="11">
        <f t="shared" si="143"/>
        <v>-3680</v>
      </c>
      <c r="R183" s="12">
        <f t="shared" si="144"/>
        <v>-0.32422907488986785</v>
      </c>
      <c r="S183" s="8"/>
      <c r="T183" s="10">
        <v>11700</v>
      </c>
      <c r="U183" s="11">
        <f t="shared" si="145"/>
        <v>4030</v>
      </c>
      <c r="V183" s="12">
        <f t="shared" si="146"/>
        <v>0.52542372881355925</v>
      </c>
      <c r="W183" s="8"/>
      <c r="X183" s="10">
        <v>6480</v>
      </c>
      <c r="Y183" s="11">
        <f t="shared" si="147"/>
        <v>-5220</v>
      </c>
      <c r="Z183" s="12">
        <f t="shared" si="148"/>
        <v>-0.44615384615384612</v>
      </c>
      <c r="AA183" s="8"/>
      <c r="AB183" s="10">
        <v>9210</v>
      </c>
      <c r="AC183" s="11">
        <f t="shared" si="149"/>
        <v>2730</v>
      </c>
      <c r="AD183" s="12">
        <f t="shared" si="150"/>
        <v>0.42129629629629628</v>
      </c>
      <c r="AE183" s="8"/>
      <c r="AF183" s="10">
        <v>8280</v>
      </c>
      <c r="AG183" s="11">
        <f t="shared" si="151"/>
        <v>1800</v>
      </c>
      <c r="AH183" s="12">
        <f t="shared" si="152"/>
        <v>0.27777777777777768</v>
      </c>
      <c r="AI183" s="8"/>
      <c r="AJ183" s="10">
        <v>8080</v>
      </c>
      <c r="AK183" s="11">
        <f>(AJ183-X183)</f>
        <v>1600</v>
      </c>
      <c r="AL183" s="12">
        <f>(AJ183/X183)-1</f>
        <v>0.24691358024691357</v>
      </c>
      <c r="AM183" s="66"/>
    </row>
    <row r="184" spans="1:39" ht="12" customHeight="1" x14ac:dyDescent="0.25">
      <c r="A184" s="1"/>
      <c r="B184" s="58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39"/>
        <v>-3000</v>
      </c>
      <c r="J184" s="17">
        <f t="shared" si="140"/>
        <v>-4.2075736325385749E-2</v>
      </c>
      <c r="K184" s="8"/>
      <c r="L184" s="15">
        <f>(L180+L181+L182+L183)</f>
        <v>107510</v>
      </c>
      <c r="M184" s="16">
        <f t="shared" si="141"/>
        <v>39210</v>
      </c>
      <c r="N184" s="17">
        <f t="shared" si="142"/>
        <v>0.57408491947291362</v>
      </c>
      <c r="O184" s="8"/>
      <c r="P184" s="15">
        <f>(P180+P181+P182+P183)</f>
        <v>75060</v>
      </c>
      <c r="Q184" s="16">
        <f t="shared" si="143"/>
        <v>-32450</v>
      </c>
      <c r="R184" s="17">
        <f t="shared" si="144"/>
        <v>-0.30183238768486653</v>
      </c>
      <c r="S184" s="8"/>
      <c r="T184" s="15">
        <f>(T180+T181+T182+T183)</f>
        <v>105850</v>
      </c>
      <c r="U184" s="16">
        <f t="shared" si="145"/>
        <v>30790</v>
      </c>
      <c r="V184" s="17">
        <f t="shared" si="146"/>
        <v>0.41020516919797489</v>
      </c>
      <c r="W184" s="8"/>
      <c r="X184" s="15">
        <f>(X180+X181+X182+X183)</f>
        <v>68350</v>
      </c>
      <c r="Y184" s="16">
        <f t="shared" si="147"/>
        <v>-37500</v>
      </c>
      <c r="Z184" s="17">
        <f t="shared" si="148"/>
        <v>-0.35427491733585259</v>
      </c>
      <c r="AA184" s="8"/>
      <c r="AB184" s="15">
        <f>(AB180+AB181+AB182+AB183)</f>
        <v>79200</v>
      </c>
      <c r="AC184" s="16">
        <f t="shared" si="149"/>
        <v>10850</v>
      </c>
      <c r="AD184" s="17">
        <f t="shared" si="150"/>
        <v>0.15874177029992675</v>
      </c>
      <c r="AE184" s="8"/>
      <c r="AF184" s="15">
        <f>(AF180+AF181+AF182+AF183)</f>
        <v>72080</v>
      </c>
      <c r="AG184" s="16">
        <f t="shared" si="151"/>
        <v>3730</v>
      </c>
      <c r="AH184" s="17">
        <f t="shared" si="152"/>
        <v>5.4572055596196156E-2</v>
      </c>
      <c r="AI184" s="8"/>
      <c r="AJ184" s="15">
        <f>(AJ180+AJ181+AJ182+AJ183)</f>
        <v>71080</v>
      </c>
      <c r="AK184" s="16">
        <f>(AJ184-X184)</f>
        <v>2730</v>
      </c>
      <c r="AL184" s="17">
        <f>(AJ184/X184)-1</f>
        <v>3.9941477688368643E-2</v>
      </c>
    </row>
    <row r="185" spans="1:39" ht="12" customHeight="1" x14ac:dyDescent="0.25">
      <c r="A185" s="1"/>
      <c r="B185" s="58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39"/>
        <v>-650</v>
      </c>
      <c r="J185" s="12">
        <f t="shared" si="140"/>
        <v>-6.429277942631062E-2</v>
      </c>
      <c r="K185" s="8"/>
      <c r="L185" s="10">
        <v>12440</v>
      </c>
      <c r="M185" s="11">
        <f t="shared" si="141"/>
        <v>2980</v>
      </c>
      <c r="N185" s="12">
        <f t="shared" si="142"/>
        <v>0.31501057082452433</v>
      </c>
      <c r="O185" s="8"/>
      <c r="P185" s="10">
        <v>10190</v>
      </c>
      <c r="Q185" s="11">
        <f t="shared" si="143"/>
        <v>-2250</v>
      </c>
      <c r="R185" s="12">
        <f t="shared" si="144"/>
        <v>-0.18086816720257237</v>
      </c>
      <c r="S185" s="8"/>
      <c r="T185" s="10">
        <v>9550</v>
      </c>
      <c r="U185" s="11">
        <f t="shared" si="145"/>
        <v>-640</v>
      </c>
      <c r="V185" s="12">
        <f t="shared" si="146"/>
        <v>-6.2806673209028441E-2</v>
      </c>
      <c r="W185" s="8"/>
      <c r="X185" s="10">
        <v>7880</v>
      </c>
      <c r="Y185" s="11">
        <f t="shared" si="147"/>
        <v>-1670</v>
      </c>
      <c r="Z185" s="12">
        <f t="shared" si="148"/>
        <v>-0.17486910994764393</v>
      </c>
      <c r="AA185" s="8"/>
      <c r="AB185" s="10">
        <v>8160</v>
      </c>
      <c r="AC185" s="11">
        <f t="shared" si="149"/>
        <v>280</v>
      </c>
      <c r="AD185" s="12">
        <f t="shared" si="150"/>
        <v>3.5532994923857864E-2</v>
      </c>
      <c r="AE185" s="8"/>
      <c r="AF185" s="10">
        <v>7450</v>
      </c>
      <c r="AG185" s="11">
        <f t="shared" si="151"/>
        <v>-430</v>
      </c>
      <c r="AH185" s="12">
        <f t="shared" si="152"/>
        <v>-5.4568527918781751E-2</v>
      </c>
      <c r="AI185" s="8"/>
      <c r="AJ185" s="10">
        <v>7500</v>
      </c>
      <c r="AK185" s="11">
        <f>(AJ185-X185)</f>
        <v>-380</v>
      </c>
      <c r="AL185" s="12">
        <f>(AJ185/X185)-1</f>
        <v>-4.8223350253807085E-2</v>
      </c>
      <c r="AM185" s="66"/>
    </row>
    <row r="186" spans="1:39" ht="12" customHeight="1" x14ac:dyDescent="0.25">
      <c r="A186" s="1"/>
      <c r="B186" s="58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39"/>
        <v>-340</v>
      </c>
      <c r="J186" s="12">
        <f t="shared" si="140"/>
        <v>-0.30088495575221241</v>
      </c>
      <c r="K186" s="8"/>
      <c r="L186" s="10">
        <v>1050</v>
      </c>
      <c r="M186" s="11">
        <f t="shared" si="141"/>
        <v>260</v>
      </c>
      <c r="N186" s="12">
        <f t="shared" si="142"/>
        <v>0.32911392405063289</v>
      </c>
      <c r="O186" s="8"/>
      <c r="P186" s="10">
        <v>970</v>
      </c>
      <c r="Q186" s="11">
        <f t="shared" si="143"/>
        <v>-80</v>
      </c>
      <c r="R186" s="12">
        <f t="shared" si="144"/>
        <v>-7.6190476190476142E-2</v>
      </c>
      <c r="S186" s="8"/>
      <c r="T186" s="10">
        <v>1060</v>
      </c>
      <c r="U186" s="11">
        <f t="shared" si="145"/>
        <v>90</v>
      </c>
      <c r="V186" s="12">
        <f t="shared" si="146"/>
        <v>9.2783505154639068E-2</v>
      </c>
      <c r="W186" s="8"/>
      <c r="X186" s="10">
        <v>900</v>
      </c>
      <c r="Y186" s="11">
        <f t="shared" si="147"/>
        <v>-160</v>
      </c>
      <c r="Z186" s="12">
        <f t="shared" si="148"/>
        <v>-0.15094339622641506</v>
      </c>
      <c r="AA186" s="8"/>
      <c r="AB186" s="10">
        <v>1280</v>
      </c>
      <c r="AC186" s="11">
        <f t="shared" si="149"/>
        <v>380</v>
      </c>
      <c r="AD186" s="12">
        <f t="shared" si="150"/>
        <v>0.42222222222222228</v>
      </c>
      <c r="AE186" s="8"/>
      <c r="AF186" s="10">
        <v>1120</v>
      </c>
      <c r="AG186" s="11">
        <f t="shared" si="151"/>
        <v>220</v>
      </c>
      <c r="AH186" s="12">
        <f t="shared" si="152"/>
        <v>0.24444444444444446</v>
      </c>
      <c r="AI186" s="8"/>
      <c r="AJ186" s="10">
        <v>1130</v>
      </c>
      <c r="AK186" s="11">
        <f>(AJ186-X186)</f>
        <v>230</v>
      </c>
      <c r="AL186" s="12">
        <f>(AJ186/X186)-1</f>
        <v>0.25555555555555554</v>
      </c>
      <c r="AM186" s="66"/>
    </row>
    <row r="187" spans="1:39" ht="12" customHeight="1" x14ac:dyDescent="0.25">
      <c r="A187" s="1"/>
      <c r="B187" s="58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39"/>
        <v>-990</v>
      </c>
      <c r="J187" s="12">
        <f t="shared" si="140"/>
        <v>-8.8078291814946641E-2</v>
      </c>
      <c r="K187" s="8"/>
      <c r="L187" s="10">
        <f>(L185+L186)</f>
        <v>13490</v>
      </c>
      <c r="M187" s="11">
        <f t="shared" si="141"/>
        <v>3240</v>
      </c>
      <c r="N187" s="12">
        <f t="shared" si="142"/>
        <v>0.31609756097560981</v>
      </c>
      <c r="O187" s="8"/>
      <c r="P187" s="10">
        <f>(P185+P186)</f>
        <v>11160</v>
      </c>
      <c r="Q187" s="11">
        <f t="shared" si="143"/>
        <v>-2330</v>
      </c>
      <c r="R187" s="12">
        <f t="shared" si="144"/>
        <v>-0.1727205337286879</v>
      </c>
      <c r="S187" s="8"/>
      <c r="T187" s="10">
        <f>(T185+T186)</f>
        <v>10610</v>
      </c>
      <c r="U187" s="11">
        <f t="shared" si="145"/>
        <v>-550</v>
      </c>
      <c r="V187" s="12">
        <f t="shared" si="146"/>
        <v>-4.9283154121863793E-2</v>
      </c>
      <c r="W187" s="8"/>
      <c r="X187" s="10">
        <f>SUM(X185:X186)</f>
        <v>8780</v>
      </c>
      <c r="Y187" s="11">
        <f t="shared" si="147"/>
        <v>-1830</v>
      </c>
      <c r="Z187" s="12">
        <f t="shared" si="148"/>
        <v>-0.17247879359095197</v>
      </c>
      <c r="AA187" s="8"/>
      <c r="AB187" s="10">
        <f>SUM(AB185:AB186)</f>
        <v>9440</v>
      </c>
      <c r="AC187" s="11">
        <f t="shared" si="149"/>
        <v>660</v>
      </c>
      <c r="AD187" s="12">
        <f t="shared" si="150"/>
        <v>7.5170842824601403E-2</v>
      </c>
      <c r="AE187" s="8"/>
      <c r="AF187" s="10">
        <f>SUM(AF185:AF186)</f>
        <v>8570</v>
      </c>
      <c r="AG187" s="11">
        <f t="shared" si="151"/>
        <v>-210</v>
      </c>
      <c r="AH187" s="12">
        <f t="shared" si="152"/>
        <v>-2.3917995444191376E-2</v>
      </c>
      <c r="AI187" s="8"/>
      <c r="AJ187" s="10">
        <f>SUM(AJ185:AJ186)</f>
        <v>8630</v>
      </c>
      <c r="AK187" s="11">
        <f>(AJ187-X187)</f>
        <v>-150</v>
      </c>
      <c r="AL187" s="12">
        <f>(AJ187/X187)-1</f>
        <v>-1.7084282460136713E-2</v>
      </c>
    </row>
    <row r="188" spans="1:39" ht="12" customHeight="1" x14ac:dyDescent="0.25">
      <c r="A188" s="1"/>
      <c r="B188" s="58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39"/>
        <v>-1920</v>
      </c>
      <c r="J188" s="12">
        <f t="shared" si="140"/>
        <v>-0.10267379679144384</v>
      </c>
      <c r="K188" s="8"/>
      <c r="L188" s="10">
        <v>24560</v>
      </c>
      <c r="M188" s="11">
        <f t="shared" si="141"/>
        <v>7780</v>
      </c>
      <c r="N188" s="12">
        <f t="shared" si="142"/>
        <v>0.46364719904648388</v>
      </c>
      <c r="O188" s="8"/>
      <c r="P188" s="10">
        <v>19780</v>
      </c>
      <c r="Q188" s="11">
        <f t="shared" si="143"/>
        <v>-4780</v>
      </c>
      <c r="R188" s="12">
        <f t="shared" si="144"/>
        <v>-0.19462540716612375</v>
      </c>
      <c r="S188" s="8"/>
      <c r="T188" s="10">
        <v>25410</v>
      </c>
      <c r="U188" s="11">
        <f t="shared" si="145"/>
        <v>5630</v>
      </c>
      <c r="V188" s="12">
        <f t="shared" si="146"/>
        <v>0.28463094034378167</v>
      </c>
      <c r="W188" s="8"/>
      <c r="X188" s="10">
        <v>18540</v>
      </c>
      <c r="Y188" s="11">
        <f t="shared" si="147"/>
        <v>-6870</v>
      </c>
      <c r="Z188" s="12">
        <f t="shared" si="148"/>
        <v>-0.27036599763872493</v>
      </c>
      <c r="AA188" s="8"/>
      <c r="AB188" s="10">
        <v>16200</v>
      </c>
      <c r="AC188" s="11">
        <f t="shared" si="149"/>
        <v>-2340</v>
      </c>
      <c r="AD188" s="12">
        <f t="shared" si="150"/>
        <v>-0.12621359223300976</v>
      </c>
      <c r="AE188" s="8"/>
      <c r="AF188" s="10">
        <v>14930</v>
      </c>
      <c r="AG188" s="11">
        <f t="shared" si="151"/>
        <v>-3610</v>
      </c>
      <c r="AH188" s="12">
        <f t="shared" si="152"/>
        <v>-0.19471413160733553</v>
      </c>
      <c r="AI188" s="8"/>
      <c r="AJ188" s="10">
        <v>14320</v>
      </c>
      <c r="AK188" s="11">
        <f>(AJ188-X188)</f>
        <v>-4220</v>
      </c>
      <c r="AL188" s="12">
        <f>(AJ188/X188)-1</f>
        <v>-0.22761596548004315</v>
      </c>
      <c r="AM188" s="66"/>
    </row>
    <row r="189" spans="1:39" ht="12" customHeight="1" x14ac:dyDescent="0.25">
      <c r="A189" s="1"/>
      <c r="B189" s="58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39"/>
        <v>-9750</v>
      </c>
      <c r="J189" s="12">
        <f t="shared" si="140"/>
        <v>-0.33401849948612539</v>
      </c>
      <c r="K189" s="8"/>
      <c r="L189" s="10">
        <v>32290</v>
      </c>
      <c r="M189" s="11">
        <f t="shared" si="141"/>
        <v>12850</v>
      </c>
      <c r="N189" s="12">
        <f t="shared" si="142"/>
        <v>0.66100823045267498</v>
      </c>
      <c r="O189" s="8"/>
      <c r="P189" s="10">
        <v>22420</v>
      </c>
      <c r="Q189" s="11">
        <f t="shared" si="143"/>
        <v>-9870</v>
      </c>
      <c r="R189" s="12">
        <f t="shared" si="144"/>
        <v>-0.30566738928460824</v>
      </c>
      <c r="S189" s="8"/>
      <c r="T189" s="10">
        <v>25010</v>
      </c>
      <c r="U189" s="11">
        <f t="shared" si="145"/>
        <v>2590</v>
      </c>
      <c r="V189" s="12">
        <f t="shared" si="146"/>
        <v>0.115521855486173</v>
      </c>
      <c r="W189" s="8"/>
      <c r="X189" s="10">
        <v>19860</v>
      </c>
      <c r="Y189" s="11">
        <f t="shared" si="147"/>
        <v>-5150</v>
      </c>
      <c r="Z189" s="12">
        <f t="shared" si="148"/>
        <v>-0.20591763294682131</v>
      </c>
      <c r="AA189" s="8"/>
      <c r="AB189" s="10">
        <v>21190</v>
      </c>
      <c r="AC189" s="11">
        <f t="shared" si="149"/>
        <v>1330</v>
      </c>
      <c r="AD189" s="12">
        <f t="shared" si="150"/>
        <v>6.6968781470291949E-2</v>
      </c>
      <c r="AE189" s="8"/>
      <c r="AF189" s="10">
        <v>19300</v>
      </c>
      <c r="AG189" s="11">
        <f t="shared" si="151"/>
        <v>-560</v>
      </c>
      <c r="AH189" s="12">
        <f t="shared" si="152"/>
        <v>-2.8197381671701938E-2</v>
      </c>
      <c r="AI189" s="8"/>
      <c r="AJ189" s="10">
        <v>19250</v>
      </c>
      <c r="AK189" s="11">
        <f>(AJ189-X189)</f>
        <v>-610</v>
      </c>
      <c r="AL189" s="12">
        <f>(AJ189/X189)-1</f>
        <v>-3.0715005035246712E-2</v>
      </c>
      <c r="AM189" s="66"/>
    </row>
    <row r="190" spans="1:39" ht="12" customHeight="1" x14ac:dyDescent="0.25">
      <c r="A190" s="1"/>
      <c r="B190" s="58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39"/>
        <v>-1950</v>
      </c>
      <c r="J190" s="12">
        <f t="shared" si="140"/>
        <v>-0.28179190751445082</v>
      </c>
      <c r="K190" s="8"/>
      <c r="L190" s="10">
        <v>7230</v>
      </c>
      <c r="M190" s="11">
        <f t="shared" si="141"/>
        <v>2260</v>
      </c>
      <c r="N190" s="12">
        <f t="shared" si="142"/>
        <v>0.45472837022132806</v>
      </c>
      <c r="O190" s="8"/>
      <c r="P190" s="10">
        <v>5530</v>
      </c>
      <c r="Q190" s="11">
        <f t="shared" si="143"/>
        <v>-1700</v>
      </c>
      <c r="R190" s="12">
        <f t="shared" si="144"/>
        <v>-0.23513139695712315</v>
      </c>
      <c r="S190" s="8"/>
      <c r="T190" s="10">
        <v>7540</v>
      </c>
      <c r="U190" s="11">
        <f t="shared" si="145"/>
        <v>2010</v>
      </c>
      <c r="V190" s="12">
        <f t="shared" si="146"/>
        <v>0.36347197106690787</v>
      </c>
      <c r="W190" s="8"/>
      <c r="X190" s="10">
        <v>5210</v>
      </c>
      <c r="Y190" s="11">
        <f t="shared" si="147"/>
        <v>-2330</v>
      </c>
      <c r="Z190" s="12">
        <f t="shared" si="148"/>
        <v>-0.30901856763925728</v>
      </c>
      <c r="AA190" s="8"/>
      <c r="AB190" s="10">
        <v>4390</v>
      </c>
      <c r="AC190" s="11">
        <f t="shared" si="149"/>
        <v>-820</v>
      </c>
      <c r="AD190" s="12">
        <f t="shared" si="150"/>
        <v>-0.1573896353166987</v>
      </c>
      <c r="AE190" s="8"/>
      <c r="AF190" s="10">
        <v>3940</v>
      </c>
      <c r="AG190" s="11">
        <f t="shared" si="151"/>
        <v>-1270</v>
      </c>
      <c r="AH190" s="12">
        <f t="shared" si="152"/>
        <v>-0.2437619961612284</v>
      </c>
      <c r="AI190" s="8"/>
      <c r="AJ190" s="10">
        <v>3850</v>
      </c>
      <c r="AK190" s="11">
        <f>(AJ190-X190)</f>
        <v>-1360</v>
      </c>
      <c r="AL190" s="12">
        <f>(AJ190/X190)-1</f>
        <v>-0.26103646833013439</v>
      </c>
      <c r="AM190" s="66"/>
    </row>
    <row r="191" spans="1:39" ht="12" customHeight="1" x14ac:dyDescent="0.25">
      <c r="A191" s="1"/>
      <c r="B191" s="58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39"/>
        <v>-14610</v>
      </c>
      <c r="J191" s="17">
        <f t="shared" si="140"/>
        <v>-0.22119606358819077</v>
      </c>
      <c r="K191" s="8"/>
      <c r="L191" s="15">
        <f>(L187+L188+L189+L190)</f>
        <v>77570</v>
      </c>
      <c r="M191" s="16">
        <f t="shared" si="141"/>
        <v>26130</v>
      </c>
      <c r="N191" s="17">
        <f t="shared" si="142"/>
        <v>0.50797045101088645</v>
      </c>
      <c r="O191" s="8"/>
      <c r="P191" s="15">
        <f>(P187+P188+P189+P190)</f>
        <v>58890</v>
      </c>
      <c r="Q191" s="16">
        <f t="shared" si="143"/>
        <v>-18680</v>
      </c>
      <c r="R191" s="17">
        <f t="shared" si="144"/>
        <v>-0.24081474796957592</v>
      </c>
      <c r="S191" s="8"/>
      <c r="T191" s="15">
        <f>(T187+T188+T189+T190)</f>
        <v>68570</v>
      </c>
      <c r="U191" s="16">
        <f t="shared" si="145"/>
        <v>9680</v>
      </c>
      <c r="V191" s="17">
        <f t="shared" si="146"/>
        <v>0.16437425708948883</v>
      </c>
      <c r="W191" s="8"/>
      <c r="X191" s="15">
        <f>(X187+X188+X189+X190)</f>
        <v>52390</v>
      </c>
      <c r="Y191" s="16">
        <f t="shared" si="147"/>
        <v>-16180</v>
      </c>
      <c r="Z191" s="17">
        <f t="shared" si="148"/>
        <v>-0.23596324923435907</v>
      </c>
      <c r="AA191" s="8"/>
      <c r="AB191" s="15">
        <f>(AB187+AB188+AB189+AB190)</f>
        <v>51220</v>
      </c>
      <c r="AC191" s="16">
        <f t="shared" si="149"/>
        <v>-1170</v>
      </c>
      <c r="AD191" s="17">
        <f t="shared" si="150"/>
        <v>-2.2332506203473934E-2</v>
      </c>
      <c r="AE191" s="8"/>
      <c r="AF191" s="15">
        <f>(AF187+AF188+AF189+AF190)</f>
        <v>46740</v>
      </c>
      <c r="AG191" s="16">
        <f t="shared" si="151"/>
        <v>-5650</v>
      </c>
      <c r="AH191" s="17">
        <f t="shared" si="152"/>
        <v>-0.10784500858942547</v>
      </c>
      <c r="AI191" s="8"/>
      <c r="AJ191" s="15">
        <f>(AJ187+AJ188+AJ189+AJ190)</f>
        <v>46050</v>
      </c>
      <c r="AK191" s="16">
        <f>(AJ191-X191)</f>
        <v>-6340</v>
      </c>
      <c r="AL191" s="17">
        <f>(AJ191/X191)-1</f>
        <v>-0.12101546096583315</v>
      </c>
    </row>
    <row r="192" spans="1:39" ht="12" customHeight="1" x14ac:dyDescent="0.25">
      <c r="A192" s="1"/>
      <c r="B192" s="58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39"/>
        <v>-1170</v>
      </c>
      <c r="J192" s="12">
        <f t="shared" si="140"/>
        <v>-7.8052034689793159E-2</v>
      </c>
      <c r="K192" s="8"/>
      <c r="L192" s="10">
        <v>14180</v>
      </c>
      <c r="M192" s="11">
        <f t="shared" si="141"/>
        <v>360</v>
      </c>
      <c r="N192" s="12">
        <f t="shared" si="142"/>
        <v>2.6049204052098318E-2</v>
      </c>
      <c r="O192" s="8"/>
      <c r="P192" s="10">
        <v>14430</v>
      </c>
      <c r="Q192" s="11">
        <f t="shared" si="143"/>
        <v>250</v>
      </c>
      <c r="R192" s="12">
        <f t="shared" si="144"/>
        <v>1.7630465444287813E-2</v>
      </c>
      <c r="S192" s="8"/>
      <c r="T192" s="10">
        <v>19980</v>
      </c>
      <c r="U192" s="11">
        <f t="shared" si="145"/>
        <v>5550</v>
      </c>
      <c r="V192" s="12">
        <f t="shared" si="146"/>
        <v>0.38461538461538458</v>
      </c>
      <c r="W192" s="8"/>
      <c r="X192" s="10">
        <v>13200</v>
      </c>
      <c r="Y192" s="11">
        <f t="shared" si="147"/>
        <v>-6780</v>
      </c>
      <c r="Z192" s="12">
        <f t="shared" si="148"/>
        <v>-0.33933933933933935</v>
      </c>
      <c r="AA192" s="8"/>
      <c r="AB192" s="10">
        <v>11350</v>
      </c>
      <c r="AC192" s="11">
        <f t="shared" si="149"/>
        <v>-1850</v>
      </c>
      <c r="AD192" s="12">
        <f t="shared" si="150"/>
        <v>-0.14015151515151514</v>
      </c>
      <c r="AE192" s="8"/>
      <c r="AF192" s="10">
        <v>10340</v>
      </c>
      <c r="AG192" s="11">
        <f t="shared" si="151"/>
        <v>-2860</v>
      </c>
      <c r="AH192" s="12">
        <f t="shared" si="152"/>
        <v>-0.21666666666666667</v>
      </c>
      <c r="AI192" s="8"/>
      <c r="AJ192" s="10">
        <v>10420</v>
      </c>
      <c r="AK192" s="11">
        <f>(AJ192-X192)</f>
        <v>-2780</v>
      </c>
      <c r="AL192" s="12">
        <f>(AJ192/X192)-1</f>
        <v>-0.21060606060606057</v>
      </c>
      <c r="AM192" s="66"/>
    </row>
    <row r="193" spans="1:40" ht="12" customHeight="1" x14ac:dyDescent="0.25">
      <c r="A193" s="1"/>
      <c r="B193" s="58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39"/>
        <v>-30</v>
      </c>
      <c r="J193" s="12">
        <f t="shared" si="140"/>
        <v>-1.2875536480686733E-2</v>
      </c>
      <c r="K193" s="8"/>
      <c r="L193" s="10">
        <v>2940</v>
      </c>
      <c r="M193" s="11">
        <f t="shared" si="141"/>
        <v>640</v>
      </c>
      <c r="N193" s="12">
        <f t="shared" si="142"/>
        <v>0.27826086956521734</v>
      </c>
      <c r="O193" s="8"/>
      <c r="P193" s="10">
        <v>3410</v>
      </c>
      <c r="Q193" s="11">
        <f t="shared" si="143"/>
        <v>470</v>
      </c>
      <c r="R193" s="12">
        <f t="shared" si="144"/>
        <v>0.15986394557823136</v>
      </c>
      <c r="S193" s="8"/>
      <c r="T193" s="10">
        <v>3210</v>
      </c>
      <c r="U193" s="11">
        <f t="shared" si="145"/>
        <v>-200</v>
      </c>
      <c r="V193" s="12">
        <f t="shared" si="146"/>
        <v>-5.8651026392961825E-2</v>
      </c>
      <c r="W193" s="8"/>
      <c r="X193" s="10">
        <v>2710</v>
      </c>
      <c r="Y193" s="11">
        <f t="shared" si="147"/>
        <v>-500</v>
      </c>
      <c r="Z193" s="12">
        <f t="shared" si="148"/>
        <v>-0.15576323987538943</v>
      </c>
      <c r="AA193" s="8"/>
      <c r="AB193" s="10">
        <v>2640</v>
      </c>
      <c r="AC193" s="11">
        <f t="shared" si="149"/>
        <v>-70</v>
      </c>
      <c r="AD193" s="12">
        <f t="shared" si="150"/>
        <v>-2.5830258302583009E-2</v>
      </c>
      <c r="AE193" s="8"/>
      <c r="AF193" s="10">
        <v>2300</v>
      </c>
      <c r="AG193" s="11">
        <f t="shared" si="151"/>
        <v>-410</v>
      </c>
      <c r="AH193" s="12">
        <f t="shared" si="152"/>
        <v>-0.1512915129151291</v>
      </c>
      <c r="AI193" s="8"/>
      <c r="AJ193" s="10">
        <v>2330</v>
      </c>
      <c r="AK193" s="11">
        <f>(AJ193-X193)</f>
        <v>-380</v>
      </c>
      <c r="AL193" s="12">
        <f>(AJ193/X193)-1</f>
        <v>-0.14022140221402213</v>
      </c>
      <c r="AM193" s="66"/>
    </row>
    <row r="194" spans="1:40" ht="12" customHeight="1" x14ac:dyDescent="0.25">
      <c r="A194" s="1"/>
      <c r="B194" s="58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39"/>
        <v>-1200</v>
      </c>
      <c r="J194" s="12">
        <f t="shared" si="140"/>
        <v>-6.9284064665127043E-2</v>
      </c>
      <c r="K194" s="8"/>
      <c r="L194" s="10">
        <f>(L192+L193)</f>
        <v>17120</v>
      </c>
      <c r="M194" s="11">
        <f t="shared" si="141"/>
        <v>1000</v>
      </c>
      <c r="N194" s="12">
        <f t="shared" si="142"/>
        <v>6.2034739454094323E-2</v>
      </c>
      <c r="O194" s="8"/>
      <c r="P194" s="10">
        <f>(P192+P193)</f>
        <v>17840</v>
      </c>
      <c r="Q194" s="11">
        <f t="shared" si="143"/>
        <v>720</v>
      </c>
      <c r="R194" s="12">
        <f t="shared" si="144"/>
        <v>4.20560747663552E-2</v>
      </c>
      <c r="S194" s="8"/>
      <c r="T194" s="10">
        <f>(T192+T193)</f>
        <v>23190</v>
      </c>
      <c r="U194" s="11">
        <f t="shared" si="145"/>
        <v>5350</v>
      </c>
      <c r="V194" s="12">
        <f t="shared" si="146"/>
        <v>0.29988789237668168</v>
      </c>
      <c r="W194" s="8"/>
      <c r="X194" s="10">
        <f>SUM(X192:X193)</f>
        <v>15910</v>
      </c>
      <c r="Y194" s="11">
        <f t="shared" si="147"/>
        <v>-7280</v>
      </c>
      <c r="Z194" s="12">
        <f t="shared" si="148"/>
        <v>-0.31392841742130229</v>
      </c>
      <c r="AA194" s="8"/>
      <c r="AB194" s="10">
        <f>SUM(AB192:AB193)</f>
        <v>13990</v>
      </c>
      <c r="AC194" s="11">
        <f t="shared" si="149"/>
        <v>-1920</v>
      </c>
      <c r="AD194" s="12">
        <f t="shared" si="150"/>
        <v>-0.12067881835323691</v>
      </c>
      <c r="AE194" s="8"/>
      <c r="AF194" s="10">
        <f>SUM(AF192:AF193)</f>
        <v>12640</v>
      </c>
      <c r="AG194" s="11">
        <f t="shared" si="151"/>
        <v>-3270</v>
      </c>
      <c r="AH194" s="12">
        <f t="shared" si="152"/>
        <v>-0.20553111250785672</v>
      </c>
      <c r="AI194" s="8"/>
      <c r="AJ194" s="10">
        <f>SUM(AJ192:AJ193)</f>
        <v>12750</v>
      </c>
      <c r="AK194" s="11">
        <f>(AJ194-X194)</f>
        <v>-3160</v>
      </c>
      <c r="AL194" s="12">
        <f>(AJ194/X194)-1</f>
        <v>-0.19861722187303588</v>
      </c>
    </row>
    <row r="195" spans="1:40" ht="12" customHeight="1" x14ac:dyDescent="0.25">
      <c r="A195" s="1"/>
      <c r="B195" s="58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39"/>
        <v>740</v>
      </c>
      <c r="J195" s="12">
        <f t="shared" si="140"/>
        <v>4.1387024608501077E-2</v>
      </c>
      <c r="K195" s="8"/>
      <c r="L195" s="10">
        <v>22950</v>
      </c>
      <c r="M195" s="11">
        <f t="shared" si="141"/>
        <v>4330</v>
      </c>
      <c r="N195" s="12">
        <f t="shared" si="142"/>
        <v>0.23254564983888293</v>
      </c>
      <c r="O195" s="8"/>
      <c r="P195" s="10">
        <v>18970</v>
      </c>
      <c r="Q195" s="11">
        <f t="shared" si="143"/>
        <v>-3980</v>
      </c>
      <c r="R195" s="12">
        <f t="shared" si="144"/>
        <v>-0.17342047930283222</v>
      </c>
      <c r="S195" s="8"/>
      <c r="T195" s="10">
        <v>21100</v>
      </c>
      <c r="U195" s="11">
        <f t="shared" si="145"/>
        <v>2130</v>
      </c>
      <c r="V195" s="12">
        <f t="shared" si="146"/>
        <v>0.11228255139694254</v>
      </c>
      <c r="W195" s="8"/>
      <c r="X195" s="10">
        <v>19300</v>
      </c>
      <c r="Y195" s="11">
        <f t="shared" si="147"/>
        <v>-1800</v>
      </c>
      <c r="Z195" s="12">
        <f t="shared" si="148"/>
        <v>-8.5308056872037907E-2</v>
      </c>
      <c r="AA195" s="8"/>
      <c r="AB195" s="10">
        <v>15570</v>
      </c>
      <c r="AC195" s="11">
        <f t="shared" si="149"/>
        <v>-3730</v>
      </c>
      <c r="AD195" s="12">
        <f t="shared" si="150"/>
        <v>-0.19326424870466319</v>
      </c>
      <c r="AE195" s="8"/>
      <c r="AF195" s="10">
        <v>14350</v>
      </c>
      <c r="AG195" s="11">
        <f t="shared" si="151"/>
        <v>-4950</v>
      </c>
      <c r="AH195" s="12">
        <f t="shared" si="152"/>
        <v>-0.25647668393782386</v>
      </c>
      <c r="AI195" s="8"/>
      <c r="AJ195" s="10">
        <v>13770</v>
      </c>
      <c r="AK195" s="11">
        <f>(AJ195-X195)</f>
        <v>-5530</v>
      </c>
      <c r="AL195" s="12">
        <f>(AJ195/X195)-1</f>
        <v>-0.2865284974093264</v>
      </c>
      <c r="AM195" s="66"/>
    </row>
    <row r="196" spans="1:40" ht="12" customHeight="1" x14ac:dyDescent="0.25">
      <c r="A196" s="1"/>
      <c r="B196" s="58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39"/>
        <v>-3190</v>
      </c>
      <c r="J196" s="12">
        <f t="shared" si="140"/>
        <v>-0.12549173878835562</v>
      </c>
      <c r="K196" s="8"/>
      <c r="L196" s="10">
        <v>28090</v>
      </c>
      <c r="M196" s="11">
        <f t="shared" si="141"/>
        <v>5860</v>
      </c>
      <c r="N196" s="12">
        <f t="shared" si="142"/>
        <v>0.26360773729194786</v>
      </c>
      <c r="O196" s="8"/>
      <c r="P196" s="10">
        <v>34850</v>
      </c>
      <c r="Q196" s="11">
        <f t="shared" si="143"/>
        <v>6760</v>
      </c>
      <c r="R196" s="12">
        <f t="shared" si="144"/>
        <v>0.24065503737985039</v>
      </c>
      <c r="S196" s="8"/>
      <c r="T196" s="10">
        <v>26910</v>
      </c>
      <c r="U196" s="11">
        <f t="shared" si="145"/>
        <v>-7940</v>
      </c>
      <c r="V196" s="12">
        <f t="shared" si="146"/>
        <v>-0.22783357245337155</v>
      </c>
      <c r="W196" s="8"/>
      <c r="X196" s="10">
        <v>25900</v>
      </c>
      <c r="Y196" s="11">
        <f t="shared" si="147"/>
        <v>-1010</v>
      </c>
      <c r="Z196" s="12">
        <f t="shared" si="148"/>
        <v>-3.7532515793385346E-2</v>
      </c>
      <c r="AA196" s="8"/>
      <c r="AB196" s="10">
        <v>23320</v>
      </c>
      <c r="AC196" s="11">
        <f t="shared" si="149"/>
        <v>-2580</v>
      </c>
      <c r="AD196" s="12">
        <f t="shared" si="150"/>
        <v>-9.9613899613899659E-2</v>
      </c>
      <c r="AE196" s="8"/>
      <c r="AF196" s="10">
        <v>21250</v>
      </c>
      <c r="AG196" s="11">
        <f t="shared" si="151"/>
        <v>-4650</v>
      </c>
      <c r="AH196" s="12">
        <f t="shared" si="152"/>
        <v>-0.17953667953667951</v>
      </c>
      <c r="AI196" s="8"/>
      <c r="AJ196" s="10">
        <v>21180</v>
      </c>
      <c r="AK196" s="11">
        <f>(AJ196-X196)</f>
        <v>-4720</v>
      </c>
      <c r="AL196" s="12">
        <f>(AJ196/X196)-1</f>
        <v>-0.18223938223938219</v>
      </c>
      <c r="AM196" s="66"/>
    </row>
    <row r="197" spans="1:40" ht="12" customHeight="1" x14ac:dyDescent="0.25">
      <c r="A197" s="1"/>
      <c r="B197" s="58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39"/>
        <v>-3790</v>
      </c>
      <c r="J197" s="12">
        <f t="shared" si="140"/>
        <v>-0.26448011165387297</v>
      </c>
      <c r="K197" s="8"/>
      <c r="L197" s="10">
        <v>14190</v>
      </c>
      <c r="M197" s="11">
        <f t="shared" si="141"/>
        <v>3650</v>
      </c>
      <c r="N197" s="12">
        <f t="shared" si="142"/>
        <v>0.34629981024667922</v>
      </c>
      <c r="O197" s="8"/>
      <c r="P197" s="10">
        <v>12500</v>
      </c>
      <c r="Q197" s="11">
        <f t="shared" si="143"/>
        <v>-1690</v>
      </c>
      <c r="R197" s="12">
        <f t="shared" si="144"/>
        <v>-0.11909795630725861</v>
      </c>
      <c r="S197" s="8"/>
      <c r="T197" s="10">
        <v>13670</v>
      </c>
      <c r="U197" s="11">
        <f t="shared" si="145"/>
        <v>1170</v>
      </c>
      <c r="V197" s="12">
        <f t="shared" si="146"/>
        <v>9.3599999999999905E-2</v>
      </c>
      <c r="W197" s="8"/>
      <c r="X197" s="10">
        <v>15020</v>
      </c>
      <c r="Y197" s="11">
        <f t="shared" si="147"/>
        <v>1350</v>
      </c>
      <c r="Z197" s="12">
        <f t="shared" si="148"/>
        <v>9.8756400877834771E-2</v>
      </c>
      <c r="AA197" s="8"/>
      <c r="AB197" s="10">
        <v>10760</v>
      </c>
      <c r="AC197" s="11">
        <f t="shared" si="149"/>
        <v>-4260</v>
      </c>
      <c r="AD197" s="12">
        <f t="shared" si="150"/>
        <v>-0.28362183754993342</v>
      </c>
      <c r="AE197" s="8"/>
      <c r="AF197" s="10">
        <v>9680</v>
      </c>
      <c r="AG197" s="11">
        <f t="shared" si="151"/>
        <v>-5340</v>
      </c>
      <c r="AH197" s="12">
        <f t="shared" si="152"/>
        <v>-0.35552596537949399</v>
      </c>
      <c r="AI197" s="8"/>
      <c r="AJ197" s="10">
        <v>9440</v>
      </c>
      <c r="AK197" s="11">
        <f>(AJ197-X197)</f>
        <v>-5580</v>
      </c>
      <c r="AL197" s="12">
        <f>(AJ197/X197)-1</f>
        <v>-0.37150466045272967</v>
      </c>
      <c r="AM197" s="66"/>
    </row>
    <row r="198" spans="1:40" ht="12" customHeight="1" x14ac:dyDescent="0.25">
      <c r="A198" s="1"/>
      <c r="B198" s="58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39"/>
        <v>-7440</v>
      </c>
      <c r="J198" s="17">
        <f t="shared" si="140"/>
        <v>-9.9266177451634463E-2</v>
      </c>
      <c r="K198" s="8"/>
      <c r="L198" s="15">
        <f>(L194+L195+L196+L197)</f>
        <v>82350</v>
      </c>
      <c r="M198" s="16">
        <f t="shared" si="141"/>
        <v>14840</v>
      </c>
      <c r="N198" s="17">
        <f t="shared" si="142"/>
        <v>0.21981928603169898</v>
      </c>
      <c r="O198" s="8"/>
      <c r="P198" s="15">
        <f>(P194+P195+P196+P197)</f>
        <v>84160</v>
      </c>
      <c r="Q198" s="16">
        <f t="shared" si="143"/>
        <v>1810</v>
      </c>
      <c r="R198" s="17">
        <f t="shared" si="144"/>
        <v>2.1979356405585904E-2</v>
      </c>
      <c r="S198" s="8"/>
      <c r="T198" s="15">
        <f>(T194+T195+T196+T197)</f>
        <v>84870</v>
      </c>
      <c r="U198" s="16">
        <f t="shared" si="145"/>
        <v>710</v>
      </c>
      <c r="V198" s="17">
        <f t="shared" si="146"/>
        <v>8.4363117870722704E-3</v>
      </c>
      <c r="W198" s="8"/>
      <c r="X198" s="15">
        <f>(X194+X195+X196+X197)</f>
        <v>76130</v>
      </c>
      <c r="Y198" s="16">
        <f t="shared" si="147"/>
        <v>-8740</v>
      </c>
      <c r="Z198" s="17">
        <f t="shared" si="148"/>
        <v>-0.10298102981029811</v>
      </c>
      <c r="AA198" s="8"/>
      <c r="AB198" s="15">
        <f>(AB194+AB195+AB196+AB197)</f>
        <v>63640</v>
      </c>
      <c r="AC198" s="16">
        <f t="shared" si="149"/>
        <v>-12490</v>
      </c>
      <c r="AD198" s="17">
        <f t="shared" si="150"/>
        <v>-0.16406147379482461</v>
      </c>
      <c r="AE198" s="8"/>
      <c r="AF198" s="15">
        <f>(AF194+AF195+AF196+AF197)</f>
        <v>57920</v>
      </c>
      <c r="AG198" s="16">
        <f t="shared" si="151"/>
        <v>-18210</v>
      </c>
      <c r="AH198" s="17">
        <f t="shared" si="152"/>
        <v>-0.23919611191383161</v>
      </c>
      <c r="AI198" s="8"/>
      <c r="AJ198" s="15">
        <f>(AJ194+AJ195+AJ196+AJ197)</f>
        <v>57140</v>
      </c>
      <c r="AK198" s="16">
        <f>(AJ198-X198)</f>
        <v>-18990</v>
      </c>
      <c r="AL198" s="17">
        <f>(AJ198/X198)-1</f>
        <v>-0.24944174438460531</v>
      </c>
    </row>
    <row r="199" spans="1:40" ht="12" customHeight="1" x14ac:dyDescent="0.25">
      <c r="A199" s="1"/>
      <c r="B199" s="58"/>
      <c r="C199" s="1"/>
      <c r="D199" s="7" t="s">
        <v>36</v>
      </c>
      <c r="E199" s="8"/>
      <c r="F199" s="31">
        <f t="shared" ref="F199:F204" si="153">(F164+F171+F178+F185+F192)</f>
        <v>58870</v>
      </c>
      <c r="G199" s="8"/>
      <c r="H199" s="10">
        <f t="shared" ref="H199:H200" si="154">(H164+H171+H178+H185+H192)</f>
        <v>48310</v>
      </c>
      <c r="I199" s="11">
        <f t="shared" si="139"/>
        <v>-10560</v>
      </c>
      <c r="J199" s="12">
        <f t="shared" si="140"/>
        <v>-0.17937829114999149</v>
      </c>
      <c r="K199" s="8"/>
      <c r="L199" s="10">
        <f t="shared" ref="L199:L200" si="155">(L164+L171+L178+L185+L192)</f>
        <v>77480</v>
      </c>
      <c r="M199" s="11">
        <f t="shared" si="141"/>
        <v>29170</v>
      </c>
      <c r="N199" s="12">
        <f t="shared" si="142"/>
        <v>0.60380873525150069</v>
      </c>
      <c r="O199" s="8"/>
      <c r="P199" s="10">
        <f t="shared" ref="P199:P200" si="156">(P164+P171+P178+P185+P192)</f>
        <v>50700</v>
      </c>
      <c r="Q199" s="11">
        <f t="shared" si="143"/>
        <v>-26780</v>
      </c>
      <c r="R199" s="12">
        <f t="shared" si="144"/>
        <v>-0.34563758389261745</v>
      </c>
      <c r="S199" s="8"/>
      <c r="T199" s="10">
        <f t="shared" ref="T199:T200" si="157">(T164+T171+T178+T185+T192)</f>
        <v>76270</v>
      </c>
      <c r="U199" s="11">
        <f t="shared" si="145"/>
        <v>25570</v>
      </c>
      <c r="V199" s="12">
        <f t="shared" si="146"/>
        <v>0.50433925049309658</v>
      </c>
      <c r="W199" s="8"/>
      <c r="X199" s="10">
        <f t="shared" ref="X199:X200" si="158">(X164+X171+X178+X185+X192)</f>
        <v>47000</v>
      </c>
      <c r="Y199" s="11">
        <f t="shared" si="147"/>
        <v>-29270</v>
      </c>
      <c r="Z199" s="12">
        <f t="shared" si="148"/>
        <v>-0.3837681919496525</v>
      </c>
      <c r="AA199" s="8"/>
      <c r="AB199" s="10">
        <f t="shared" ref="AB199:AB200" si="159">(AB164+AB171+AB178+AB185+AB192)</f>
        <v>51370</v>
      </c>
      <c r="AC199" s="11">
        <f t="shared" si="149"/>
        <v>4370</v>
      </c>
      <c r="AD199" s="12">
        <f t="shared" si="150"/>
        <v>9.2978723404255392E-2</v>
      </c>
      <c r="AE199" s="8"/>
      <c r="AF199" s="10">
        <f t="shared" ref="AF199:AF200" si="160">(AF164+AF171+AF178+AF185+AF192)</f>
        <v>46830</v>
      </c>
      <c r="AG199" s="11">
        <f t="shared" si="151"/>
        <v>-170</v>
      </c>
      <c r="AH199" s="12">
        <f t="shared" si="152"/>
        <v>-3.6170212765957999E-3</v>
      </c>
      <c r="AI199" s="8"/>
      <c r="AJ199" s="10">
        <f t="shared" ref="AJ199:AJ200" si="161">(AJ164+AJ171+AJ178+AJ185+AJ192)</f>
        <v>47160</v>
      </c>
      <c r="AK199" s="11">
        <f>(AJ199-X199)</f>
        <v>160</v>
      </c>
      <c r="AL199" s="12">
        <f>(AJ199/X199)-1</f>
        <v>3.4042553191488967E-3</v>
      </c>
    </row>
    <row r="200" spans="1:40" ht="12" customHeight="1" x14ac:dyDescent="0.25">
      <c r="A200" s="1"/>
      <c r="B200" s="58"/>
      <c r="C200" s="1"/>
      <c r="D200" s="7" t="s">
        <v>37</v>
      </c>
      <c r="E200" s="8"/>
      <c r="F200" s="31">
        <f t="shared" si="153"/>
        <v>14660</v>
      </c>
      <c r="G200" s="8"/>
      <c r="H200" s="10">
        <f t="shared" si="154"/>
        <v>13620</v>
      </c>
      <c r="I200" s="11">
        <f t="shared" si="139"/>
        <v>-1040</v>
      </c>
      <c r="J200" s="12">
        <f t="shared" si="140"/>
        <v>-7.0941336971350633E-2</v>
      </c>
      <c r="K200" s="8"/>
      <c r="L200" s="10">
        <f t="shared" si="155"/>
        <v>18020</v>
      </c>
      <c r="M200" s="11">
        <f t="shared" si="141"/>
        <v>4400</v>
      </c>
      <c r="N200" s="12">
        <f t="shared" si="142"/>
        <v>0.32305433186490462</v>
      </c>
      <c r="O200" s="8"/>
      <c r="P200" s="10">
        <f t="shared" si="156"/>
        <v>14660</v>
      </c>
      <c r="Q200" s="11">
        <f t="shared" si="143"/>
        <v>-3360</v>
      </c>
      <c r="R200" s="12">
        <f t="shared" si="144"/>
        <v>-0.18645948945615987</v>
      </c>
      <c r="S200" s="8"/>
      <c r="T200" s="10">
        <f t="shared" si="157"/>
        <v>19830</v>
      </c>
      <c r="U200" s="11">
        <f t="shared" si="145"/>
        <v>5170</v>
      </c>
      <c r="V200" s="12">
        <f t="shared" si="146"/>
        <v>0.35266030013642569</v>
      </c>
      <c r="W200" s="8"/>
      <c r="X200" s="10">
        <f t="shared" si="158"/>
        <v>13850</v>
      </c>
      <c r="Y200" s="11">
        <f t="shared" si="147"/>
        <v>-5980</v>
      </c>
      <c r="Z200" s="12">
        <f t="shared" si="148"/>
        <v>-0.30156328794755416</v>
      </c>
      <c r="AA200" s="8"/>
      <c r="AB200" s="10">
        <f t="shared" si="159"/>
        <v>16870</v>
      </c>
      <c r="AC200" s="11">
        <f t="shared" si="149"/>
        <v>3020</v>
      </c>
      <c r="AD200" s="12">
        <f t="shared" si="150"/>
        <v>0.21805054151624548</v>
      </c>
      <c r="AE200" s="8"/>
      <c r="AF200" s="10">
        <f t="shared" si="160"/>
        <v>14730</v>
      </c>
      <c r="AG200" s="11">
        <f t="shared" si="151"/>
        <v>880</v>
      </c>
      <c r="AH200" s="12">
        <f t="shared" si="152"/>
        <v>6.353790613718413E-2</v>
      </c>
      <c r="AI200" s="8"/>
      <c r="AJ200" s="10">
        <f t="shared" si="161"/>
        <v>14850</v>
      </c>
      <c r="AK200" s="11">
        <f>(AJ200-X200)</f>
        <v>1000</v>
      </c>
      <c r="AL200" s="12">
        <f>(AJ200/X200)-1</f>
        <v>7.2202166064981865E-2</v>
      </c>
    </row>
    <row r="201" spans="1:40" ht="12" customHeight="1" x14ac:dyDescent="0.25">
      <c r="A201" s="1"/>
      <c r="B201" s="58"/>
      <c r="C201" s="1"/>
      <c r="D201" s="7" t="s">
        <v>38</v>
      </c>
      <c r="E201" s="8"/>
      <c r="F201" s="31">
        <f t="shared" si="153"/>
        <v>73530</v>
      </c>
      <c r="G201" s="8"/>
      <c r="H201" s="10">
        <f>(H199+H200)</f>
        <v>61930</v>
      </c>
      <c r="I201" s="11">
        <f t="shared" si="139"/>
        <v>-11600</v>
      </c>
      <c r="J201" s="12">
        <f t="shared" si="140"/>
        <v>-0.15775873793009654</v>
      </c>
      <c r="K201" s="8"/>
      <c r="L201" s="10">
        <f>(L199+L200)</f>
        <v>95500</v>
      </c>
      <c r="M201" s="11">
        <f t="shared" si="141"/>
        <v>33570</v>
      </c>
      <c r="N201" s="12">
        <f t="shared" si="142"/>
        <v>0.54206362021637333</v>
      </c>
      <c r="O201" s="8"/>
      <c r="P201" s="10">
        <f>(P199+P200)</f>
        <v>65360</v>
      </c>
      <c r="Q201" s="11">
        <f t="shared" si="143"/>
        <v>-30140</v>
      </c>
      <c r="R201" s="12">
        <f t="shared" si="144"/>
        <v>-0.31560209424083774</v>
      </c>
      <c r="S201" s="8"/>
      <c r="T201" s="10">
        <f>(T199+T200)</f>
        <v>96100</v>
      </c>
      <c r="U201" s="11">
        <f t="shared" si="145"/>
        <v>30740</v>
      </c>
      <c r="V201" s="12">
        <f t="shared" si="146"/>
        <v>0.4703182374541004</v>
      </c>
      <c r="W201" s="8"/>
      <c r="X201" s="10">
        <f>(X199+X200)</f>
        <v>60850</v>
      </c>
      <c r="Y201" s="11">
        <f t="shared" si="147"/>
        <v>-35250</v>
      </c>
      <c r="Z201" s="12">
        <f t="shared" si="148"/>
        <v>-0.36680541103017694</v>
      </c>
      <c r="AA201" s="8"/>
      <c r="AB201" s="10">
        <f>(AB199+AB200)</f>
        <v>68240</v>
      </c>
      <c r="AC201" s="11">
        <f t="shared" si="149"/>
        <v>7390</v>
      </c>
      <c r="AD201" s="12">
        <f t="shared" si="150"/>
        <v>0.12144617912900579</v>
      </c>
      <c r="AE201" s="8"/>
      <c r="AF201" s="10">
        <f>(AF199+AF200)</f>
        <v>61560</v>
      </c>
      <c r="AG201" s="11">
        <f t="shared" si="151"/>
        <v>710</v>
      </c>
      <c r="AH201" s="12">
        <f t="shared" si="152"/>
        <v>1.1668036154478312E-2</v>
      </c>
      <c r="AI201" s="8"/>
      <c r="AJ201" s="10">
        <f>(AJ199+AJ200)</f>
        <v>62010</v>
      </c>
      <c r="AK201" s="11">
        <f>(AJ201-X201)</f>
        <v>1160</v>
      </c>
      <c r="AL201" s="12">
        <f>(AJ201/X201)-1</f>
        <v>1.9063270336894034E-2</v>
      </c>
      <c r="AN201" s="67"/>
    </row>
    <row r="202" spans="1:40" ht="12" customHeight="1" x14ac:dyDescent="0.25">
      <c r="A202" s="1"/>
      <c r="B202" s="58"/>
      <c r="C202" s="1"/>
      <c r="D202" s="7" t="s">
        <v>39</v>
      </c>
      <c r="E202" s="8"/>
      <c r="F202" s="31">
        <f t="shared" si="153"/>
        <v>82310</v>
      </c>
      <c r="G202" s="8"/>
      <c r="H202" s="10">
        <f t="shared" ref="H202:H204" si="162">(H167+H174+H181+H188+H195)</f>
        <v>74170</v>
      </c>
      <c r="I202" s="11">
        <f t="shared" si="139"/>
        <v>-8140</v>
      </c>
      <c r="J202" s="12">
        <f t="shared" si="140"/>
        <v>-9.8894423520835884E-2</v>
      </c>
      <c r="K202" s="8"/>
      <c r="L202" s="10">
        <f t="shared" ref="L202:L204" si="163">(L167+L174+L181+L188+L195)</f>
        <v>118470</v>
      </c>
      <c r="M202" s="11">
        <f t="shared" si="141"/>
        <v>44300</v>
      </c>
      <c r="N202" s="12">
        <f t="shared" si="142"/>
        <v>0.59727652689766741</v>
      </c>
      <c r="O202" s="8"/>
      <c r="P202" s="10">
        <f t="shared" ref="P202:P204" si="164">(P167+P174+P181+P188+P195)</f>
        <v>79120</v>
      </c>
      <c r="Q202" s="11">
        <f t="shared" si="143"/>
        <v>-39350</v>
      </c>
      <c r="R202" s="12">
        <f t="shared" si="144"/>
        <v>-0.33215159956107032</v>
      </c>
      <c r="S202" s="8"/>
      <c r="T202" s="10">
        <f t="shared" ref="T202:T204" si="165">(T167+T174+T181+T188+T195)</f>
        <v>118290</v>
      </c>
      <c r="U202" s="11">
        <f t="shared" si="145"/>
        <v>39170</v>
      </c>
      <c r="V202" s="12">
        <f t="shared" si="146"/>
        <v>0.49507077856420634</v>
      </c>
      <c r="W202" s="8"/>
      <c r="X202" s="10">
        <f t="shared" ref="X202:X204" si="166">(X167+X174+X181+X188+X195)</f>
        <v>81450</v>
      </c>
      <c r="Y202" s="11">
        <f t="shared" si="147"/>
        <v>-36840</v>
      </c>
      <c r="Z202" s="12">
        <f t="shared" si="148"/>
        <v>-0.31143799137712402</v>
      </c>
      <c r="AA202" s="8"/>
      <c r="AB202" s="10">
        <f t="shared" ref="AB202:AB204" si="167">(AB167+AB174+AB181+AB188+AB195)</f>
        <v>84660</v>
      </c>
      <c r="AC202" s="11">
        <f t="shared" si="149"/>
        <v>3210</v>
      </c>
      <c r="AD202" s="12">
        <f t="shared" si="150"/>
        <v>3.9410681399631775E-2</v>
      </c>
      <c r="AE202" s="8"/>
      <c r="AF202" s="10">
        <f t="shared" ref="AF202:AF204" si="168">(AF167+AF174+AF181+AF188+AF195)</f>
        <v>78030</v>
      </c>
      <c r="AG202" s="11">
        <f t="shared" si="151"/>
        <v>-3420</v>
      </c>
      <c r="AH202" s="12">
        <f t="shared" si="152"/>
        <v>-4.1988950276243053E-2</v>
      </c>
      <c r="AI202" s="8"/>
      <c r="AJ202" s="10">
        <f t="shared" ref="AJ202:AJ204" si="169">(AJ167+AJ174+AJ181+AJ188+AJ195)</f>
        <v>74870</v>
      </c>
      <c r="AK202" s="11">
        <f>(AJ202-X202)</f>
        <v>-6580</v>
      </c>
      <c r="AL202" s="12">
        <f>(AJ202/X202)-1</f>
        <v>-8.0785758133824381E-2</v>
      </c>
    </row>
    <row r="203" spans="1:40" ht="12" customHeight="1" x14ac:dyDescent="0.25">
      <c r="A203" s="1"/>
      <c r="B203" s="58"/>
      <c r="C203" s="1"/>
      <c r="D203" s="7" t="s">
        <v>40</v>
      </c>
      <c r="E203" s="8"/>
      <c r="F203" s="31">
        <f t="shared" si="153"/>
        <v>105910</v>
      </c>
      <c r="G203" s="8"/>
      <c r="H203" s="10">
        <f t="shared" si="162"/>
        <v>80140</v>
      </c>
      <c r="I203" s="11">
        <f t="shared" si="139"/>
        <v>-25770</v>
      </c>
      <c r="J203" s="12">
        <f t="shared" si="140"/>
        <v>-0.24331979983004437</v>
      </c>
      <c r="K203" s="8"/>
      <c r="L203" s="10">
        <f t="shared" si="163"/>
        <v>139620</v>
      </c>
      <c r="M203" s="11">
        <f t="shared" si="141"/>
        <v>59480</v>
      </c>
      <c r="N203" s="12">
        <f t="shared" si="142"/>
        <v>0.74220114799101577</v>
      </c>
      <c r="O203" s="8"/>
      <c r="P203" s="10">
        <f t="shared" si="164"/>
        <v>107910</v>
      </c>
      <c r="Q203" s="11">
        <f t="shared" si="143"/>
        <v>-31710</v>
      </c>
      <c r="R203" s="12">
        <f t="shared" si="144"/>
        <v>-0.22711645896003441</v>
      </c>
      <c r="S203" s="8"/>
      <c r="T203" s="10">
        <f t="shared" si="165"/>
        <v>125820</v>
      </c>
      <c r="U203" s="11">
        <f t="shared" si="145"/>
        <v>17910</v>
      </c>
      <c r="V203" s="12">
        <f t="shared" si="146"/>
        <v>0.16597164303586331</v>
      </c>
      <c r="W203" s="8"/>
      <c r="X203" s="10">
        <f t="shared" si="166"/>
        <v>91950</v>
      </c>
      <c r="Y203" s="11">
        <f t="shared" si="147"/>
        <v>-33870</v>
      </c>
      <c r="Z203" s="12">
        <f t="shared" si="148"/>
        <v>-0.26919408679065326</v>
      </c>
      <c r="AA203" s="8"/>
      <c r="AB203" s="10">
        <f t="shared" si="167"/>
        <v>107070</v>
      </c>
      <c r="AC203" s="11">
        <f t="shared" si="149"/>
        <v>15120</v>
      </c>
      <c r="AD203" s="12">
        <f t="shared" si="150"/>
        <v>0.16443719412724311</v>
      </c>
      <c r="AE203" s="8"/>
      <c r="AF203" s="10">
        <f t="shared" si="168"/>
        <v>97530</v>
      </c>
      <c r="AG203" s="11">
        <f t="shared" si="151"/>
        <v>5580</v>
      </c>
      <c r="AH203" s="12">
        <f t="shared" si="152"/>
        <v>6.0685154975530287E-2</v>
      </c>
      <c r="AI203" s="8"/>
      <c r="AJ203" s="10">
        <f t="shared" si="169"/>
        <v>97260</v>
      </c>
      <c r="AK203" s="11">
        <f>(AJ203-X203)</f>
        <v>5310</v>
      </c>
      <c r="AL203" s="12">
        <f>(AJ203/X203)-1</f>
        <v>5.7748776508972366E-2</v>
      </c>
    </row>
    <row r="204" spans="1:40" ht="12" customHeight="1" x14ac:dyDescent="0.25">
      <c r="A204" s="1"/>
      <c r="B204" s="58"/>
      <c r="C204" s="1"/>
      <c r="D204" s="7" t="s">
        <v>41</v>
      </c>
      <c r="E204" s="8"/>
      <c r="F204" s="31">
        <f t="shared" si="153"/>
        <v>38900</v>
      </c>
      <c r="G204" s="8"/>
      <c r="H204" s="10">
        <f t="shared" si="162"/>
        <v>29070</v>
      </c>
      <c r="I204" s="11">
        <f t="shared" si="139"/>
        <v>-9830</v>
      </c>
      <c r="J204" s="12">
        <f t="shared" si="140"/>
        <v>-0.25269922879177376</v>
      </c>
      <c r="K204" s="8"/>
      <c r="L204" s="10">
        <f t="shared" si="163"/>
        <v>44760</v>
      </c>
      <c r="M204" s="11">
        <f t="shared" si="141"/>
        <v>15690</v>
      </c>
      <c r="N204" s="12">
        <f t="shared" si="142"/>
        <v>0.53973168214654277</v>
      </c>
      <c r="O204" s="8"/>
      <c r="P204" s="10">
        <f t="shared" si="164"/>
        <v>33590</v>
      </c>
      <c r="Q204" s="11">
        <f t="shared" si="143"/>
        <v>-11170</v>
      </c>
      <c r="R204" s="12">
        <f t="shared" si="144"/>
        <v>-0.24955317247542452</v>
      </c>
      <c r="S204" s="8"/>
      <c r="T204" s="10">
        <f t="shared" si="165"/>
        <v>46580</v>
      </c>
      <c r="U204" s="11">
        <f t="shared" si="145"/>
        <v>12990</v>
      </c>
      <c r="V204" s="12">
        <f t="shared" si="146"/>
        <v>0.38672223876153611</v>
      </c>
      <c r="W204" s="8"/>
      <c r="X204" s="10">
        <f t="shared" si="166"/>
        <v>34380</v>
      </c>
      <c r="Y204" s="11">
        <f t="shared" si="147"/>
        <v>-12200</v>
      </c>
      <c r="Z204" s="12">
        <f t="shared" si="148"/>
        <v>-0.26191498497209098</v>
      </c>
      <c r="AA204" s="8"/>
      <c r="AB204" s="10">
        <f t="shared" si="167"/>
        <v>34200</v>
      </c>
      <c r="AC204" s="11">
        <f t="shared" si="149"/>
        <v>-180</v>
      </c>
      <c r="AD204" s="12">
        <f t="shared" si="150"/>
        <v>-5.2356020942407877E-3</v>
      </c>
      <c r="AE204" s="8"/>
      <c r="AF204" s="10">
        <f t="shared" si="168"/>
        <v>30750</v>
      </c>
      <c r="AG204" s="11">
        <f t="shared" si="151"/>
        <v>-3630</v>
      </c>
      <c r="AH204" s="12">
        <f t="shared" si="152"/>
        <v>-0.10558464223385688</v>
      </c>
      <c r="AI204" s="8"/>
      <c r="AJ204" s="10">
        <f t="shared" si="169"/>
        <v>30000</v>
      </c>
      <c r="AK204" s="11">
        <f>(AJ204-X204)</f>
        <v>-4380</v>
      </c>
      <c r="AL204" s="12">
        <f>(AJ204/X204)-1</f>
        <v>-0.12739965095986039</v>
      </c>
    </row>
    <row r="205" spans="1:40" ht="12" customHeight="1" x14ac:dyDescent="0.25">
      <c r="A205" s="1"/>
      <c r="B205" s="59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39"/>
        <v>-55340</v>
      </c>
      <c r="J205" s="17">
        <f t="shared" si="140"/>
        <v>-0.18406785298519879</v>
      </c>
      <c r="K205" s="8"/>
      <c r="L205" s="15">
        <f>(L201+L202+L203+L204)</f>
        <v>398350</v>
      </c>
      <c r="M205" s="16">
        <f t="shared" si="141"/>
        <v>153040</v>
      </c>
      <c r="N205" s="17">
        <f t="shared" si="142"/>
        <v>0.62386368268721215</v>
      </c>
      <c r="O205" s="8"/>
      <c r="P205" s="15">
        <f>(P201+P202+P203+P204)</f>
        <v>285980</v>
      </c>
      <c r="Q205" s="16">
        <f t="shared" si="143"/>
        <v>-112370</v>
      </c>
      <c r="R205" s="17">
        <f t="shared" si="144"/>
        <v>-0.28208861553909881</v>
      </c>
      <c r="S205" s="8"/>
      <c r="T205" s="15">
        <f>(T201+T202+T203+T204)</f>
        <v>386790</v>
      </c>
      <c r="U205" s="16">
        <f t="shared" si="145"/>
        <v>100810</v>
      </c>
      <c r="V205" s="17">
        <f t="shared" si="146"/>
        <v>0.35250716833344997</v>
      </c>
      <c r="W205" s="8"/>
      <c r="X205" s="15">
        <f>(X201+X202+X203+X204)</f>
        <v>268630</v>
      </c>
      <c r="Y205" s="16">
        <f t="shared" si="147"/>
        <v>-118160</v>
      </c>
      <c r="Z205" s="17">
        <f t="shared" si="148"/>
        <v>-0.30548876651412915</v>
      </c>
      <c r="AA205" s="8"/>
      <c r="AB205" s="15">
        <f>(AB201+AB202+AB203+AB204)</f>
        <v>294170</v>
      </c>
      <c r="AC205" s="16">
        <f t="shared" si="149"/>
        <v>25540</v>
      </c>
      <c r="AD205" s="17">
        <f t="shared" si="150"/>
        <v>9.5075010237129165E-2</v>
      </c>
      <c r="AE205" s="8"/>
      <c r="AF205" s="15">
        <f>(AF201+AF202+AF203+AF204)</f>
        <v>267870</v>
      </c>
      <c r="AG205" s="16">
        <f t="shared" si="151"/>
        <v>-760</v>
      </c>
      <c r="AH205" s="17">
        <f t="shared" si="152"/>
        <v>-2.8291702341510794E-3</v>
      </c>
      <c r="AI205" s="8"/>
      <c r="AJ205" s="15">
        <f>(AJ201+AJ202+AJ203+AJ204)</f>
        <v>264140</v>
      </c>
      <c r="AK205" s="16">
        <f>(AJ205-X205)</f>
        <v>-4490</v>
      </c>
      <c r="AL205" s="17">
        <f>(AJ205/X205)-1</f>
        <v>-1.6714439935971437E-2</v>
      </c>
    </row>
    <row r="206" spans="1:40" ht="8.25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</row>
    <row r="207" spans="1:40" ht="12" customHeight="1" x14ac:dyDescent="0.25">
      <c r="A207" s="1"/>
      <c r="B207" s="57" t="s">
        <v>42</v>
      </c>
      <c r="C207" s="1"/>
      <c r="D207" s="7" t="s">
        <v>36</v>
      </c>
      <c r="E207" s="8"/>
      <c r="F207" s="30">
        <f t="shared" ref="F207:F248" si="170">F164*1000/F293</f>
        <v>1049.5454300930658</v>
      </c>
      <c r="G207" s="8"/>
      <c r="H207" s="10">
        <f t="shared" ref="H207:H248" si="171">H164*1000/H293</f>
        <v>620.14248704663214</v>
      </c>
      <c r="I207" s="11">
        <f t="shared" ref="I207:I248" si="172">(H207-F207)</f>
        <v>-429.40294304643362</v>
      </c>
      <c r="J207" s="12">
        <f t="shared" ref="J207:J248" si="173">(H207/F207)-1</f>
        <v>-0.4091323069344005</v>
      </c>
      <c r="K207" s="8"/>
      <c r="L207" s="10">
        <f t="shared" ref="L207:L248" si="174">L164*1000/L293</f>
        <v>1423.7115155638714</v>
      </c>
      <c r="M207" s="11">
        <f t="shared" ref="M207:M248" si="175">(L207-H207)</f>
        <v>803.5690285172393</v>
      </c>
      <c r="N207" s="12">
        <f t="shared" ref="N207:N248" si="176">(L207/H207)-1</f>
        <v>1.2957812846272767</v>
      </c>
      <c r="O207" s="8"/>
      <c r="P207" s="10">
        <f t="shared" ref="P207:P248" si="177">P164*1000/P293</f>
        <v>655.17839588272716</v>
      </c>
      <c r="Q207" s="11">
        <f t="shared" ref="Q207:Q248" si="178">(P207-L207)</f>
        <v>-768.53311968114429</v>
      </c>
      <c r="R207" s="12">
        <f t="shared" ref="R207:R248" si="179">(P207/L207)-1</f>
        <v>-0.5398095831069829</v>
      </c>
      <c r="S207" s="8"/>
      <c r="T207" s="10">
        <f t="shared" ref="T207:T248" si="180">T164*1000/T293</f>
        <v>1403.0091016036158</v>
      </c>
      <c r="U207" s="11">
        <f t="shared" ref="U207:U248" si="181">(T207-P207)</f>
        <v>747.83070572088866</v>
      </c>
      <c r="V207" s="12">
        <f t="shared" ref="V207:V248" si="182">(T207/P207)-1</f>
        <v>1.1414153922357748</v>
      </c>
      <c r="W207" s="8"/>
      <c r="X207" s="10">
        <f>X164*1000/X293</f>
        <v>681.1560424192985</v>
      </c>
      <c r="Y207" s="11">
        <f t="shared" ref="Y207:Y248" si="183">(X207-T207)</f>
        <v>-721.85305918431732</v>
      </c>
      <c r="Z207" s="12">
        <f t="shared" ref="Z207:Z248" si="184">(X207/T207)-1</f>
        <v>-0.51450347567898991</v>
      </c>
      <c r="AA207" s="8"/>
      <c r="AB207" s="10">
        <f>AB164*1000/AB293</f>
        <v>880.56176982351474</v>
      </c>
      <c r="AC207" s="11">
        <f t="shared" ref="AC207:AC248" si="185">(AB207-X207)</f>
        <v>199.40572740421624</v>
      </c>
      <c r="AD207" s="12">
        <f t="shared" ref="AD207:AD248" si="186">(AB207/X207)-1</f>
        <v>0.29274603025758417</v>
      </c>
      <c r="AE207" s="8"/>
      <c r="AF207" s="10">
        <f>AF164*1000/AF293</f>
        <v>802.88342033308481</v>
      </c>
      <c r="AG207" s="11">
        <f t="shared" ref="AG207:AG248" si="187">(AF207-X207)</f>
        <v>121.72737791378631</v>
      </c>
      <c r="AH207" s="12">
        <f t="shared" ref="AH207:AH248" si="188">(AF207/X207)-1</f>
        <v>0.17870703676273747</v>
      </c>
      <c r="AI207" s="8"/>
      <c r="AJ207" s="10">
        <f>AJ164*1000/AJ293</f>
        <v>808.47626149639575</v>
      </c>
      <c r="AK207" s="11">
        <f>(AJ207-X207)</f>
        <v>127.32021907709725</v>
      </c>
      <c r="AL207" s="12">
        <f>(AJ207/X207)-1</f>
        <v>0.18691784429436642</v>
      </c>
    </row>
    <row r="208" spans="1:40" ht="12" customHeight="1" x14ac:dyDescent="0.25">
      <c r="A208" s="1"/>
      <c r="B208" s="58"/>
      <c r="C208" s="1"/>
      <c r="D208" s="7" t="s">
        <v>37</v>
      </c>
      <c r="E208" s="8"/>
      <c r="F208" s="31">
        <f t="shared" si="170"/>
        <v>735.66369659584188</v>
      </c>
      <c r="G208" s="8"/>
      <c r="H208" s="10">
        <f t="shared" si="171"/>
        <v>714.28571428571433</v>
      </c>
      <c r="I208" s="11">
        <f t="shared" si="172"/>
        <v>-21.37798231012755</v>
      </c>
      <c r="J208" s="12">
        <f t="shared" si="173"/>
        <v>-2.9059449866903231E-2</v>
      </c>
      <c r="K208" s="8"/>
      <c r="L208" s="10">
        <f t="shared" si="174"/>
        <v>1095.2623535404991</v>
      </c>
      <c r="M208" s="11">
        <f t="shared" si="175"/>
        <v>380.9766392547848</v>
      </c>
      <c r="N208" s="12">
        <f t="shared" si="176"/>
        <v>0.53336729495669877</v>
      </c>
      <c r="O208" s="8"/>
      <c r="P208" s="10">
        <f t="shared" si="177"/>
        <v>671.40238313473878</v>
      </c>
      <c r="Q208" s="11">
        <f t="shared" si="178"/>
        <v>-423.85997040576035</v>
      </c>
      <c r="R208" s="12">
        <f t="shared" si="179"/>
        <v>-0.38699401018907331</v>
      </c>
      <c r="S208" s="8"/>
      <c r="T208" s="10">
        <f t="shared" si="180"/>
        <v>1149.9409681227862</v>
      </c>
      <c r="U208" s="11">
        <f t="shared" si="181"/>
        <v>478.53858498804743</v>
      </c>
      <c r="V208" s="12">
        <f t="shared" si="182"/>
        <v>0.71274484125864812</v>
      </c>
      <c r="W208" s="8"/>
      <c r="X208" s="10">
        <f t="shared" ref="X208:X248" si="189">X165*1000/X294</f>
        <v>924.47278077488966</v>
      </c>
      <c r="Y208" s="11">
        <f t="shared" si="183"/>
        <v>-225.46818734789656</v>
      </c>
      <c r="Z208" s="12">
        <f t="shared" si="184"/>
        <v>-0.19606935799144598</v>
      </c>
      <c r="AA208" s="8"/>
      <c r="AB208" s="10">
        <f t="shared" ref="AB208:AB248" si="190">AB165*1000/AB294</f>
        <v>1162.1301775147929</v>
      </c>
      <c r="AC208" s="11">
        <f t="shared" si="185"/>
        <v>237.65739673990322</v>
      </c>
      <c r="AD208" s="12">
        <f t="shared" si="186"/>
        <v>0.25707343870167776</v>
      </c>
      <c r="AE208" s="8"/>
      <c r="AF208" s="10">
        <f t="shared" ref="AF208:AF248" si="191">AF165*1000/AF294</f>
        <v>1013.0177514792899</v>
      </c>
      <c r="AG208" s="11">
        <f t="shared" si="187"/>
        <v>88.544970704400271</v>
      </c>
      <c r="AH208" s="12">
        <f t="shared" si="188"/>
        <v>9.577888343038321E-2</v>
      </c>
      <c r="AI208" s="8"/>
      <c r="AJ208" s="10">
        <f t="shared" ref="AJ208:AJ248" si="192">AJ165*1000/AJ294</f>
        <v>1022.4852071005918</v>
      </c>
      <c r="AK208" s="11">
        <f>(AJ208-X208)</f>
        <v>98.012426325702108</v>
      </c>
      <c r="AL208" s="12">
        <f>(AJ208/X208)-1</f>
        <v>0.1060198075745924</v>
      </c>
    </row>
    <row r="209" spans="1:38" ht="12" customHeight="1" x14ac:dyDescent="0.25">
      <c r="A209" s="1"/>
      <c r="B209" s="58"/>
      <c r="C209" s="1"/>
      <c r="D209" s="7" t="s">
        <v>38</v>
      </c>
      <c r="E209" s="8"/>
      <c r="F209" s="31">
        <f t="shared" si="170"/>
        <v>989.72393973700252</v>
      </c>
      <c r="G209" s="8"/>
      <c r="H209" s="10">
        <f t="shared" si="171"/>
        <v>636.9200745143263</v>
      </c>
      <c r="I209" s="11">
        <f t="shared" si="172"/>
        <v>-352.80386522267622</v>
      </c>
      <c r="J209" s="12">
        <f t="shared" si="173"/>
        <v>-0.35646694099005638</v>
      </c>
      <c r="K209" s="8"/>
      <c r="L209" s="10">
        <f t="shared" si="174"/>
        <v>1363.9104020776331</v>
      </c>
      <c r="M209" s="11">
        <f t="shared" si="175"/>
        <v>726.99032756330678</v>
      </c>
      <c r="N209" s="12">
        <f t="shared" si="176"/>
        <v>1.1414153151282949</v>
      </c>
      <c r="O209" s="8"/>
      <c r="P209" s="10">
        <f t="shared" si="177"/>
        <v>658.44761508980935</v>
      </c>
      <c r="Q209" s="11">
        <f t="shared" si="178"/>
        <v>-705.46278698782373</v>
      </c>
      <c r="R209" s="12">
        <f t="shared" si="179"/>
        <v>-0.51723543270378924</v>
      </c>
      <c r="S209" s="8"/>
      <c r="T209" s="10">
        <f t="shared" si="180"/>
        <v>1350.4365741194938</v>
      </c>
      <c r="U209" s="11">
        <f t="shared" si="181"/>
        <v>691.98895902968445</v>
      </c>
      <c r="V209" s="12">
        <f t="shared" si="182"/>
        <v>1.0509400340607207</v>
      </c>
      <c r="W209" s="8"/>
      <c r="X209" s="10">
        <f t="shared" si="189"/>
        <v>727.87193973634646</v>
      </c>
      <c r="Y209" s="11">
        <f t="shared" si="183"/>
        <v>-622.56463438314734</v>
      </c>
      <c r="Z209" s="12">
        <f t="shared" si="184"/>
        <v>-0.46100990325226454</v>
      </c>
      <c r="AA209" s="8"/>
      <c r="AB209" s="10">
        <f t="shared" si="190"/>
        <v>939.11502682482649</v>
      </c>
      <c r="AC209" s="11">
        <f t="shared" si="185"/>
        <v>211.24308708848002</v>
      </c>
      <c r="AD209" s="12">
        <f t="shared" si="186"/>
        <v>0.29022012741004621</v>
      </c>
      <c r="AE209" s="8"/>
      <c r="AF209" s="10">
        <f t="shared" si="191"/>
        <v>846.58168036619577</v>
      </c>
      <c r="AG209" s="11">
        <f t="shared" si="187"/>
        <v>118.70974062984931</v>
      </c>
      <c r="AH209" s="12">
        <f t="shared" si="188"/>
        <v>0.16309151946817591</v>
      </c>
      <c r="AI209" s="8"/>
      <c r="AJ209" s="10">
        <f t="shared" si="192"/>
        <v>852.98026283407978</v>
      </c>
      <c r="AK209" s="11">
        <f>(AJ209-X209)</f>
        <v>125.10832309773332</v>
      </c>
      <c r="AL209" s="12">
        <f>(AJ209/X209)-1</f>
        <v>0.17188232746415633</v>
      </c>
    </row>
    <row r="210" spans="1:38" ht="12" customHeight="1" x14ac:dyDescent="0.25">
      <c r="A210" s="1"/>
      <c r="B210" s="58"/>
      <c r="C210" s="1"/>
      <c r="D210" s="7" t="s">
        <v>39</v>
      </c>
      <c r="E210" s="8"/>
      <c r="F210" s="31">
        <f t="shared" si="170"/>
        <v>708.80424166317846</v>
      </c>
      <c r="G210" s="8"/>
      <c r="H210" s="10">
        <f t="shared" si="171"/>
        <v>401.93491644678977</v>
      </c>
      <c r="I210" s="11">
        <f t="shared" si="172"/>
        <v>-306.86932521638869</v>
      </c>
      <c r="J210" s="12">
        <f t="shared" si="173"/>
        <v>-0.43293945941453893</v>
      </c>
      <c r="K210" s="8"/>
      <c r="L210" s="10">
        <f t="shared" si="174"/>
        <v>934.40361219114516</v>
      </c>
      <c r="M210" s="11">
        <f t="shared" si="175"/>
        <v>532.46869574435539</v>
      </c>
      <c r="N210" s="12">
        <f t="shared" si="176"/>
        <v>1.3247634727819082</v>
      </c>
      <c r="O210" s="8"/>
      <c r="P210" s="10">
        <f t="shared" si="177"/>
        <v>453.67882832134501</v>
      </c>
      <c r="Q210" s="11">
        <f t="shared" si="178"/>
        <v>-480.72478386980015</v>
      </c>
      <c r="R210" s="12">
        <f t="shared" si="179"/>
        <v>-0.51447230896562635</v>
      </c>
      <c r="S210" s="8"/>
      <c r="T210" s="10">
        <f t="shared" si="180"/>
        <v>910.77990173816113</v>
      </c>
      <c r="U210" s="11">
        <f t="shared" si="181"/>
        <v>457.10107341681612</v>
      </c>
      <c r="V210" s="12">
        <f t="shared" si="182"/>
        <v>1.0075433211378493</v>
      </c>
      <c r="W210" s="8"/>
      <c r="X210" s="10">
        <f t="shared" si="189"/>
        <v>581.75163843731377</v>
      </c>
      <c r="Y210" s="11">
        <f t="shared" si="183"/>
        <v>-329.02826330084736</v>
      </c>
      <c r="Z210" s="12">
        <f t="shared" si="184"/>
        <v>-0.36125990777016426</v>
      </c>
      <c r="AA210" s="8"/>
      <c r="AB210" s="10">
        <f t="shared" si="190"/>
        <v>791.45413496111712</v>
      </c>
      <c r="AC210" s="11">
        <f t="shared" si="185"/>
        <v>209.70249652380335</v>
      </c>
      <c r="AD210" s="12">
        <f t="shared" si="186"/>
        <v>0.36046739307361597</v>
      </c>
      <c r="AE210" s="8"/>
      <c r="AF210" s="10">
        <f t="shared" si="191"/>
        <v>729.15795635086545</v>
      </c>
      <c r="AG210" s="11">
        <f t="shared" si="187"/>
        <v>147.40631791355167</v>
      </c>
      <c r="AH210" s="12">
        <f t="shared" si="188"/>
        <v>0.2533835887587883</v>
      </c>
      <c r="AI210" s="8"/>
      <c r="AJ210" s="10">
        <f t="shared" si="192"/>
        <v>699.89129525880094</v>
      </c>
      <c r="AK210" s="11">
        <f>(AJ210-X210)</f>
        <v>118.13965682148716</v>
      </c>
      <c r="AL210" s="12">
        <f>(AJ210/X210)-1</f>
        <v>0.20307576122833249</v>
      </c>
    </row>
    <row r="211" spans="1:38" ht="12" customHeight="1" x14ac:dyDescent="0.25">
      <c r="A211" s="1"/>
      <c r="B211" s="58"/>
      <c r="C211" s="1"/>
      <c r="D211" s="7" t="s">
        <v>40</v>
      </c>
      <c r="E211" s="8"/>
      <c r="F211" s="31">
        <f t="shared" si="170"/>
        <v>761.62090176929416</v>
      </c>
      <c r="G211" s="8"/>
      <c r="H211" s="10">
        <f t="shared" si="171"/>
        <v>467.7909155521096</v>
      </c>
      <c r="I211" s="11">
        <f t="shared" si="172"/>
        <v>-293.82998621718457</v>
      </c>
      <c r="J211" s="12">
        <f t="shared" si="173"/>
        <v>-0.38579559139540243</v>
      </c>
      <c r="K211" s="8"/>
      <c r="L211" s="10">
        <f t="shared" si="174"/>
        <v>1075.0569546210209</v>
      </c>
      <c r="M211" s="11">
        <f t="shared" si="175"/>
        <v>607.26603906891125</v>
      </c>
      <c r="N211" s="12">
        <f t="shared" si="176"/>
        <v>1.2981569732968978</v>
      </c>
      <c r="O211" s="8"/>
      <c r="P211" s="10">
        <f t="shared" si="177"/>
        <v>645.83465114808018</v>
      </c>
      <c r="Q211" s="11">
        <f t="shared" si="178"/>
        <v>-429.22230347294067</v>
      </c>
      <c r="R211" s="12">
        <f t="shared" si="179"/>
        <v>-0.39925540840229268</v>
      </c>
      <c r="S211" s="8"/>
      <c r="T211" s="10">
        <f t="shared" si="180"/>
        <v>1008.5992377232495</v>
      </c>
      <c r="U211" s="11">
        <f t="shared" si="181"/>
        <v>362.76458657516935</v>
      </c>
      <c r="V211" s="12">
        <f t="shared" si="182"/>
        <v>0.56169885888020099</v>
      </c>
      <c r="W211" s="8"/>
      <c r="X211" s="10">
        <f t="shared" si="189"/>
        <v>616.86935541716934</v>
      </c>
      <c r="Y211" s="11">
        <f t="shared" si="183"/>
        <v>-391.72988230608019</v>
      </c>
      <c r="Z211" s="12">
        <f t="shared" si="184"/>
        <v>-0.38839002415899837</v>
      </c>
      <c r="AA211" s="8"/>
      <c r="AB211" s="10">
        <f t="shared" si="190"/>
        <v>982.97675034775125</v>
      </c>
      <c r="AC211" s="11">
        <f t="shared" si="185"/>
        <v>366.1073949305819</v>
      </c>
      <c r="AD211" s="12">
        <f t="shared" si="186"/>
        <v>0.5934925956615158</v>
      </c>
      <c r="AE211" s="8"/>
      <c r="AF211" s="10">
        <f t="shared" si="191"/>
        <v>895.5421606941776</v>
      </c>
      <c r="AG211" s="11">
        <f t="shared" si="187"/>
        <v>278.67280527700825</v>
      </c>
      <c r="AH211" s="12">
        <f t="shared" si="188"/>
        <v>0.45175336208515438</v>
      </c>
      <c r="AI211" s="8"/>
      <c r="AJ211" s="10">
        <f t="shared" si="192"/>
        <v>892.89262767437242</v>
      </c>
      <c r="AK211" s="11">
        <f>(AJ211-X211)</f>
        <v>276.02327225720308</v>
      </c>
      <c r="AL211" s="12">
        <f>(AJ211/X211)-1</f>
        <v>0.44745823379496175</v>
      </c>
    </row>
    <row r="212" spans="1:38" ht="12" customHeight="1" x14ac:dyDescent="0.25">
      <c r="A212" s="1"/>
      <c r="B212" s="58"/>
      <c r="C212" s="1"/>
      <c r="D212" s="7" t="s">
        <v>41</v>
      </c>
      <c r="E212" s="8"/>
      <c r="F212" s="31">
        <f t="shared" si="170"/>
        <v>604.3388429752066</v>
      </c>
      <c r="G212" s="8"/>
      <c r="H212" s="10">
        <f t="shared" si="171"/>
        <v>472.45808839538427</v>
      </c>
      <c r="I212" s="11">
        <f t="shared" si="172"/>
        <v>-131.88075457982234</v>
      </c>
      <c r="J212" s="12">
        <f t="shared" si="173"/>
        <v>-0.21822319732182571</v>
      </c>
      <c r="K212" s="8"/>
      <c r="L212" s="10">
        <f t="shared" si="174"/>
        <v>1069.9380295940307</v>
      </c>
      <c r="M212" s="11">
        <f t="shared" si="175"/>
        <v>597.47994119864643</v>
      </c>
      <c r="N212" s="12">
        <f t="shared" si="176"/>
        <v>1.2646199861407297</v>
      </c>
      <c r="O212" s="8"/>
      <c r="P212" s="10">
        <f t="shared" si="177"/>
        <v>729.65702757229326</v>
      </c>
      <c r="Q212" s="11">
        <f t="shared" si="178"/>
        <v>-340.28100202173744</v>
      </c>
      <c r="R212" s="12">
        <f t="shared" si="179"/>
        <v>-0.31803804763426446</v>
      </c>
      <c r="S212" s="8"/>
      <c r="T212" s="10">
        <f t="shared" si="180"/>
        <v>1084.0137516115169</v>
      </c>
      <c r="U212" s="11">
        <f t="shared" si="181"/>
        <v>354.35672403922365</v>
      </c>
      <c r="V212" s="12">
        <f t="shared" si="182"/>
        <v>0.48564833976619859</v>
      </c>
      <c r="W212" s="8"/>
      <c r="X212" s="10">
        <f t="shared" si="189"/>
        <v>734.66710396851431</v>
      </c>
      <c r="Y212" s="11">
        <f t="shared" si="183"/>
        <v>-349.3466476430026</v>
      </c>
      <c r="Z212" s="12">
        <f t="shared" si="184"/>
        <v>-0.32227141687423866</v>
      </c>
      <c r="AA212" s="8"/>
      <c r="AB212" s="10">
        <f t="shared" si="190"/>
        <v>813.27192798827718</v>
      </c>
      <c r="AC212" s="11">
        <f t="shared" si="185"/>
        <v>78.604824019762873</v>
      </c>
      <c r="AD212" s="12">
        <f t="shared" si="186"/>
        <v>0.10699379840904322</v>
      </c>
      <c r="AE212" s="8"/>
      <c r="AF212" s="10">
        <f t="shared" si="191"/>
        <v>731.63073058404859</v>
      </c>
      <c r="AG212" s="11">
        <f t="shared" si="187"/>
        <v>-3.036373384465719</v>
      </c>
      <c r="AH212" s="12">
        <f t="shared" si="188"/>
        <v>-4.1329921648375345E-3</v>
      </c>
      <c r="AI212" s="8"/>
      <c r="AJ212" s="10">
        <f t="shared" si="192"/>
        <v>713.83713627799875</v>
      </c>
      <c r="AK212" s="11">
        <f>(AJ212-X212)</f>
        <v>-20.829967690515559</v>
      </c>
      <c r="AL212" s="12">
        <f>(AJ212/X212)-1</f>
        <v>-2.8352933700170557E-2</v>
      </c>
    </row>
    <row r="213" spans="1:38" ht="12" customHeight="1" x14ac:dyDescent="0.25">
      <c r="A213" s="1"/>
      <c r="B213" s="58"/>
      <c r="C213" s="1"/>
      <c r="D213" s="13" t="s">
        <v>13</v>
      </c>
      <c r="E213" s="8"/>
      <c r="F213" s="32">
        <f t="shared" si="170"/>
        <v>791.73717686876353</v>
      </c>
      <c r="G213" s="8"/>
      <c r="H213" s="15">
        <f t="shared" si="171"/>
        <v>495.39952707606585</v>
      </c>
      <c r="I213" s="16">
        <f t="shared" si="172"/>
        <v>-296.33764979269768</v>
      </c>
      <c r="J213" s="17">
        <f t="shared" si="173"/>
        <v>-0.37428790569704151</v>
      </c>
      <c r="K213" s="8"/>
      <c r="L213" s="15">
        <f t="shared" si="174"/>
        <v>1107.9409812393008</v>
      </c>
      <c r="M213" s="16">
        <f t="shared" si="175"/>
        <v>612.5414541632349</v>
      </c>
      <c r="N213" s="17">
        <f t="shared" si="176"/>
        <v>1.2364595052776113</v>
      </c>
      <c r="O213" s="8"/>
      <c r="P213" s="15">
        <f t="shared" si="177"/>
        <v>605.80474934036943</v>
      </c>
      <c r="Q213" s="16">
        <f t="shared" si="178"/>
        <v>-502.13623189893133</v>
      </c>
      <c r="R213" s="17">
        <f t="shared" si="179"/>
        <v>-0.4532156860352442</v>
      </c>
      <c r="S213" s="8"/>
      <c r="T213" s="15">
        <f t="shared" si="180"/>
        <v>1070.4863299946301</v>
      </c>
      <c r="U213" s="16">
        <f t="shared" si="181"/>
        <v>464.68158065426064</v>
      </c>
      <c r="V213" s="17">
        <f t="shared" si="182"/>
        <v>0.7670484279963623</v>
      </c>
      <c r="W213" s="8"/>
      <c r="X213" s="15">
        <f t="shared" si="189"/>
        <v>647.73641137234495</v>
      </c>
      <c r="Y213" s="16">
        <f t="shared" si="183"/>
        <v>-422.74991862228512</v>
      </c>
      <c r="Z213" s="17">
        <f t="shared" si="184"/>
        <v>-0.39491388799369886</v>
      </c>
      <c r="AA213" s="8"/>
      <c r="AB213" s="15">
        <f t="shared" si="190"/>
        <v>898.5151756903183</v>
      </c>
      <c r="AC213" s="16">
        <f t="shared" si="185"/>
        <v>250.77876431797335</v>
      </c>
      <c r="AD213" s="17">
        <f t="shared" si="186"/>
        <v>0.38716175270532327</v>
      </c>
      <c r="AE213" s="8"/>
      <c r="AF213" s="15">
        <f t="shared" si="191"/>
        <v>817.66547991855498</v>
      </c>
      <c r="AG213" s="16">
        <f t="shared" si="187"/>
        <v>169.92906854621003</v>
      </c>
      <c r="AH213" s="17">
        <f t="shared" si="188"/>
        <v>0.26234293080141202</v>
      </c>
      <c r="AI213" s="8"/>
      <c r="AJ213" s="15">
        <f t="shared" si="192"/>
        <v>807.9015991331579</v>
      </c>
      <c r="AK213" s="16">
        <f>(AJ213-X213)</f>
        <v>160.16518776081296</v>
      </c>
      <c r="AL213" s="17">
        <f>(AJ213/X213)-1</f>
        <v>0.24726908191169072</v>
      </c>
    </row>
    <row r="214" spans="1:38" ht="12" customHeight="1" x14ac:dyDescent="0.25">
      <c r="A214" s="1"/>
      <c r="B214" s="58"/>
      <c r="C214" s="1"/>
      <c r="D214" s="7" t="s">
        <v>36</v>
      </c>
      <c r="E214" s="8"/>
      <c r="F214" s="31">
        <f t="shared" si="170"/>
        <v>456.38186443214124</v>
      </c>
      <c r="G214" s="8"/>
      <c r="H214" s="10">
        <f t="shared" si="171"/>
        <v>286.46234406283691</v>
      </c>
      <c r="I214" s="11">
        <f t="shared" si="172"/>
        <v>-169.91952036930434</v>
      </c>
      <c r="J214" s="12">
        <f t="shared" si="173"/>
        <v>-0.37231873922231506</v>
      </c>
      <c r="K214" s="8"/>
      <c r="L214" s="10">
        <f t="shared" si="174"/>
        <v>1044.7028000654986</v>
      </c>
      <c r="M214" s="11">
        <f t="shared" si="175"/>
        <v>758.24045600266174</v>
      </c>
      <c r="N214" s="12">
        <f t="shared" si="176"/>
        <v>2.6469114413039154</v>
      </c>
      <c r="O214" s="8"/>
      <c r="P214" s="10">
        <f t="shared" si="177"/>
        <v>539.76795022700526</v>
      </c>
      <c r="Q214" s="11">
        <f t="shared" si="178"/>
        <v>-504.93484983849339</v>
      </c>
      <c r="R214" s="12">
        <f t="shared" si="179"/>
        <v>-0.48332870344258294</v>
      </c>
      <c r="S214" s="8"/>
      <c r="T214" s="10">
        <f t="shared" si="180"/>
        <v>1222.6623041157225</v>
      </c>
      <c r="U214" s="11">
        <f t="shared" si="181"/>
        <v>682.89435388871721</v>
      </c>
      <c r="V214" s="12">
        <f t="shared" si="182"/>
        <v>1.2651628419240502</v>
      </c>
      <c r="W214" s="8"/>
      <c r="X214" s="10">
        <f t="shared" si="189"/>
        <v>716.3958641063515</v>
      </c>
      <c r="Y214" s="11">
        <f t="shared" si="183"/>
        <v>-506.26644000937097</v>
      </c>
      <c r="Z214" s="12">
        <f t="shared" si="184"/>
        <v>-0.41406890382174888</v>
      </c>
      <c r="AA214" s="8"/>
      <c r="AB214" s="10">
        <f t="shared" si="190"/>
        <v>651.6899413074276</v>
      </c>
      <c r="AC214" s="11">
        <f t="shared" si="185"/>
        <v>-64.705922798923893</v>
      </c>
      <c r="AD214" s="12">
        <f t="shared" si="186"/>
        <v>-9.0321463370868993E-2</v>
      </c>
      <c r="AE214" s="8"/>
      <c r="AF214" s="10">
        <f t="shared" si="191"/>
        <v>592.99736895365311</v>
      </c>
      <c r="AG214" s="11">
        <f t="shared" si="187"/>
        <v>-123.39849515269839</v>
      </c>
      <c r="AH214" s="12">
        <f t="shared" si="188"/>
        <v>-0.17224903343995224</v>
      </c>
      <c r="AI214" s="8"/>
      <c r="AJ214" s="10">
        <f t="shared" si="192"/>
        <v>597.04513256425821</v>
      </c>
      <c r="AK214" s="11">
        <f>(AJ214-X214)</f>
        <v>-119.35073154209329</v>
      </c>
      <c r="AL214" s="12">
        <f>(AJ214/X214)-1</f>
        <v>-0.16659885619380854</v>
      </c>
    </row>
    <row r="215" spans="1:38" ht="12" customHeight="1" x14ac:dyDescent="0.25">
      <c r="A215" s="1"/>
      <c r="B215" s="58"/>
      <c r="C215" s="1"/>
      <c r="D215" s="7" t="s">
        <v>37</v>
      </c>
      <c r="E215" s="8"/>
      <c r="F215" s="31">
        <f t="shared" si="170"/>
        <v>578.71810827629122</v>
      </c>
      <c r="G215" s="8"/>
      <c r="H215" s="10">
        <f t="shared" si="171"/>
        <v>387.40157480314963</v>
      </c>
      <c r="I215" s="11">
        <f t="shared" si="172"/>
        <v>-191.31653347314159</v>
      </c>
      <c r="J215" s="12">
        <f t="shared" si="173"/>
        <v>-0.3305867411734823</v>
      </c>
      <c r="K215" s="8"/>
      <c r="L215" s="10">
        <f t="shared" si="174"/>
        <v>1065.397605158121</v>
      </c>
      <c r="M215" s="11">
        <f t="shared" si="175"/>
        <v>677.99603035497137</v>
      </c>
      <c r="N215" s="12">
        <f t="shared" si="176"/>
        <v>1.7501117043715722</v>
      </c>
      <c r="O215" s="8"/>
      <c r="P215" s="10">
        <f t="shared" si="177"/>
        <v>708.89399409255009</v>
      </c>
      <c r="Q215" s="11">
        <f t="shared" si="178"/>
        <v>-356.50361106557091</v>
      </c>
      <c r="R215" s="12">
        <f t="shared" si="179"/>
        <v>-0.33462024819612812</v>
      </c>
      <c r="S215" s="8"/>
      <c r="T215" s="10">
        <f t="shared" si="180"/>
        <v>842.03655352480416</v>
      </c>
      <c r="U215" s="11">
        <f t="shared" si="181"/>
        <v>133.14255943225407</v>
      </c>
      <c r="V215" s="12">
        <f t="shared" si="182"/>
        <v>0.18781730490281401</v>
      </c>
      <c r="W215" s="8"/>
      <c r="X215" s="10">
        <f t="shared" si="189"/>
        <v>435.77981651376149</v>
      </c>
      <c r="Y215" s="11">
        <f t="shared" si="183"/>
        <v>-406.25673701104267</v>
      </c>
      <c r="Z215" s="12">
        <f t="shared" si="184"/>
        <v>-0.48246924116350187</v>
      </c>
      <c r="AA215" s="8"/>
      <c r="AB215" s="10">
        <f t="shared" si="190"/>
        <v>758.86317023146796</v>
      </c>
      <c r="AC215" s="11">
        <f t="shared" si="185"/>
        <v>323.08335371770647</v>
      </c>
      <c r="AD215" s="12">
        <f t="shared" si="186"/>
        <v>0.74139127484694756</v>
      </c>
      <c r="AE215" s="8"/>
      <c r="AF215" s="10">
        <f t="shared" si="191"/>
        <v>665.10401406387348</v>
      </c>
      <c r="AG215" s="11">
        <f t="shared" si="187"/>
        <v>229.32419755011199</v>
      </c>
      <c r="AH215" s="12">
        <f t="shared" si="188"/>
        <v>0.52623868490446757</v>
      </c>
      <c r="AI215" s="8"/>
      <c r="AJ215" s="10">
        <f t="shared" si="192"/>
        <v>668.03398769411081</v>
      </c>
      <c r="AK215" s="11">
        <f>(AJ215-X215)</f>
        <v>232.25417118034932</v>
      </c>
      <c r="AL215" s="12">
        <f>(AJ215/X215)-1</f>
        <v>0.53296220334016997</v>
      </c>
    </row>
    <row r="216" spans="1:38" ht="12" customHeight="1" x14ac:dyDescent="0.25">
      <c r="A216" s="1"/>
      <c r="B216" s="58"/>
      <c r="C216" s="1"/>
      <c r="D216" s="7" t="s">
        <v>38</v>
      </c>
      <c r="E216" s="8"/>
      <c r="F216" s="31">
        <f t="shared" si="170"/>
        <v>496.10993230271799</v>
      </c>
      <c r="G216" s="8"/>
      <c r="H216" s="10">
        <f t="shared" si="171"/>
        <v>319.61108812577578</v>
      </c>
      <c r="I216" s="11">
        <f t="shared" si="172"/>
        <v>-176.49884417694221</v>
      </c>
      <c r="J216" s="12">
        <f t="shared" si="173"/>
        <v>-0.35576559283486697</v>
      </c>
      <c r="K216" s="8"/>
      <c r="L216" s="10">
        <f t="shared" si="174"/>
        <v>1051.9008970525417</v>
      </c>
      <c r="M216" s="11">
        <f t="shared" si="175"/>
        <v>732.289808926766</v>
      </c>
      <c r="N216" s="12">
        <f t="shared" si="176"/>
        <v>2.2911902500660104</v>
      </c>
      <c r="O216" s="8"/>
      <c r="P216" s="10">
        <f t="shared" si="177"/>
        <v>597.06470980653773</v>
      </c>
      <c r="Q216" s="11">
        <f t="shared" si="178"/>
        <v>-454.83618724600399</v>
      </c>
      <c r="R216" s="12">
        <f t="shared" si="179"/>
        <v>-0.43239452359102348</v>
      </c>
      <c r="S216" s="8"/>
      <c r="T216" s="10">
        <f t="shared" si="180"/>
        <v>1091.196032014429</v>
      </c>
      <c r="U216" s="11">
        <f t="shared" si="181"/>
        <v>494.13132220789123</v>
      </c>
      <c r="V216" s="12">
        <f t="shared" si="182"/>
        <v>0.82760095194371952</v>
      </c>
      <c r="W216" s="8"/>
      <c r="X216" s="10">
        <f t="shared" si="189"/>
        <v>615.25743977326408</v>
      </c>
      <c r="Y216" s="11">
        <f t="shared" si="183"/>
        <v>-475.93859224116488</v>
      </c>
      <c r="Z216" s="12">
        <f t="shared" si="184"/>
        <v>-0.4361623193978692</v>
      </c>
      <c r="AA216" s="8"/>
      <c r="AB216" s="10">
        <f t="shared" si="190"/>
        <v>695.475221450802</v>
      </c>
      <c r="AC216" s="11">
        <f t="shared" si="185"/>
        <v>80.217781677537914</v>
      </c>
      <c r="AD216" s="12">
        <f t="shared" si="186"/>
        <v>0.1303808397783861</v>
      </c>
      <c r="AE216" s="8"/>
      <c r="AF216" s="10">
        <f t="shared" si="191"/>
        <v>622.45630835527891</v>
      </c>
      <c r="AG216" s="11">
        <f t="shared" si="187"/>
        <v>7.1988685820148248</v>
      </c>
      <c r="AH216" s="12">
        <f t="shared" si="188"/>
        <v>1.1700579491843E-2</v>
      </c>
      <c r="AI216" s="8"/>
      <c r="AJ216" s="10">
        <f t="shared" si="192"/>
        <v>626.04740244194397</v>
      </c>
      <c r="AK216" s="11">
        <f>(AJ216-X216)</f>
        <v>10.789962668679891</v>
      </c>
      <c r="AL216" s="12">
        <f>(AJ216/X216)-1</f>
        <v>1.7537313604295779E-2</v>
      </c>
    </row>
    <row r="217" spans="1:38" ht="12" customHeight="1" x14ac:dyDescent="0.25">
      <c r="A217" s="1"/>
      <c r="B217" s="58"/>
      <c r="C217" s="1"/>
      <c r="D217" s="7" t="s">
        <v>39</v>
      </c>
      <c r="E217" s="8"/>
      <c r="F217" s="31">
        <f t="shared" si="170"/>
        <v>417.24376731301942</v>
      </c>
      <c r="G217" s="8"/>
      <c r="H217" s="10">
        <f t="shared" si="171"/>
        <v>395.28715699275733</v>
      </c>
      <c r="I217" s="11">
        <f t="shared" si="172"/>
        <v>-21.956610320262087</v>
      </c>
      <c r="J217" s="12">
        <f t="shared" si="173"/>
        <v>-5.262297975511776E-2</v>
      </c>
      <c r="K217" s="8"/>
      <c r="L217" s="10">
        <f t="shared" si="174"/>
        <v>734.63573463573459</v>
      </c>
      <c r="M217" s="11">
        <f t="shared" si="175"/>
        <v>339.34857764297726</v>
      </c>
      <c r="N217" s="12">
        <f t="shared" si="176"/>
        <v>0.85848622106686601</v>
      </c>
      <c r="O217" s="8"/>
      <c r="P217" s="10">
        <f t="shared" si="177"/>
        <v>338.25433825433828</v>
      </c>
      <c r="Q217" s="11">
        <f t="shared" si="178"/>
        <v>-396.38139638139631</v>
      </c>
      <c r="R217" s="12">
        <f t="shared" si="179"/>
        <v>-0.53956182321833279</v>
      </c>
      <c r="S217" s="8"/>
      <c r="T217" s="10">
        <f t="shared" si="180"/>
        <v>826.87338501291993</v>
      </c>
      <c r="U217" s="11">
        <f t="shared" si="181"/>
        <v>488.61904675858165</v>
      </c>
      <c r="V217" s="12">
        <f t="shared" si="182"/>
        <v>1.4445315004095587</v>
      </c>
      <c r="W217" s="8"/>
      <c r="X217" s="10">
        <f t="shared" si="189"/>
        <v>437.17575604200937</v>
      </c>
      <c r="Y217" s="11">
        <f t="shared" si="183"/>
        <v>-389.69762897091056</v>
      </c>
      <c r="Z217" s="12">
        <f t="shared" si="184"/>
        <v>-0.47129057003669494</v>
      </c>
      <c r="AA217" s="8"/>
      <c r="AB217" s="10">
        <f t="shared" si="190"/>
        <v>746.38128558688345</v>
      </c>
      <c r="AC217" s="11">
        <f t="shared" si="185"/>
        <v>309.20552954487408</v>
      </c>
      <c r="AD217" s="12">
        <f t="shared" si="186"/>
        <v>0.70727968161885379</v>
      </c>
      <c r="AE217" s="8"/>
      <c r="AF217" s="10">
        <f t="shared" si="191"/>
        <v>688.75625986142552</v>
      </c>
      <c r="AG217" s="11">
        <f t="shared" si="187"/>
        <v>251.58050381941615</v>
      </c>
      <c r="AH217" s="12">
        <f t="shared" si="188"/>
        <v>0.57546764737622169</v>
      </c>
      <c r="AI217" s="8"/>
      <c r="AJ217" s="10">
        <f t="shared" si="192"/>
        <v>660.62975920971394</v>
      </c>
      <c r="AK217" s="11">
        <f>(AJ217-X217)</f>
        <v>223.45400316770457</v>
      </c>
      <c r="AL217" s="12">
        <f>(AJ217/X217)-1</f>
        <v>0.51113082113874642</v>
      </c>
    </row>
    <row r="218" spans="1:38" ht="12" customHeight="1" x14ac:dyDescent="0.25">
      <c r="A218" s="1"/>
      <c r="B218" s="58"/>
      <c r="C218" s="1"/>
      <c r="D218" s="7" t="s">
        <v>40</v>
      </c>
      <c r="E218" s="8"/>
      <c r="F218" s="31">
        <f t="shared" si="170"/>
        <v>343.6592449177154</v>
      </c>
      <c r="G218" s="8"/>
      <c r="H218" s="10">
        <f t="shared" si="171"/>
        <v>334.96332518337408</v>
      </c>
      <c r="I218" s="11">
        <f t="shared" si="172"/>
        <v>-8.6959197343413166</v>
      </c>
      <c r="J218" s="12">
        <f t="shared" si="173"/>
        <v>-2.5303901649505911E-2</v>
      </c>
      <c r="K218" s="8"/>
      <c r="L218" s="10">
        <f t="shared" si="174"/>
        <v>992.02392821535398</v>
      </c>
      <c r="M218" s="11">
        <f t="shared" si="175"/>
        <v>657.06060303197989</v>
      </c>
      <c r="N218" s="12">
        <f t="shared" si="176"/>
        <v>1.9615896835042319</v>
      </c>
      <c r="O218" s="8"/>
      <c r="P218" s="10">
        <f t="shared" si="177"/>
        <v>363.07311028500618</v>
      </c>
      <c r="Q218" s="11">
        <f t="shared" si="178"/>
        <v>-628.95081793034774</v>
      </c>
      <c r="R218" s="12">
        <f t="shared" si="179"/>
        <v>-0.63400770892878278</v>
      </c>
      <c r="S218" s="8"/>
      <c r="T218" s="10">
        <f t="shared" si="180"/>
        <v>960.40663456393793</v>
      </c>
      <c r="U218" s="11">
        <f t="shared" si="181"/>
        <v>597.33352427893169</v>
      </c>
      <c r="V218" s="12">
        <f t="shared" si="182"/>
        <v>1.6452155429798565</v>
      </c>
      <c r="W218" s="8"/>
      <c r="X218" s="10">
        <f t="shared" si="189"/>
        <v>478.515625</v>
      </c>
      <c r="Y218" s="11">
        <f t="shared" si="183"/>
        <v>-481.89100956393793</v>
      </c>
      <c r="Z218" s="12">
        <f t="shared" si="184"/>
        <v>-0.50175726845403901</v>
      </c>
      <c r="AA218" s="8"/>
      <c r="AB218" s="10">
        <f t="shared" si="190"/>
        <v>797.34669013131179</v>
      </c>
      <c r="AC218" s="11">
        <f t="shared" si="185"/>
        <v>318.83106513131179</v>
      </c>
      <c r="AD218" s="12">
        <f t="shared" si="186"/>
        <v>0.66629185856012918</v>
      </c>
      <c r="AE218" s="8"/>
      <c r="AF218" s="10">
        <f t="shared" si="191"/>
        <v>725.59902531474211</v>
      </c>
      <c r="AG218" s="11">
        <f t="shared" si="187"/>
        <v>247.08340031474211</v>
      </c>
      <c r="AH218" s="12">
        <f t="shared" si="188"/>
        <v>0.51635388147407335</v>
      </c>
      <c r="AI218" s="8"/>
      <c r="AJ218" s="10">
        <f t="shared" si="192"/>
        <v>724.24529578990121</v>
      </c>
      <c r="AK218" s="11">
        <f>(AJ218-X218)</f>
        <v>245.72967078990121</v>
      </c>
      <c r="AL218" s="12">
        <f>(AJ218/X218)-1</f>
        <v>0.51352486303848743</v>
      </c>
    </row>
    <row r="219" spans="1:38" ht="12" customHeight="1" x14ac:dyDescent="0.25">
      <c r="A219" s="1"/>
      <c r="B219" s="58"/>
      <c r="C219" s="1"/>
      <c r="D219" s="7" t="s">
        <v>41</v>
      </c>
      <c r="E219" s="8"/>
      <c r="F219" s="31">
        <f t="shared" si="170"/>
        <v>727.44229424108187</v>
      </c>
      <c r="G219" s="8"/>
      <c r="H219" s="10">
        <f t="shared" si="171"/>
        <v>495.0721980288792</v>
      </c>
      <c r="I219" s="11">
        <f t="shared" si="172"/>
        <v>-232.37009621220267</v>
      </c>
      <c r="J219" s="12">
        <f t="shared" si="173"/>
        <v>-0.31943440469683881</v>
      </c>
      <c r="K219" s="8"/>
      <c r="L219" s="10">
        <f t="shared" si="174"/>
        <v>997.1751412429378</v>
      </c>
      <c r="M219" s="11">
        <f t="shared" si="175"/>
        <v>502.1029432140586</v>
      </c>
      <c r="N219" s="12">
        <f t="shared" si="176"/>
        <v>1.0142014542791378</v>
      </c>
      <c r="O219" s="8"/>
      <c r="P219" s="10">
        <f t="shared" si="177"/>
        <v>366.0477453580902</v>
      </c>
      <c r="Q219" s="11">
        <f t="shared" si="178"/>
        <v>-631.1273958848476</v>
      </c>
      <c r="R219" s="12">
        <f t="shared" si="179"/>
        <v>-0.63291529219047038</v>
      </c>
      <c r="S219" s="8"/>
      <c r="T219" s="10">
        <f t="shared" si="180"/>
        <v>932.77748827514336</v>
      </c>
      <c r="U219" s="11">
        <f t="shared" si="181"/>
        <v>566.72974291705316</v>
      </c>
      <c r="V219" s="12">
        <f t="shared" si="182"/>
        <v>1.5482399498531088</v>
      </c>
      <c r="W219" s="8"/>
      <c r="X219" s="10">
        <f t="shared" si="189"/>
        <v>246.24157594608604</v>
      </c>
      <c r="Y219" s="11">
        <f t="shared" si="183"/>
        <v>-686.53591232905728</v>
      </c>
      <c r="Z219" s="12">
        <f t="shared" si="184"/>
        <v>-0.73601252277064855</v>
      </c>
      <c r="AA219" s="8"/>
      <c r="AB219" s="10">
        <f t="shared" si="190"/>
        <v>561.73677069199459</v>
      </c>
      <c r="AC219" s="11">
        <f t="shared" si="185"/>
        <v>315.49519474590852</v>
      </c>
      <c r="AD219" s="12">
        <f t="shared" si="186"/>
        <v>1.2812425908733847</v>
      </c>
      <c r="AE219" s="8"/>
      <c r="AF219" s="10">
        <f t="shared" si="191"/>
        <v>504.74898236092264</v>
      </c>
      <c r="AG219" s="11">
        <f t="shared" si="187"/>
        <v>258.50740641483662</v>
      </c>
      <c r="AH219" s="12">
        <f t="shared" si="188"/>
        <v>1.0498121831036205</v>
      </c>
      <c r="AI219" s="8"/>
      <c r="AJ219" s="10">
        <f t="shared" si="192"/>
        <v>491.18046132971506</v>
      </c>
      <c r="AK219" s="11">
        <f>(AJ219-X219)</f>
        <v>244.93888538362901</v>
      </c>
      <c r="AL219" s="12">
        <f>(AJ219/X219)-1</f>
        <v>0.99470970506320078</v>
      </c>
    </row>
    <row r="220" spans="1:38" ht="12" customHeight="1" x14ac:dyDescent="0.25">
      <c r="A220" s="1"/>
      <c r="B220" s="58"/>
      <c r="C220" s="1"/>
      <c r="D220" s="13" t="s">
        <v>16</v>
      </c>
      <c r="E220" s="8"/>
      <c r="F220" s="32">
        <f t="shared" si="170"/>
        <v>450.23488606928044</v>
      </c>
      <c r="G220" s="8"/>
      <c r="H220" s="15">
        <f t="shared" si="171"/>
        <v>376.4019417940072</v>
      </c>
      <c r="I220" s="16">
        <f t="shared" si="172"/>
        <v>-73.832944275273235</v>
      </c>
      <c r="J220" s="17">
        <f t="shared" si="173"/>
        <v>-0.16398761304318854</v>
      </c>
      <c r="K220" s="8"/>
      <c r="L220" s="15">
        <f t="shared" si="174"/>
        <v>881.62822787305345</v>
      </c>
      <c r="M220" s="16">
        <f t="shared" si="175"/>
        <v>505.22628607904625</v>
      </c>
      <c r="N220" s="17">
        <f t="shared" si="176"/>
        <v>1.3422520714718855</v>
      </c>
      <c r="O220" s="8"/>
      <c r="P220" s="15">
        <f t="shared" si="177"/>
        <v>403.846632950497</v>
      </c>
      <c r="Q220" s="16">
        <f t="shared" si="178"/>
        <v>-477.78159492255645</v>
      </c>
      <c r="R220" s="17">
        <f t="shared" si="179"/>
        <v>-0.54193091806419869</v>
      </c>
      <c r="S220" s="8"/>
      <c r="T220" s="15">
        <f t="shared" si="180"/>
        <v>923.60878202316758</v>
      </c>
      <c r="U220" s="16">
        <f t="shared" si="181"/>
        <v>519.76214907267058</v>
      </c>
      <c r="V220" s="17">
        <f t="shared" si="182"/>
        <v>1.2870285565470652</v>
      </c>
      <c r="W220" s="8"/>
      <c r="X220" s="15">
        <f t="shared" si="189"/>
        <v>467.73483096575268</v>
      </c>
      <c r="Y220" s="16">
        <f t="shared" si="183"/>
        <v>-455.8739510574149</v>
      </c>
      <c r="Z220" s="17">
        <f t="shared" si="184"/>
        <v>-0.49357905633900723</v>
      </c>
      <c r="AA220" s="8"/>
      <c r="AB220" s="15">
        <f t="shared" si="190"/>
        <v>724.93603505573037</v>
      </c>
      <c r="AC220" s="16">
        <f t="shared" si="185"/>
        <v>257.20120408997769</v>
      </c>
      <c r="AD220" s="17">
        <f t="shared" si="186"/>
        <v>0.54988678854410522</v>
      </c>
      <c r="AE220" s="8"/>
      <c r="AF220" s="15">
        <f t="shared" si="191"/>
        <v>660.52995323942002</v>
      </c>
      <c r="AG220" s="16">
        <f t="shared" si="187"/>
        <v>192.79512227366735</v>
      </c>
      <c r="AH220" s="17">
        <f t="shared" si="188"/>
        <v>0.4121889359310591</v>
      </c>
      <c r="AI220" s="8"/>
      <c r="AJ220" s="15">
        <f t="shared" si="192"/>
        <v>647.58991853659973</v>
      </c>
      <c r="AK220" s="16">
        <f>(AJ220-X220)</f>
        <v>179.85508757084705</v>
      </c>
      <c r="AL220" s="17">
        <f>(AJ220/X220)-1</f>
        <v>0.38452361394487622</v>
      </c>
    </row>
    <row r="221" spans="1:38" ht="12" customHeight="1" x14ac:dyDescent="0.25">
      <c r="A221" s="1"/>
      <c r="B221" s="58"/>
      <c r="C221" s="1"/>
      <c r="D221" s="7" t="s">
        <v>36</v>
      </c>
      <c r="E221" s="8"/>
      <c r="F221" s="31">
        <f t="shared" si="170"/>
        <v>569.87443444664734</v>
      </c>
      <c r="G221" s="8"/>
      <c r="H221" s="10">
        <f t="shared" si="171"/>
        <v>665.03444741786711</v>
      </c>
      <c r="I221" s="11">
        <f t="shared" si="172"/>
        <v>95.160012971219771</v>
      </c>
      <c r="J221" s="12">
        <f t="shared" si="173"/>
        <v>0.16698417619597361</v>
      </c>
      <c r="K221" s="8"/>
      <c r="L221" s="10">
        <f t="shared" si="174"/>
        <v>1148.2601221174937</v>
      </c>
      <c r="M221" s="11">
        <f t="shared" si="175"/>
        <v>483.22567469962655</v>
      </c>
      <c r="N221" s="12">
        <f t="shared" si="176"/>
        <v>0.72661751068061142</v>
      </c>
      <c r="O221" s="8"/>
      <c r="P221" s="10">
        <f t="shared" si="177"/>
        <v>730.24109346326645</v>
      </c>
      <c r="Q221" s="11">
        <f t="shared" si="178"/>
        <v>-418.01902865422721</v>
      </c>
      <c r="R221" s="12">
        <f t="shared" si="179"/>
        <v>-0.36404558566691581</v>
      </c>
      <c r="S221" s="8"/>
      <c r="T221" s="10">
        <f t="shared" si="180"/>
        <v>1146.4452096414827</v>
      </c>
      <c r="U221" s="11">
        <f t="shared" si="181"/>
        <v>416.20411617821628</v>
      </c>
      <c r="V221" s="12">
        <f t="shared" si="182"/>
        <v>0.56995438890505645</v>
      </c>
      <c r="W221" s="8"/>
      <c r="X221" s="10">
        <f t="shared" si="189"/>
        <v>691.56755312040627</v>
      </c>
      <c r="Y221" s="11">
        <f t="shared" si="183"/>
        <v>-454.87765652107646</v>
      </c>
      <c r="Z221" s="12">
        <f t="shared" si="184"/>
        <v>-0.39677225976052199</v>
      </c>
      <c r="AA221" s="8"/>
      <c r="AB221" s="10">
        <f t="shared" si="190"/>
        <v>925.72452178363505</v>
      </c>
      <c r="AC221" s="11">
        <f t="shared" si="185"/>
        <v>234.15696866322878</v>
      </c>
      <c r="AD221" s="12">
        <f t="shared" si="186"/>
        <v>0.33858871430085813</v>
      </c>
      <c r="AE221" s="8"/>
      <c r="AF221" s="10">
        <f t="shared" si="191"/>
        <v>843.83596698867632</v>
      </c>
      <c r="AG221" s="11">
        <f t="shared" si="187"/>
        <v>152.26841386827004</v>
      </c>
      <c r="AH221" s="12">
        <f t="shared" si="188"/>
        <v>0.22017865526111402</v>
      </c>
      <c r="AI221" s="8"/>
      <c r="AJ221" s="10">
        <f t="shared" si="192"/>
        <v>849.59375599769692</v>
      </c>
      <c r="AK221" s="11">
        <f>(AJ221-X221)</f>
        <v>158.02620287729064</v>
      </c>
      <c r="AL221" s="12">
        <f>(AJ221/X221)-1</f>
        <v>0.22850436253734596</v>
      </c>
    </row>
    <row r="222" spans="1:38" ht="12" customHeight="1" x14ac:dyDescent="0.25">
      <c r="A222" s="1"/>
      <c r="B222" s="58"/>
      <c r="C222" s="1"/>
      <c r="D222" s="7" t="s">
        <v>37</v>
      </c>
      <c r="E222" s="8"/>
      <c r="F222" s="31">
        <f t="shared" si="170"/>
        <v>814.80495273598717</v>
      </c>
      <c r="G222" s="8"/>
      <c r="H222" s="10">
        <f t="shared" si="171"/>
        <v>850.3041523406506</v>
      </c>
      <c r="I222" s="11">
        <f t="shared" si="172"/>
        <v>35.499199604663431</v>
      </c>
      <c r="J222" s="12">
        <f t="shared" si="173"/>
        <v>4.356772683506982E-2</v>
      </c>
      <c r="K222" s="8"/>
      <c r="L222" s="10">
        <f t="shared" si="174"/>
        <v>893.39232196375053</v>
      </c>
      <c r="M222" s="11">
        <f t="shared" si="175"/>
        <v>43.08816962309993</v>
      </c>
      <c r="N222" s="12">
        <f t="shared" si="176"/>
        <v>5.0673831833574212E-2</v>
      </c>
      <c r="O222" s="8"/>
      <c r="P222" s="10">
        <f t="shared" si="177"/>
        <v>727.91023842917252</v>
      </c>
      <c r="Q222" s="11">
        <f t="shared" si="178"/>
        <v>-165.48208353457801</v>
      </c>
      <c r="R222" s="12">
        <f t="shared" si="179"/>
        <v>-0.18522890724070096</v>
      </c>
      <c r="S222" s="8"/>
      <c r="T222" s="10">
        <f t="shared" si="180"/>
        <v>1187.0608899297422</v>
      </c>
      <c r="U222" s="11">
        <f t="shared" si="181"/>
        <v>459.15065150056967</v>
      </c>
      <c r="V222" s="12">
        <f t="shared" si="182"/>
        <v>0.63077921872814291</v>
      </c>
      <c r="W222" s="8"/>
      <c r="X222" s="10">
        <f t="shared" si="189"/>
        <v>835.77235772357722</v>
      </c>
      <c r="Y222" s="11">
        <f t="shared" si="183"/>
        <v>-351.28853220616497</v>
      </c>
      <c r="Z222" s="12">
        <f t="shared" si="184"/>
        <v>-0.29593135043557572</v>
      </c>
      <c r="AA222" s="8"/>
      <c r="AB222" s="10">
        <f t="shared" si="190"/>
        <v>787.34469806414336</v>
      </c>
      <c r="AC222" s="11">
        <f t="shared" si="185"/>
        <v>-48.427659659433857</v>
      </c>
      <c r="AD222" s="12">
        <f t="shared" si="186"/>
        <v>-5.7943600565275921E-2</v>
      </c>
      <c r="AE222" s="8"/>
      <c r="AF222" s="10">
        <f t="shared" si="191"/>
        <v>687.66252528171049</v>
      </c>
      <c r="AG222" s="11">
        <f t="shared" si="187"/>
        <v>-148.10983244186673</v>
      </c>
      <c r="AH222" s="12">
        <f t="shared" si="188"/>
        <v>-0.17721312636526854</v>
      </c>
      <c r="AI222" s="8"/>
      <c r="AJ222" s="10">
        <f t="shared" si="192"/>
        <v>691.99653279399013</v>
      </c>
      <c r="AK222" s="11">
        <f>(AJ222-X222)</f>
        <v>-143.77582492958709</v>
      </c>
      <c r="AL222" s="12">
        <f>(AJ222/X222)-1</f>
        <v>-0.17202749480874724</v>
      </c>
    </row>
    <row r="223" spans="1:38" ht="12" customHeight="1" x14ac:dyDescent="0.25">
      <c r="A223" s="1"/>
      <c r="B223" s="58"/>
      <c r="C223" s="1"/>
      <c r="D223" s="7" t="s">
        <v>38</v>
      </c>
      <c r="E223" s="8"/>
      <c r="F223" s="31">
        <f t="shared" si="170"/>
        <v>637.55426385107796</v>
      </c>
      <c r="G223" s="8"/>
      <c r="H223" s="10">
        <f t="shared" si="171"/>
        <v>720.79601990049753</v>
      </c>
      <c r="I223" s="11">
        <f t="shared" si="172"/>
        <v>83.241756049419564</v>
      </c>
      <c r="J223" s="12">
        <f t="shared" si="173"/>
        <v>0.130564190013579</v>
      </c>
      <c r="K223" s="8"/>
      <c r="L223" s="10">
        <f t="shared" si="174"/>
        <v>1073.4628916066342</v>
      </c>
      <c r="M223" s="11">
        <f t="shared" si="175"/>
        <v>352.6668717061367</v>
      </c>
      <c r="N223" s="12">
        <f t="shared" si="176"/>
        <v>0.48927416629578602</v>
      </c>
      <c r="O223" s="8"/>
      <c r="P223" s="10">
        <f t="shared" si="177"/>
        <v>729.51641738978765</v>
      </c>
      <c r="Q223" s="11">
        <f t="shared" si="178"/>
        <v>-343.94647421684658</v>
      </c>
      <c r="R223" s="12">
        <f t="shared" si="179"/>
        <v>-0.32040835030828829</v>
      </c>
      <c r="S223" s="8"/>
      <c r="T223" s="10">
        <f t="shared" si="180"/>
        <v>1159.2662754701289</v>
      </c>
      <c r="U223" s="11">
        <f t="shared" si="181"/>
        <v>429.74985808034126</v>
      </c>
      <c r="V223" s="12">
        <f t="shared" si="182"/>
        <v>0.58908867276488142</v>
      </c>
      <c r="W223" s="8"/>
      <c r="X223" s="10">
        <f t="shared" si="189"/>
        <v>733.56696344004547</v>
      </c>
      <c r="Y223" s="11">
        <f t="shared" si="183"/>
        <v>-425.69931203008343</v>
      </c>
      <c r="Z223" s="12">
        <f t="shared" si="184"/>
        <v>-0.36721443643950158</v>
      </c>
      <c r="AA223" s="8"/>
      <c r="AB223" s="10">
        <f t="shared" si="190"/>
        <v>883.2527823349443</v>
      </c>
      <c r="AC223" s="11">
        <f t="shared" si="185"/>
        <v>149.68581889489883</v>
      </c>
      <c r="AD223" s="12">
        <f t="shared" si="186"/>
        <v>0.20405201754581559</v>
      </c>
      <c r="AE223" s="8"/>
      <c r="AF223" s="10">
        <f t="shared" si="191"/>
        <v>795.9029840819403</v>
      </c>
      <c r="AG223" s="11">
        <f t="shared" si="187"/>
        <v>62.336020641894834</v>
      </c>
      <c r="AH223" s="12">
        <f t="shared" si="188"/>
        <v>8.4976592115832972E-2</v>
      </c>
      <c r="AI223" s="8"/>
      <c r="AJ223" s="10">
        <f t="shared" si="192"/>
        <v>801.22378397552427</v>
      </c>
      <c r="AK223" s="11">
        <f>(AJ223-X223)</f>
        <v>67.656820535478801</v>
      </c>
      <c r="AL223" s="12">
        <f>(AJ223/X223)-1</f>
        <v>9.2229917522735239E-2</v>
      </c>
    </row>
    <row r="224" spans="1:38" ht="12" customHeight="1" x14ac:dyDescent="0.25">
      <c r="A224" s="1"/>
      <c r="B224" s="58"/>
      <c r="C224" s="1"/>
      <c r="D224" s="7" t="s">
        <v>39</v>
      </c>
      <c r="E224" s="8"/>
      <c r="F224" s="31">
        <f t="shared" si="170"/>
        <v>597.42120343839542</v>
      </c>
      <c r="G224" s="8"/>
      <c r="H224" s="10">
        <f t="shared" si="171"/>
        <v>614.91765499409814</v>
      </c>
      <c r="I224" s="11">
        <f t="shared" si="172"/>
        <v>17.49645155570272</v>
      </c>
      <c r="J224" s="12">
        <f t="shared" si="173"/>
        <v>2.9286626345037092E-2</v>
      </c>
      <c r="K224" s="8"/>
      <c r="L224" s="10">
        <f t="shared" si="174"/>
        <v>969.8294212811852</v>
      </c>
      <c r="M224" s="11">
        <f t="shared" si="175"/>
        <v>354.91176628708706</v>
      </c>
      <c r="N224" s="12">
        <f t="shared" si="176"/>
        <v>0.57716958263378126</v>
      </c>
      <c r="O224" s="8"/>
      <c r="P224" s="10">
        <f t="shared" si="177"/>
        <v>658.30985915492954</v>
      </c>
      <c r="Q224" s="11">
        <f t="shared" si="178"/>
        <v>-311.51956212625566</v>
      </c>
      <c r="R224" s="12">
        <f t="shared" si="179"/>
        <v>-0.32121067405309822</v>
      </c>
      <c r="S224" s="8"/>
      <c r="T224" s="10">
        <f t="shared" si="180"/>
        <v>958.78561263498614</v>
      </c>
      <c r="U224" s="11">
        <f t="shared" si="181"/>
        <v>300.4757534800566</v>
      </c>
      <c r="V224" s="12">
        <f t="shared" si="182"/>
        <v>0.45643514114428796</v>
      </c>
      <c r="W224" s="8"/>
      <c r="X224" s="10">
        <f t="shared" si="189"/>
        <v>635.87166602241984</v>
      </c>
      <c r="Y224" s="11">
        <f t="shared" si="183"/>
        <v>-322.91394661256629</v>
      </c>
      <c r="Z224" s="12">
        <f t="shared" si="184"/>
        <v>-0.33679473529553372</v>
      </c>
      <c r="AA224" s="8"/>
      <c r="AB224" s="10">
        <f t="shared" si="190"/>
        <v>680.12376602327981</v>
      </c>
      <c r="AC224" s="11">
        <f t="shared" si="185"/>
        <v>44.252100000859969</v>
      </c>
      <c r="AD224" s="12">
        <f t="shared" si="186"/>
        <v>6.9592816232355359E-2</v>
      </c>
      <c r="AE224" s="8"/>
      <c r="AF224" s="10">
        <f t="shared" si="191"/>
        <v>626.78650360984238</v>
      </c>
      <c r="AG224" s="11">
        <f t="shared" si="187"/>
        <v>-9.0851624125774606</v>
      </c>
      <c r="AH224" s="12">
        <f t="shared" si="188"/>
        <v>-1.4287729581360376E-2</v>
      </c>
      <c r="AI224" s="8"/>
      <c r="AJ224" s="10">
        <f t="shared" si="192"/>
        <v>601.4439369382643</v>
      </c>
      <c r="AK224" s="11">
        <f>(AJ224-X224)</f>
        <v>-34.427729084155544</v>
      </c>
      <c r="AL224" s="12">
        <f>(AJ224/X224)-1</f>
        <v>-5.4142574553623368E-2</v>
      </c>
    </row>
    <row r="225" spans="1:38" ht="12" customHeight="1" x14ac:dyDescent="0.25">
      <c r="A225" s="1"/>
      <c r="B225" s="58"/>
      <c r="C225" s="1"/>
      <c r="D225" s="7" t="s">
        <v>40</v>
      </c>
      <c r="E225" s="8"/>
      <c r="F225" s="31">
        <f t="shared" si="170"/>
        <v>587.42939550534788</v>
      </c>
      <c r="G225" s="8"/>
      <c r="H225" s="10">
        <f t="shared" si="171"/>
        <v>557.08480796958975</v>
      </c>
      <c r="I225" s="11">
        <f t="shared" si="172"/>
        <v>-30.344587535758137</v>
      </c>
      <c r="J225" s="12">
        <f t="shared" si="173"/>
        <v>-5.1656569739165992E-2</v>
      </c>
      <c r="K225" s="8"/>
      <c r="L225" s="10">
        <f t="shared" si="174"/>
        <v>944.53825172100278</v>
      </c>
      <c r="M225" s="11">
        <f t="shared" si="175"/>
        <v>387.45344375141303</v>
      </c>
      <c r="N225" s="12">
        <f t="shared" si="176"/>
        <v>0.69550172291283063</v>
      </c>
      <c r="O225" s="8"/>
      <c r="P225" s="10">
        <f t="shared" si="177"/>
        <v>743.79940038157531</v>
      </c>
      <c r="Q225" s="11">
        <f t="shared" si="178"/>
        <v>-200.73885133942747</v>
      </c>
      <c r="R225" s="12">
        <f t="shared" si="179"/>
        <v>-0.21252590985454511</v>
      </c>
      <c r="S225" s="8"/>
      <c r="T225" s="10">
        <f t="shared" si="180"/>
        <v>1005.3017353767709</v>
      </c>
      <c r="U225" s="11">
        <f t="shared" si="181"/>
        <v>261.50233499519561</v>
      </c>
      <c r="V225" s="12">
        <f t="shared" si="182"/>
        <v>0.35157642619911056</v>
      </c>
      <c r="W225" s="8"/>
      <c r="X225" s="10">
        <f t="shared" si="189"/>
        <v>679.29248850875661</v>
      </c>
      <c r="Y225" s="11">
        <f t="shared" si="183"/>
        <v>-326.00924686801432</v>
      </c>
      <c r="Z225" s="12">
        <f t="shared" si="184"/>
        <v>-0.32428994738164985</v>
      </c>
      <c r="AA225" s="8"/>
      <c r="AB225" s="10">
        <f t="shared" si="190"/>
        <v>897.09499434953136</v>
      </c>
      <c r="AC225" s="11">
        <f t="shared" si="185"/>
        <v>217.80250584077476</v>
      </c>
      <c r="AD225" s="12">
        <f t="shared" si="186"/>
        <v>0.32063140624286035</v>
      </c>
      <c r="AE225" s="8"/>
      <c r="AF225" s="10">
        <f t="shared" si="191"/>
        <v>816.99129163065879</v>
      </c>
      <c r="AG225" s="11">
        <f t="shared" si="187"/>
        <v>137.69880312190219</v>
      </c>
      <c r="AH225" s="12">
        <f t="shared" si="188"/>
        <v>0.2027091502574847</v>
      </c>
      <c r="AI225" s="8"/>
      <c r="AJ225" s="10">
        <f t="shared" si="192"/>
        <v>814.99700857541711</v>
      </c>
      <c r="AK225" s="11">
        <f>(AJ225-X225)</f>
        <v>135.70452006666051</v>
      </c>
      <c r="AL225" s="12">
        <f>(AJ225/X225)-1</f>
        <v>0.19977332645701873</v>
      </c>
    </row>
    <row r="226" spans="1:38" ht="12" customHeight="1" x14ac:dyDescent="0.25">
      <c r="A226" s="1"/>
      <c r="B226" s="58"/>
      <c r="C226" s="1"/>
      <c r="D226" s="7" t="s">
        <v>41</v>
      </c>
      <c r="E226" s="8"/>
      <c r="F226" s="31">
        <f t="shared" si="170"/>
        <v>690.97277503582234</v>
      </c>
      <c r="G226" s="8"/>
      <c r="H226" s="10">
        <f t="shared" si="171"/>
        <v>587.2566960572284</v>
      </c>
      <c r="I226" s="11">
        <f t="shared" si="172"/>
        <v>-103.71607897859394</v>
      </c>
      <c r="J226" s="12">
        <f t="shared" si="173"/>
        <v>-0.15010154195035685</v>
      </c>
      <c r="K226" s="8"/>
      <c r="L226" s="10">
        <f t="shared" si="174"/>
        <v>972.82934773292186</v>
      </c>
      <c r="M226" s="11">
        <f t="shared" si="175"/>
        <v>385.57265167569346</v>
      </c>
      <c r="N226" s="12">
        <f t="shared" si="176"/>
        <v>0.65656578164945989</v>
      </c>
      <c r="O226" s="8"/>
      <c r="P226" s="10">
        <f t="shared" si="177"/>
        <v>696.19678678406103</v>
      </c>
      <c r="Q226" s="11">
        <f t="shared" si="178"/>
        <v>-276.63256094886083</v>
      </c>
      <c r="R226" s="12">
        <f t="shared" si="179"/>
        <v>-0.28435877432514178</v>
      </c>
      <c r="S226" s="8"/>
      <c r="T226" s="10">
        <f t="shared" si="180"/>
        <v>1102.1100226073852</v>
      </c>
      <c r="U226" s="11">
        <f t="shared" si="181"/>
        <v>405.91323582332416</v>
      </c>
      <c r="V226" s="12">
        <f t="shared" si="182"/>
        <v>0.58304382256395848</v>
      </c>
      <c r="W226" s="8"/>
      <c r="X226" s="10">
        <f t="shared" si="189"/>
        <v>601.33630289532289</v>
      </c>
      <c r="Y226" s="11">
        <f t="shared" si="183"/>
        <v>-500.7737197120623</v>
      </c>
      <c r="Z226" s="12">
        <f t="shared" si="184"/>
        <v>-0.45437724858660278</v>
      </c>
      <c r="AA226" s="8"/>
      <c r="AB226" s="10">
        <f t="shared" si="190"/>
        <v>875.05938242280286</v>
      </c>
      <c r="AC226" s="11">
        <f t="shared" si="185"/>
        <v>273.72307952747997</v>
      </c>
      <c r="AD226" s="12">
        <f t="shared" si="186"/>
        <v>0.45519134336236489</v>
      </c>
      <c r="AE226" s="8"/>
      <c r="AF226" s="10">
        <f t="shared" si="191"/>
        <v>786.69833729216157</v>
      </c>
      <c r="AG226" s="11">
        <f t="shared" si="187"/>
        <v>185.36203439683868</v>
      </c>
      <c r="AH226" s="12">
        <f t="shared" si="188"/>
        <v>0.30825019794140962</v>
      </c>
      <c r="AI226" s="8"/>
      <c r="AJ226" s="10">
        <f t="shared" si="192"/>
        <v>767.69596199524938</v>
      </c>
      <c r="AK226" s="11">
        <f>(AJ226-X226)</f>
        <v>166.35965909992649</v>
      </c>
      <c r="AL226" s="12">
        <f>(AJ226/X226)-1</f>
        <v>0.27664995161432215</v>
      </c>
    </row>
    <row r="227" spans="1:38" ht="12" customHeight="1" x14ac:dyDescent="0.25">
      <c r="A227" s="1"/>
      <c r="B227" s="58"/>
      <c r="C227" s="1"/>
      <c r="D227" s="13" t="s">
        <v>20</v>
      </c>
      <c r="E227" s="8"/>
      <c r="F227" s="32">
        <f t="shared" si="170"/>
        <v>613.33860936438168</v>
      </c>
      <c r="G227" s="8"/>
      <c r="H227" s="15">
        <f t="shared" si="171"/>
        <v>616.01457510327043</v>
      </c>
      <c r="I227" s="16">
        <f t="shared" si="172"/>
        <v>2.675965738888749</v>
      </c>
      <c r="J227" s="17">
        <f t="shared" si="173"/>
        <v>4.3629500866770865E-3</v>
      </c>
      <c r="K227" s="8"/>
      <c r="L227" s="15">
        <f t="shared" si="174"/>
        <v>983.88410465722836</v>
      </c>
      <c r="M227" s="16">
        <f t="shared" si="175"/>
        <v>367.86952955395793</v>
      </c>
      <c r="N227" s="17">
        <f t="shared" si="176"/>
        <v>0.59717666500388766</v>
      </c>
      <c r="O227" s="8"/>
      <c r="P227" s="15">
        <f t="shared" si="177"/>
        <v>707.17919728660263</v>
      </c>
      <c r="Q227" s="16">
        <f t="shared" si="178"/>
        <v>-276.70490737062573</v>
      </c>
      <c r="R227" s="17">
        <f t="shared" si="179"/>
        <v>-0.2812372982354725</v>
      </c>
      <c r="S227" s="8"/>
      <c r="T227" s="15">
        <f t="shared" si="180"/>
        <v>1031.5457105824798</v>
      </c>
      <c r="U227" s="16">
        <f t="shared" si="181"/>
        <v>324.36651329587721</v>
      </c>
      <c r="V227" s="17">
        <f t="shared" si="182"/>
        <v>0.45867654837762339</v>
      </c>
      <c r="W227" s="8"/>
      <c r="X227" s="15">
        <f t="shared" si="189"/>
        <v>666.93337496584832</v>
      </c>
      <c r="Y227" s="16">
        <f t="shared" si="183"/>
        <v>-364.61233561663153</v>
      </c>
      <c r="Z227" s="17">
        <f t="shared" si="184"/>
        <v>-0.35346212181983383</v>
      </c>
      <c r="AA227" s="8"/>
      <c r="AB227" s="15">
        <f t="shared" si="190"/>
        <v>815.66236521488383</v>
      </c>
      <c r="AC227" s="16">
        <f t="shared" si="185"/>
        <v>148.72899024903552</v>
      </c>
      <c r="AD227" s="17">
        <f t="shared" si="186"/>
        <v>0.22300426973931464</v>
      </c>
      <c r="AE227" s="8"/>
      <c r="AF227" s="15">
        <f t="shared" si="191"/>
        <v>742.33514248344477</v>
      </c>
      <c r="AG227" s="16">
        <f t="shared" si="187"/>
        <v>75.401767517596454</v>
      </c>
      <c r="AH227" s="17">
        <f t="shared" si="188"/>
        <v>0.11305742124759854</v>
      </c>
      <c r="AI227" s="8"/>
      <c r="AJ227" s="15">
        <f t="shared" si="192"/>
        <v>732.03637524588305</v>
      </c>
      <c r="AK227" s="16">
        <f>(AJ227-X227)</f>
        <v>65.103000280034735</v>
      </c>
      <c r="AL227" s="17">
        <f>(AJ227/X227)-1</f>
        <v>9.7615448144829253E-2</v>
      </c>
    </row>
    <row r="228" spans="1:38" ht="12" customHeight="1" x14ac:dyDescent="0.25">
      <c r="A228" s="1"/>
      <c r="B228" s="58"/>
      <c r="C228" s="1"/>
      <c r="D228" s="7" t="s">
        <v>36</v>
      </c>
      <c r="E228" s="8"/>
      <c r="F228" s="31">
        <f t="shared" si="170"/>
        <v>869.37827844182652</v>
      </c>
      <c r="G228" s="8"/>
      <c r="H228" s="10">
        <f t="shared" si="171"/>
        <v>843.73885123082414</v>
      </c>
      <c r="I228" s="11">
        <f t="shared" si="172"/>
        <v>-25.639427211002385</v>
      </c>
      <c r="J228" s="12">
        <f t="shared" si="173"/>
        <v>-2.9491681408184589E-2</v>
      </c>
      <c r="K228" s="8"/>
      <c r="L228" s="10">
        <f t="shared" si="174"/>
        <v>1099.425541316836</v>
      </c>
      <c r="M228" s="11">
        <f t="shared" si="175"/>
        <v>255.68669008601182</v>
      </c>
      <c r="N228" s="12">
        <f t="shared" si="176"/>
        <v>0.30304008131547189</v>
      </c>
      <c r="O228" s="8"/>
      <c r="P228" s="10">
        <f t="shared" si="177"/>
        <v>940.29713020208544</v>
      </c>
      <c r="Q228" s="11">
        <f t="shared" si="178"/>
        <v>-159.12841111475052</v>
      </c>
      <c r="R228" s="12">
        <f t="shared" si="179"/>
        <v>-0.14473777908065932</v>
      </c>
      <c r="S228" s="8"/>
      <c r="T228" s="10">
        <f t="shared" si="180"/>
        <v>952.42844320335098</v>
      </c>
      <c r="U228" s="11">
        <f t="shared" si="181"/>
        <v>12.131313001265539</v>
      </c>
      <c r="V228" s="12">
        <f t="shared" si="182"/>
        <v>1.2901573993593152E-2</v>
      </c>
      <c r="W228" s="8"/>
      <c r="X228" s="10">
        <f t="shared" si="189"/>
        <v>757.10991544965407</v>
      </c>
      <c r="Y228" s="11">
        <f t="shared" si="183"/>
        <v>-195.31852775369691</v>
      </c>
      <c r="Z228" s="12">
        <f t="shared" si="184"/>
        <v>-0.20507422804045228</v>
      </c>
      <c r="AA228" s="8"/>
      <c r="AB228" s="10">
        <f t="shared" si="190"/>
        <v>801.17820324005891</v>
      </c>
      <c r="AC228" s="11">
        <f t="shared" si="185"/>
        <v>44.068287790404838</v>
      </c>
      <c r="AD228" s="12">
        <f t="shared" si="186"/>
        <v>5.8205931386108301E-2</v>
      </c>
      <c r="AE228" s="8"/>
      <c r="AF228" s="10">
        <f t="shared" si="191"/>
        <v>731.46784486990668</v>
      </c>
      <c r="AG228" s="11">
        <f t="shared" si="187"/>
        <v>-25.642070579747383</v>
      </c>
      <c r="AH228" s="12">
        <f t="shared" si="188"/>
        <v>-3.3868359212437915E-2</v>
      </c>
      <c r="AI228" s="8"/>
      <c r="AJ228" s="10">
        <f t="shared" si="192"/>
        <v>736.37702503681885</v>
      </c>
      <c r="AK228" s="11">
        <f>(AJ228-X228)</f>
        <v>-20.732890412835218</v>
      </c>
      <c r="AL228" s="12">
        <f>(AJ228/X228)-1</f>
        <v>-2.7384254240709227E-2</v>
      </c>
    </row>
    <row r="229" spans="1:38" ht="12" customHeight="1" x14ac:dyDescent="0.25">
      <c r="A229" s="1"/>
      <c r="B229" s="58"/>
      <c r="C229" s="1"/>
      <c r="D229" s="7" t="s">
        <v>37</v>
      </c>
      <c r="E229" s="8"/>
      <c r="F229" s="31">
        <f t="shared" si="170"/>
        <v>803.12722103766885</v>
      </c>
      <c r="G229" s="8"/>
      <c r="H229" s="10">
        <f t="shared" si="171"/>
        <v>600.76045627376425</v>
      </c>
      <c r="I229" s="11">
        <f t="shared" si="172"/>
        <v>-202.3667647639046</v>
      </c>
      <c r="J229" s="12">
        <f t="shared" si="173"/>
        <v>-0.25197348497594141</v>
      </c>
      <c r="K229" s="8"/>
      <c r="L229" s="10">
        <f t="shared" si="174"/>
        <v>742.57425742574253</v>
      </c>
      <c r="M229" s="11">
        <f t="shared" si="175"/>
        <v>141.81380115197828</v>
      </c>
      <c r="N229" s="12">
        <f t="shared" si="176"/>
        <v>0.23605715001879934</v>
      </c>
      <c r="O229" s="8"/>
      <c r="P229" s="10">
        <f t="shared" si="177"/>
        <v>749.03474903474898</v>
      </c>
      <c r="Q229" s="11">
        <f t="shared" si="178"/>
        <v>6.4604916090064535</v>
      </c>
      <c r="R229" s="12">
        <f t="shared" si="179"/>
        <v>8.7001287001287064E-3</v>
      </c>
      <c r="S229" s="8"/>
      <c r="T229" s="10">
        <f t="shared" si="180"/>
        <v>854.14987912973413</v>
      </c>
      <c r="U229" s="11">
        <f t="shared" si="181"/>
        <v>105.11513009498515</v>
      </c>
      <c r="V229" s="12">
        <f t="shared" si="182"/>
        <v>0.14033411698248011</v>
      </c>
      <c r="W229" s="8"/>
      <c r="X229" s="10">
        <f t="shared" si="189"/>
        <v>918.36734693877554</v>
      </c>
      <c r="Y229" s="11">
        <f t="shared" si="183"/>
        <v>64.217467809041409</v>
      </c>
      <c r="Z229" s="12">
        <f t="shared" si="184"/>
        <v>7.5182903350019314E-2</v>
      </c>
      <c r="AA229" s="8"/>
      <c r="AB229" s="10">
        <f t="shared" si="190"/>
        <v>1150.0449236298293</v>
      </c>
      <c r="AC229" s="11">
        <f t="shared" si="185"/>
        <v>231.67757669105379</v>
      </c>
      <c r="AD229" s="12">
        <f t="shared" si="186"/>
        <v>0.25227113906359189</v>
      </c>
      <c r="AE229" s="8"/>
      <c r="AF229" s="10">
        <f t="shared" si="191"/>
        <v>1006.2893081761006</v>
      </c>
      <c r="AG229" s="11">
        <f t="shared" si="187"/>
        <v>87.921961237325036</v>
      </c>
      <c r="AH229" s="12">
        <f t="shared" si="188"/>
        <v>9.5737246680642762E-2</v>
      </c>
      <c r="AI229" s="8"/>
      <c r="AJ229" s="10">
        <f t="shared" si="192"/>
        <v>1015.2740341419586</v>
      </c>
      <c r="AK229" s="11">
        <f>(AJ229-X229)</f>
        <v>96.906687203183083</v>
      </c>
      <c r="AL229" s="12">
        <f>(AJ229/X229)-1</f>
        <v>0.1055206149545771</v>
      </c>
    </row>
    <row r="230" spans="1:38" ht="12" customHeight="1" x14ac:dyDescent="0.25">
      <c r="A230" s="1"/>
      <c r="B230" s="58"/>
      <c r="C230" s="1"/>
      <c r="D230" s="7" t="s">
        <v>38</v>
      </c>
      <c r="E230" s="8"/>
      <c r="F230" s="31">
        <f t="shared" si="170"/>
        <v>862.22767720159561</v>
      </c>
      <c r="G230" s="8"/>
      <c r="H230" s="10">
        <f t="shared" si="171"/>
        <v>818.23261754610041</v>
      </c>
      <c r="I230" s="11">
        <f t="shared" si="172"/>
        <v>-43.995059655495197</v>
      </c>
      <c r="J230" s="12">
        <f t="shared" si="173"/>
        <v>-5.1024875237458689E-2</v>
      </c>
      <c r="K230" s="8"/>
      <c r="L230" s="10">
        <f t="shared" si="174"/>
        <v>1059.7847434990965</v>
      </c>
      <c r="M230" s="11">
        <f t="shared" si="175"/>
        <v>241.55212595299611</v>
      </c>
      <c r="N230" s="12">
        <f t="shared" si="176"/>
        <v>0.2952120470061641</v>
      </c>
      <c r="O230" s="8"/>
      <c r="P230" s="10">
        <f t="shared" si="177"/>
        <v>919.88130563798222</v>
      </c>
      <c r="Q230" s="11">
        <f t="shared" si="178"/>
        <v>-139.9034378611143</v>
      </c>
      <c r="R230" s="12">
        <f t="shared" si="179"/>
        <v>-0.13201118313818561</v>
      </c>
      <c r="S230" s="8"/>
      <c r="T230" s="10">
        <f t="shared" si="180"/>
        <v>941.60454384096556</v>
      </c>
      <c r="U230" s="11">
        <f t="shared" si="181"/>
        <v>21.723238202983339</v>
      </c>
      <c r="V230" s="12">
        <f t="shared" si="182"/>
        <v>2.361526217550125E-2</v>
      </c>
      <c r="W230" s="8"/>
      <c r="X230" s="10">
        <f t="shared" si="189"/>
        <v>770.98700386371615</v>
      </c>
      <c r="Y230" s="11">
        <f t="shared" si="183"/>
        <v>-170.61753997724941</v>
      </c>
      <c r="Z230" s="12">
        <f t="shared" si="184"/>
        <v>-0.18119872200411369</v>
      </c>
      <c r="AA230" s="8"/>
      <c r="AB230" s="10">
        <f t="shared" si="190"/>
        <v>835.54611435652328</v>
      </c>
      <c r="AC230" s="11">
        <f t="shared" si="185"/>
        <v>64.559110492807122</v>
      </c>
      <c r="AD230" s="12">
        <f t="shared" si="186"/>
        <v>8.3735666320283286E-2</v>
      </c>
      <c r="AE230" s="8"/>
      <c r="AF230" s="10">
        <f t="shared" si="191"/>
        <v>758.54133474951323</v>
      </c>
      <c r="AG230" s="11">
        <f t="shared" si="187"/>
        <v>-12.445669114202929</v>
      </c>
      <c r="AH230" s="12">
        <f t="shared" si="188"/>
        <v>-1.6142514791861351E-2</v>
      </c>
      <c r="AI230" s="8"/>
      <c r="AJ230" s="10">
        <f t="shared" si="192"/>
        <v>763.85200920516911</v>
      </c>
      <c r="AK230" s="11">
        <f>(AJ230-X230)</f>
        <v>-7.1349946585470434</v>
      </c>
      <c r="AL230" s="12">
        <f>(AJ230/X230)-1</f>
        <v>-9.2543643703341116E-3</v>
      </c>
    </row>
    <row r="231" spans="1:38" ht="12" customHeight="1" x14ac:dyDescent="0.25">
      <c r="A231" s="1"/>
      <c r="B231" s="58"/>
      <c r="C231" s="1"/>
      <c r="D231" s="7" t="s">
        <v>39</v>
      </c>
      <c r="E231" s="8"/>
      <c r="F231" s="31">
        <f t="shared" si="170"/>
        <v>659.51893912675462</v>
      </c>
      <c r="G231" s="8"/>
      <c r="H231" s="10">
        <f t="shared" si="171"/>
        <v>647.92648080932895</v>
      </c>
      <c r="I231" s="11">
        <f t="shared" si="172"/>
        <v>-11.592458317425667</v>
      </c>
      <c r="J231" s="12">
        <f t="shared" si="173"/>
        <v>-1.7577142413491287E-2</v>
      </c>
      <c r="K231" s="8"/>
      <c r="L231" s="10">
        <f t="shared" si="174"/>
        <v>963.32614238085898</v>
      </c>
      <c r="M231" s="11">
        <f t="shared" si="175"/>
        <v>315.39966157153003</v>
      </c>
      <c r="N231" s="12">
        <f t="shared" si="176"/>
        <v>0.4867831010357262</v>
      </c>
      <c r="O231" s="8"/>
      <c r="P231" s="10">
        <f t="shared" si="177"/>
        <v>730.941206902923</v>
      </c>
      <c r="Q231" s="11">
        <f t="shared" si="178"/>
        <v>-232.38493547793598</v>
      </c>
      <c r="R231" s="12">
        <f t="shared" si="179"/>
        <v>-0.24123183754112287</v>
      </c>
      <c r="S231" s="8"/>
      <c r="T231" s="10">
        <f t="shared" si="180"/>
        <v>942.36760124610589</v>
      </c>
      <c r="U231" s="11">
        <f t="shared" si="181"/>
        <v>211.42639434318289</v>
      </c>
      <c r="V231" s="12">
        <f t="shared" si="182"/>
        <v>0.28925225770075191</v>
      </c>
      <c r="W231" s="8"/>
      <c r="X231" s="10">
        <f t="shared" si="189"/>
        <v>689.39872829360797</v>
      </c>
      <c r="Y231" s="11">
        <f t="shared" si="183"/>
        <v>-252.96887295249792</v>
      </c>
      <c r="Z231" s="12">
        <f t="shared" si="184"/>
        <v>-0.26843969658760936</v>
      </c>
      <c r="AA231" s="8"/>
      <c r="AB231" s="10">
        <f t="shared" si="190"/>
        <v>668.75825627476877</v>
      </c>
      <c r="AC231" s="11">
        <f t="shared" si="185"/>
        <v>-20.640472018839205</v>
      </c>
      <c r="AD231" s="12">
        <f t="shared" si="186"/>
        <v>-2.993981736799578E-2</v>
      </c>
      <c r="AE231" s="8"/>
      <c r="AF231" s="10">
        <f t="shared" si="191"/>
        <v>616.33091149273446</v>
      </c>
      <c r="AG231" s="11">
        <f t="shared" si="187"/>
        <v>-73.067816800873516</v>
      </c>
      <c r="AH231" s="12">
        <f t="shared" si="188"/>
        <v>-0.10598774526568999</v>
      </c>
      <c r="AI231" s="8"/>
      <c r="AJ231" s="10">
        <f t="shared" si="192"/>
        <v>591.14927344782029</v>
      </c>
      <c r="AK231" s="11">
        <f>(AJ231-X231)</f>
        <v>-98.249454845787682</v>
      </c>
      <c r="AL231" s="12">
        <f>(AJ231/X231)-1</f>
        <v>-0.142514702759858</v>
      </c>
    </row>
    <row r="232" spans="1:38" ht="12" customHeight="1" x14ac:dyDescent="0.25">
      <c r="A232" s="1"/>
      <c r="B232" s="58"/>
      <c r="C232" s="1"/>
      <c r="D232" s="7" t="s">
        <v>40</v>
      </c>
      <c r="E232" s="8"/>
      <c r="F232" s="31">
        <f t="shared" si="170"/>
        <v>822.02196564348071</v>
      </c>
      <c r="G232" s="8"/>
      <c r="H232" s="10">
        <f t="shared" si="171"/>
        <v>605.64521153965984</v>
      </c>
      <c r="I232" s="11">
        <f t="shared" si="172"/>
        <v>-216.37675410382087</v>
      </c>
      <c r="J232" s="12">
        <f t="shared" si="173"/>
        <v>-0.26322502700331207</v>
      </c>
      <c r="K232" s="8"/>
      <c r="L232" s="10">
        <f t="shared" si="174"/>
        <v>962.18600077475492</v>
      </c>
      <c r="M232" s="11">
        <f t="shared" si="175"/>
        <v>356.54078923509508</v>
      </c>
      <c r="N232" s="12">
        <f t="shared" si="176"/>
        <v>0.58869579490062152</v>
      </c>
      <c r="O232" s="8"/>
      <c r="P232" s="10">
        <f t="shared" si="177"/>
        <v>756.00215807930942</v>
      </c>
      <c r="Q232" s="11">
        <f t="shared" si="178"/>
        <v>-206.18384269544549</v>
      </c>
      <c r="R232" s="12">
        <f t="shared" si="179"/>
        <v>-0.21428688686950925</v>
      </c>
      <c r="S232" s="8"/>
      <c r="T232" s="10">
        <f t="shared" si="180"/>
        <v>901.39119152310241</v>
      </c>
      <c r="U232" s="11">
        <f t="shared" si="181"/>
        <v>145.38903344379298</v>
      </c>
      <c r="V232" s="12">
        <f t="shared" si="182"/>
        <v>0.19231298732422508</v>
      </c>
      <c r="W232" s="8"/>
      <c r="X232" s="10">
        <f t="shared" si="189"/>
        <v>734.98390141001448</v>
      </c>
      <c r="Y232" s="11">
        <f t="shared" si="183"/>
        <v>-166.40729011308792</v>
      </c>
      <c r="Z232" s="12">
        <f t="shared" si="184"/>
        <v>-0.18461162221022542</v>
      </c>
      <c r="AA232" s="8"/>
      <c r="AB232" s="10">
        <f t="shared" si="190"/>
        <v>865.25112290730908</v>
      </c>
      <c r="AC232" s="11">
        <f t="shared" si="185"/>
        <v>130.2672214972946</v>
      </c>
      <c r="AD232" s="12">
        <f t="shared" si="186"/>
        <v>0.17723819698279941</v>
      </c>
      <c r="AE232" s="8"/>
      <c r="AF232" s="10">
        <f t="shared" si="191"/>
        <v>788.07676602694983</v>
      </c>
      <c r="AG232" s="11">
        <f t="shared" si="187"/>
        <v>53.092864616935344</v>
      </c>
      <c r="AH232" s="12">
        <f t="shared" si="188"/>
        <v>7.2236772145730654E-2</v>
      </c>
      <c r="AI232" s="8"/>
      <c r="AJ232" s="10">
        <f t="shared" si="192"/>
        <v>786.03511637403017</v>
      </c>
      <c r="AK232" s="11">
        <f>(AJ232-X232)</f>
        <v>51.051214964015685</v>
      </c>
      <c r="AL232" s="12">
        <f>(AJ232/X232)-1</f>
        <v>6.9458956673850381E-2</v>
      </c>
    </row>
    <row r="233" spans="1:38" ht="12" customHeight="1" x14ac:dyDescent="0.25">
      <c r="A233" s="1"/>
      <c r="B233" s="58"/>
      <c r="C233" s="1"/>
      <c r="D233" s="7" t="s">
        <v>41</v>
      </c>
      <c r="E233" s="8"/>
      <c r="F233" s="31">
        <f t="shared" si="170"/>
        <v>882.65306122448976</v>
      </c>
      <c r="G233" s="8"/>
      <c r="H233" s="10">
        <f t="shared" si="171"/>
        <v>709.5945174186179</v>
      </c>
      <c r="I233" s="11">
        <f t="shared" si="172"/>
        <v>-173.05854380587186</v>
      </c>
      <c r="J233" s="12">
        <f t="shared" si="173"/>
        <v>-0.19606632708642135</v>
      </c>
      <c r="K233" s="8"/>
      <c r="L233" s="10">
        <f t="shared" si="174"/>
        <v>1081.3640442716123</v>
      </c>
      <c r="M233" s="11">
        <f t="shared" si="175"/>
        <v>371.76952685299443</v>
      </c>
      <c r="N233" s="12">
        <f t="shared" si="176"/>
        <v>0.52391826279242926</v>
      </c>
      <c r="O233" s="8"/>
      <c r="P233" s="10">
        <f t="shared" si="177"/>
        <v>726.77092916283345</v>
      </c>
      <c r="Q233" s="11">
        <f t="shared" si="178"/>
        <v>-354.59311510877887</v>
      </c>
      <c r="R233" s="12">
        <f t="shared" si="179"/>
        <v>-0.32791280326656924</v>
      </c>
      <c r="S233" s="8"/>
      <c r="T233" s="10">
        <f t="shared" si="180"/>
        <v>1031.040612607685</v>
      </c>
      <c r="U233" s="11">
        <f t="shared" si="181"/>
        <v>304.26968344485158</v>
      </c>
      <c r="V233" s="12">
        <f t="shared" si="182"/>
        <v>0.41865967836019458</v>
      </c>
      <c r="W233" s="8"/>
      <c r="X233" s="10">
        <f t="shared" si="189"/>
        <v>752.0207852193995</v>
      </c>
      <c r="Y233" s="11">
        <f t="shared" si="183"/>
        <v>-279.01982738828553</v>
      </c>
      <c r="Z233" s="12">
        <f t="shared" si="184"/>
        <v>-0.27061962834091935</v>
      </c>
      <c r="AA233" s="8"/>
      <c r="AB233" s="10">
        <f t="shared" si="190"/>
        <v>786.03401969561321</v>
      </c>
      <c r="AC233" s="11">
        <f t="shared" si="185"/>
        <v>34.013234476213711</v>
      </c>
      <c r="AD233" s="12">
        <f t="shared" si="186"/>
        <v>4.5229114865874998E-2</v>
      </c>
      <c r="AE233" s="8"/>
      <c r="AF233" s="10">
        <f t="shared" si="191"/>
        <v>705.4610564010743</v>
      </c>
      <c r="AG233" s="11">
        <f t="shared" si="187"/>
        <v>-46.559728818325198</v>
      </c>
      <c r="AH233" s="12">
        <f t="shared" si="188"/>
        <v>-6.1912821737688528E-2</v>
      </c>
      <c r="AI233" s="8"/>
      <c r="AJ233" s="10">
        <f t="shared" si="192"/>
        <v>689.34646374216652</v>
      </c>
      <c r="AK233" s="11">
        <f>(AJ233-X233)</f>
        <v>-62.674321477232979</v>
      </c>
      <c r="AL233" s="12">
        <f>(AJ233/X233)-1</f>
        <v>-8.3341209058401144E-2</v>
      </c>
    </row>
    <row r="234" spans="1:38" ht="12" customHeight="1" x14ac:dyDescent="0.25">
      <c r="A234" s="1"/>
      <c r="B234" s="58"/>
      <c r="C234" s="1"/>
      <c r="D234" s="13" t="s">
        <v>23</v>
      </c>
      <c r="E234" s="8"/>
      <c r="F234" s="32">
        <f t="shared" si="170"/>
        <v>779.44300212414441</v>
      </c>
      <c r="G234" s="8"/>
      <c r="H234" s="15">
        <f t="shared" si="171"/>
        <v>663.51077689063163</v>
      </c>
      <c r="I234" s="16">
        <f t="shared" si="172"/>
        <v>-115.93222523351278</v>
      </c>
      <c r="J234" s="17">
        <f t="shared" si="173"/>
        <v>-0.14873727125341218</v>
      </c>
      <c r="K234" s="8"/>
      <c r="L234" s="15">
        <f t="shared" si="174"/>
        <v>988.54324637755042</v>
      </c>
      <c r="M234" s="16">
        <f t="shared" si="175"/>
        <v>325.03246948691879</v>
      </c>
      <c r="N234" s="17">
        <f t="shared" si="176"/>
        <v>0.48986765672457921</v>
      </c>
      <c r="O234" s="8"/>
      <c r="P234" s="15">
        <f t="shared" si="177"/>
        <v>770.22679117947109</v>
      </c>
      <c r="Q234" s="16">
        <f t="shared" si="178"/>
        <v>-218.31645519807932</v>
      </c>
      <c r="R234" s="17">
        <f t="shared" si="179"/>
        <v>-0.2208466407494919</v>
      </c>
      <c r="S234" s="8"/>
      <c r="T234" s="15">
        <f t="shared" si="180"/>
        <v>935.5855425632069</v>
      </c>
      <c r="U234" s="16">
        <f t="shared" si="181"/>
        <v>165.35875138373581</v>
      </c>
      <c r="V234" s="17">
        <f t="shared" si="182"/>
        <v>0.214688392142939</v>
      </c>
      <c r="W234" s="8"/>
      <c r="X234" s="15">
        <f t="shared" si="189"/>
        <v>725.32188841201719</v>
      </c>
      <c r="Y234" s="16">
        <f t="shared" si="183"/>
        <v>-210.26365415118971</v>
      </c>
      <c r="Z234" s="17">
        <f t="shared" si="184"/>
        <v>-0.22474017028430571</v>
      </c>
      <c r="AA234" s="8"/>
      <c r="AB234" s="15">
        <f t="shared" si="190"/>
        <v>780.82839154229612</v>
      </c>
      <c r="AC234" s="16">
        <f t="shared" si="185"/>
        <v>55.506503130278929</v>
      </c>
      <c r="AD234" s="17">
        <f t="shared" si="186"/>
        <v>7.6526717333461391E-2</v>
      </c>
      <c r="AE234" s="8"/>
      <c r="AF234" s="15">
        <f t="shared" si="191"/>
        <v>712.53258533164626</v>
      </c>
      <c r="AG234" s="16">
        <f t="shared" si="187"/>
        <v>-12.789303080370928</v>
      </c>
      <c r="AH234" s="17">
        <f t="shared" si="188"/>
        <v>-1.7632589454002479E-2</v>
      </c>
      <c r="AI234" s="8"/>
      <c r="AJ234" s="15">
        <f t="shared" si="192"/>
        <v>702.01381160723815</v>
      </c>
      <c r="AK234" s="16">
        <f>(AJ234-X234)</f>
        <v>-23.308076804779034</v>
      </c>
      <c r="AL234" s="17">
        <f>(AJ234/X234)-1</f>
        <v>-3.2134804115464544E-2</v>
      </c>
    </row>
    <row r="235" spans="1:38" ht="12" customHeight="1" x14ac:dyDescent="0.25">
      <c r="A235" s="1"/>
      <c r="B235" s="58"/>
      <c r="C235" s="1"/>
      <c r="D235" s="7" t="s">
        <v>36</v>
      </c>
      <c r="E235" s="8"/>
      <c r="F235" s="31">
        <f t="shared" si="170"/>
        <v>1305.7491289198606</v>
      </c>
      <c r="G235" s="8"/>
      <c r="H235" s="10">
        <f t="shared" si="171"/>
        <v>1239.7954606620615</v>
      </c>
      <c r="I235" s="11">
        <f t="shared" si="172"/>
        <v>-65.953668257799109</v>
      </c>
      <c r="J235" s="12">
        <f t="shared" si="173"/>
        <v>-5.0510214249468555E-2</v>
      </c>
      <c r="K235" s="8"/>
      <c r="L235" s="10">
        <f t="shared" si="174"/>
        <v>1310.778332408948</v>
      </c>
      <c r="M235" s="11">
        <f t="shared" si="175"/>
        <v>70.982871746886531</v>
      </c>
      <c r="N235" s="12">
        <f t="shared" si="176"/>
        <v>5.7253695467622601E-2</v>
      </c>
      <c r="O235" s="8"/>
      <c r="P235" s="10">
        <f t="shared" si="177"/>
        <v>1313.0118289353959</v>
      </c>
      <c r="Q235" s="11">
        <f t="shared" si="178"/>
        <v>2.2334965264478797</v>
      </c>
      <c r="R235" s="12">
        <f t="shared" si="179"/>
        <v>1.703946785833077E-3</v>
      </c>
      <c r="S235" s="8"/>
      <c r="T235" s="10">
        <f t="shared" si="180"/>
        <v>1814.5490872763601</v>
      </c>
      <c r="U235" s="11">
        <f t="shared" si="181"/>
        <v>501.53725834096417</v>
      </c>
      <c r="V235" s="12">
        <f t="shared" si="182"/>
        <v>0.38197466868795527</v>
      </c>
      <c r="W235" s="8"/>
      <c r="X235" s="10">
        <f t="shared" si="189"/>
        <v>1198.6923356338539</v>
      </c>
      <c r="Y235" s="11">
        <f t="shared" si="183"/>
        <v>-615.8567516425062</v>
      </c>
      <c r="Z235" s="12">
        <f t="shared" si="184"/>
        <v>-0.33939933395073252</v>
      </c>
      <c r="AA235" s="8"/>
      <c r="AB235" s="10">
        <f>AB192*1000/AB321</f>
        <v>1055.9121778770118</v>
      </c>
      <c r="AC235" s="11">
        <f t="shared" si="185"/>
        <v>-142.78015775684207</v>
      </c>
      <c r="AD235" s="12">
        <f t="shared" si="186"/>
        <v>-0.11911326494078367</v>
      </c>
      <c r="AE235" s="8"/>
      <c r="AF235" s="10">
        <f>AF192*1000/AF321</f>
        <v>961.94994883244954</v>
      </c>
      <c r="AG235" s="11">
        <f t="shared" si="187"/>
        <v>-236.74238680140434</v>
      </c>
      <c r="AH235" s="12">
        <f t="shared" si="188"/>
        <v>-0.19750054268614126</v>
      </c>
      <c r="AI235" s="8"/>
      <c r="AJ235" s="10">
        <f>AJ192*1000/AJ321</f>
        <v>969.39250162805843</v>
      </c>
      <c r="AK235" s="11">
        <f>(AJ235-X235)</f>
        <v>-229.29983400579545</v>
      </c>
      <c r="AL235" s="12">
        <f>(AJ235/X235)-1</f>
        <v>-0.19129164939938026</v>
      </c>
    </row>
    <row r="236" spans="1:38" ht="12" customHeight="1" x14ac:dyDescent="0.25">
      <c r="A236" s="1"/>
      <c r="B236" s="58"/>
      <c r="C236" s="1"/>
      <c r="D236" s="7" t="s">
        <v>37</v>
      </c>
      <c r="E236" s="8"/>
      <c r="F236" s="31">
        <f t="shared" si="170"/>
        <v>1058.6097228532485</v>
      </c>
      <c r="G236" s="8"/>
      <c r="H236" s="10">
        <f t="shared" si="171"/>
        <v>1023.5870048954162</v>
      </c>
      <c r="I236" s="11">
        <f t="shared" si="172"/>
        <v>-35.022717957832356</v>
      </c>
      <c r="J236" s="12">
        <f t="shared" si="173"/>
        <v>-3.3083691942141225E-2</v>
      </c>
      <c r="K236" s="8"/>
      <c r="L236" s="10">
        <f t="shared" si="174"/>
        <v>1290.0394910048267</v>
      </c>
      <c r="M236" s="11">
        <f t="shared" si="175"/>
        <v>266.45248610941053</v>
      </c>
      <c r="N236" s="12">
        <f t="shared" si="176"/>
        <v>0.26031249403819356</v>
      </c>
      <c r="O236" s="8"/>
      <c r="P236" s="10">
        <f t="shared" si="177"/>
        <v>1504.1905602117336</v>
      </c>
      <c r="Q236" s="11">
        <f t="shared" si="178"/>
        <v>214.15106920690687</v>
      </c>
      <c r="R236" s="12">
        <f t="shared" si="179"/>
        <v>0.16600349888521793</v>
      </c>
      <c r="S236" s="8"/>
      <c r="T236" s="10">
        <f t="shared" si="180"/>
        <v>1383.6206896551723</v>
      </c>
      <c r="U236" s="11">
        <f t="shared" si="181"/>
        <v>-120.56987055656123</v>
      </c>
      <c r="V236" s="12">
        <f t="shared" si="182"/>
        <v>-8.0155981393467579E-2</v>
      </c>
      <c r="W236" s="8"/>
      <c r="X236" s="10">
        <f t="shared" si="189"/>
        <v>1090.9822866344605</v>
      </c>
      <c r="Y236" s="11">
        <f t="shared" si="183"/>
        <v>-292.63840302071185</v>
      </c>
      <c r="Z236" s="12">
        <f t="shared" si="184"/>
        <v>-0.21150189875640235</v>
      </c>
      <c r="AA236" s="8"/>
      <c r="AB236" s="10">
        <f t="shared" si="190"/>
        <v>944.88188976377955</v>
      </c>
      <c r="AC236" s="11">
        <f t="shared" si="185"/>
        <v>-146.10039687068092</v>
      </c>
      <c r="AD236" s="12">
        <f t="shared" si="186"/>
        <v>-0.13391637853386396</v>
      </c>
      <c r="AE236" s="8"/>
      <c r="AF236" s="10">
        <f t="shared" si="191"/>
        <v>823.19255547602006</v>
      </c>
      <c r="AG236" s="11">
        <f t="shared" si="187"/>
        <v>-267.78973115844042</v>
      </c>
      <c r="AH236" s="12">
        <f t="shared" si="188"/>
        <v>-0.24545745099541183</v>
      </c>
      <c r="AI236" s="8"/>
      <c r="AJ236" s="10">
        <f t="shared" si="192"/>
        <v>833.92984967788118</v>
      </c>
      <c r="AK236" s="11">
        <f>(AJ236-X236)</f>
        <v>-257.0524369565793</v>
      </c>
      <c r="AL236" s="12">
        <f>(AJ236/X236)-1</f>
        <v>-0.23561559166056933</v>
      </c>
    </row>
    <row r="237" spans="1:38" ht="12" customHeight="1" x14ac:dyDescent="0.25">
      <c r="A237" s="1"/>
      <c r="B237" s="58"/>
      <c r="C237" s="1"/>
      <c r="D237" s="7" t="s">
        <v>38</v>
      </c>
      <c r="E237" s="8"/>
      <c r="F237" s="31">
        <f t="shared" si="170"/>
        <v>1265.9893282654778</v>
      </c>
      <c r="G237" s="8"/>
      <c r="H237" s="10">
        <f t="shared" si="171"/>
        <v>1203.5239659549052</v>
      </c>
      <c r="I237" s="11">
        <f t="shared" si="172"/>
        <v>-62.465362310572573</v>
      </c>
      <c r="J237" s="12">
        <f t="shared" si="173"/>
        <v>-4.93411444440498E-2</v>
      </c>
      <c r="K237" s="8"/>
      <c r="L237" s="10">
        <f t="shared" si="174"/>
        <v>1307.1695808200352</v>
      </c>
      <c r="M237" s="11">
        <f t="shared" si="175"/>
        <v>103.64561486513003</v>
      </c>
      <c r="N237" s="12">
        <f t="shared" si="176"/>
        <v>8.611844699153548E-2</v>
      </c>
      <c r="O237" s="8"/>
      <c r="P237" s="10">
        <f t="shared" si="177"/>
        <v>1345.7041562947877</v>
      </c>
      <c r="Q237" s="11">
        <f t="shared" si="178"/>
        <v>38.534575474752501</v>
      </c>
      <c r="R237" s="12">
        <f t="shared" si="179"/>
        <v>2.9479400408459977E-2</v>
      </c>
      <c r="S237" s="8"/>
      <c r="T237" s="10">
        <f t="shared" si="180"/>
        <v>1739.5544220238542</v>
      </c>
      <c r="U237" s="11">
        <f t="shared" si="181"/>
        <v>393.85026572906645</v>
      </c>
      <c r="V237" s="12">
        <f t="shared" si="182"/>
        <v>0.29267225183689649</v>
      </c>
      <c r="W237" s="8"/>
      <c r="X237" s="10">
        <f t="shared" si="189"/>
        <v>1178.8678126852401</v>
      </c>
      <c r="Y237" s="11">
        <f t="shared" si="183"/>
        <v>-560.68660933861406</v>
      </c>
      <c r="Z237" s="12">
        <f t="shared" si="184"/>
        <v>-0.32231622203937316</v>
      </c>
      <c r="AA237" s="8"/>
      <c r="AB237" s="10">
        <f t="shared" si="190"/>
        <v>1033.0059809495681</v>
      </c>
      <c r="AC237" s="11">
        <f t="shared" si="185"/>
        <v>-145.86183173567201</v>
      </c>
      <c r="AD237" s="12">
        <f t="shared" si="186"/>
        <v>-0.12373043878721746</v>
      </c>
      <c r="AE237" s="8"/>
      <c r="AF237" s="10">
        <f t="shared" si="191"/>
        <v>933.32348814885916</v>
      </c>
      <c r="AG237" s="11">
        <f t="shared" si="187"/>
        <v>-245.54432453638094</v>
      </c>
      <c r="AH237" s="12">
        <f t="shared" si="188"/>
        <v>-0.20828825920446237</v>
      </c>
      <c r="AI237" s="8"/>
      <c r="AJ237" s="10">
        <f t="shared" si="192"/>
        <v>941.44576534002806</v>
      </c>
      <c r="AK237" s="11">
        <f>(AJ237-X237)</f>
        <v>-237.42204734521204</v>
      </c>
      <c r="AL237" s="12">
        <f>(AJ237/X237)-1</f>
        <v>-0.20139836272602019</v>
      </c>
    </row>
    <row r="238" spans="1:38" ht="12" customHeight="1" x14ac:dyDescent="0.25">
      <c r="A238" s="1"/>
      <c r="B238" s="58"/>
      <c r="C238" s="1"/>
      <c r="D238" s="7" t="s">
        <v>39</v>
      </c>
      <c r="E238" s="8"/>
      <c r="F238" s="31">
        <f t="shared" si="170"/>
        <v>863.22599333751748</v>
      </c>
      <c r="G238" s="8"/>
      <c r="H238" s="10">
        <f t="shared" si="171"/>
        <v>905.95046951783195</v>
      </c>
      <c r="I238" s="11">
        <f t="shared" si="172"/>
        <v>42.724476180314468</v>
      </c>
      <c r="J238" s="12">
        <f t="shared" si="173"/>
        <v>4.9493963933045393E-2</v>
      </c>
      <c r="K238" s="8"/>
      <c r="L238" s="10">
        <f t="shared" si="174"/>
        <v>1089.5366502088873</v>
      </c>
      <c r="M238" s="11">
        <f t="shared" si="175"/>
        <v>183.58618069105535</v>
      </c>
      <c r="N238" s="12">
        <f t="shared" si="176"/>
        <v>0.20264483199480443</v>
      </c>
      <c r="O238" s="8"/>
      <c r="P238" s="10">
        <f t="shared" si="177"/>
        <v>949.63956748097712</v>
      </c>
      <c r="Q238" s="11">
        <f t="shared" si="178"/>
        <v>-139.89708272791017</v>
      </c>
      <c r="R238" s="12">
        <f t="shared" si="179"/>
        <v>-0.12840052943706748</v>
      </c>
      <c r="S238" s="8"/>
      <c r="T238" s="10">
        <f t="shared" si="180"/>
        <v>1062.7046084109795</v>
      </c>
      <c r="U238" s="11">
        <f t="shared" si="181"/>
        <v>113.0650409300024</v>
      </c>
      <c r="V238" s="12">
        <f t="shared" si="182"/>
        <v>0.11906100461875213</v>
      </c>
      <c r="W238" s="8"/>
      <c r="X238" s="10">
        <f t="shared" si="189"/>
        <v>1013.9217231415813</v>
      </c>
      <c r="Y238" s="11">
        <f t="shared" si="183"/>
        <v>-48.782885269398207</v>
      </c>
      <c r="Z238" s="12">
        <f t="shared" si="184"/>
        <v>-4.5904463839995358E-2</v>
      </c>
      <c r="AA238" s="8"/>
      <c r="AB238" s="10">
        <f t="shared" si="190"/>
        <v>870.95150192985398</v>
      </c>
      <c r="AC238" s="11">
        <f t="shared" si="185"/>
        <v>-142.97022121172733</v>
      </c>
      <c r="AD238" s="12">
        <f t="shared" si="186"/>
        <v>-0.14100715858887203</v>
      </c>
      <c r="AE238" s="8"/>
      <c r="AF238" s="10">
        <f t="shared" si="191"/>
        <v>802.7073893830061</v>
      </c>
      <c r="AG238" s="11">
        <f t="shared" si="187"/>
        <v>-211.21433375857521</v>
      </c>
      <c r="AH238" s="12">
        <f t="shared" si="188"/>
        <v>-0.20831424057484349</v>
      </c>
      <c r="AI238" s="8"/>
      <c r="AJ238" s="10">
        <f t="shared" si="192"/>
        <v>770.26346702466856</v>
      </c>
      <c r="AK238" s="11">
        <f>(AJ238-X238)</f>
        <v>-243.65825611691275</v>
      </c>
      <c r="AL238" s="12">
        <f>(AJ238/X238)-1</f>
        <v>-0.24031268938784633</v>
      </c>
    </row>
    <row r="239" spans="1:38" ht="12" customHeight="1" x14ac:dyDescent="0.25">
      <c r="A239" s="1"/>
      <c r="B239" s="58"/>
      <c r="C239" s="1"/>
      <c r="D239" s="7" t="s">
        <v>40</v>
      </c>
      <c r="E239" s="8"/>
      <c r="F239" s="31">
        <f t="shared" si="170"/>
        <v>1041.4191486746693</v>
      </c>
      <c r="G239" s="8"/>
      <c r="H239" s="10">
        <f t="shared" si="171"/>
        <v>890.16137428422701</v>
      </c>
      <c r="I239" s="11">
        <f t="shared" si="172"/>
        <v>-151.25777439044225</v>
      </c>
      <c r="J239" s="12">
        <f t="shared" si="173"/>
        <v>-0.14524197541684913</v>
      </c>
      <c r="K239" s="8"/>
      <c r="L239" s="10">
        <f t="shared" si="174"/>
        <v>1130.1094303186353</v>
      </c>
      <c r="M239" s="11">
        <f t="shared" si="175"/>
        <v>239.9480560344083</v>
      </c>
      <c r="N239" s="12">
        <f t="shared" si="176"/>
        <v>0.26955568166204569</v>
      </c>
      <c r="O239" s="8"/>
      <c r="P239" s="10">
        <f t="shared" si="177"/>
        <v>1416.4939235052636</v>
      </c>
      <c r="Q239" s="11">
        <f t="shared" si="178"/>
        <v>286.38449318662833</v>
      </c>
      <c r="R239" s="12">
        <f t="shared" si="179"/>
        <v>0.25341306381797213</v>
      </c>
      <c r="S239" s="8"/>
      <c r="T239" s="10">
        <f t="shared" si="180"/>
        <v>1096.7110893752292</v>
      </c>
      <c r="U239" s="11">
        <f t="shared" si="181"/>
        <v>-319.78283413003442</v>
      </c>
      <c r="V239" s="12">
        <f t="shared" si="182"/>
        <v>-0.22575658731997805</v>
      </c>
      <c r="W239" s="8"/>
      <c r="X239" s="10">
        <f t="shared" si="189"/>
        <v>1070.2037105904715</v>
      </c>
      <c r="Y239" s="11">
        <f t="shared" si="183"/>
        <v>-26.507378784757748</v>
      </c>
      <c r="Z239" s="12">
        <f t="shared" si="184"/>
        <v>-2.416988306360468E-2</v>
      </c>
      <c r="AA239" s="8"/>
      <c r="AB239" s="10">
        <f t="shared" si="190"/>
        <v>1011.0557121179276</v>
      </c>
      <c r="AC239" s="11">
        <f t="shared" si="185"/>
        <v>-59.147998472543918</v>
      </c>
      <c r="AD239" s="12">
        <f t="shared" si="186"/>
        <v>-5.5267981121005172E-2</v>
      </c>
      <c r="AE239" s="8"/>
      <c r="AF239" s="10">
        <f t="shared" si="191"/>
        <v>921.30934316063303</v>
      </c>
      <c r="AG239" s="11">
        <f t="shared" si="187"/>
        <v>-148.89436742983844</v>
      </c>
      <c r="AH239" s="12">
        <f t="shared" si="188"/>
        <v>-0.13912712687913209</v>
      </c>
      <c r="AI239" s="8"/>
      <c r="AJ239" s="10">
        <f t="shared" si="192"/>
        <v>918.27444179492738</v>
      </c>
      <c r="AK239" s="11">
        <f>(AJ239-X239)</f>
        <v>-151.92926879554409</v>
      </c>
      <c r="AL239" s="12">
        <f>(AJ239/X239)-1</f>
        <v>-0.14196294340235371</v>
      </c>
    </row>
    <row r="240" spans="1:38" ht="12" customHeight="1" x14ac:dyDescent="0.25">
      <c r="A240" s="1"/>
      <c r="B240" s="58"/>
      <c r="C240" s="1"/>
      <c r="D240" s="7" t="s">
        <v>41</v>
      </c>
      <c r="E240" s="8"/>
      <c r="F240" s="31">
        <f t="shared" si="170"/>
        <v>1149.9879624428215</v>
      </c>
      <c r="G240" s="8"/>
      <c r="H240" s="10">
        <f t="shared" si="171"/>
        <v>868.56201071281419</v>
      </c>
      <c r="I240" s="11">
        <f t="shared" si="172"/>
        <v>-281.42595173000734</v>
      </c>
      <c r="J240" s="12">
        <f t="shared" si="173"/>
        <v>-0.24472078049599588</v>
      </c>
      <c r="K240" s="8"/>
      <c r="L240" s="10">
        <f t="shared" si="174"/>
        <v>1152.4405100300496</v>
      </c>
      <c r="M240" s="11">
        <f t="shared" si="175"/>
        <v>283.87849931723542</v>
      </c>
      <c r="N240" s="12">
        <f t="shared" si="176"/>
        <v>0.32683734243023266</v>
      </c>
      <c r="O240" s="8"/>
      <c r="P240" s="10">
        <f t="shared" si="177"/>
        <v>994.0357852882704</v>
      </c>
      <c r="Q240" s="11">
        <f t="shared" si="178"/>
        <v>-158.40472474177921</v>
      </c>
      <c r="R240" s="12">
        <f t="shared" si="179"/>
        <v>-0.13745154163111539</v>
      </c>
      <c r="S240" s="8"/>
      <c r="T240" s="10">
        <f t="shared" si="180"/>
        <v>1139.356559426571</v>
      </c>
      <c r="U240" s="11">
        <f t="shared" si="181"/>
        <v>145.32077413830064</v>
      </c>
      <c r="V240" s="12">
        <f t="shared" si="182"/>
        <v>0.14619269878313035</v>
      </c>
      <c r="W240" s="8"/>
      <c r="X240" s="10">
        <f t="shared" si="189"/>
        <v>1239.4784617923749</v>
      </c>
      <c r="Y240" s="11">
        <f t="shared" si="183"/>
        <v>100.12190236580386</v>
      </c>
      <c r="Z240" s="12">
        <f t="shared" si="184"/>
        <v>8.7875829157638252E-2</v>
      </c>
      <c r="AA240" s="8"/>
      <c r="AB240" s="10">
        <f t="shared" si="190"/>
        <v>982.11025921869293</v>
      </c>
      <c r="AC240" s="11">
        <f t="shared" si="185"/>
        <v>-257.36820257368197</v>
      </c>
      <c r="AD240" s="12">
        <f t="shared" si="186"/>
        <v>-0.20764233547189603</v>
      </c>
      <c r="AE240" s="8"/>
      <c r="AF240" s="10">
        <f t="shared" si="191"/>
        <v>883.53413654618475</v>
      </c>
      <c r="AG240" s="11">
        <f t="shared" si="187"/>
        <v>-355.94432524619015</v>
      </c>
      <c r="AH240" s="12">
        <f t="shared" si="188"/>
        <v>-0.28717265867731911</v>
      </c>
      <c r="AI240" s="8"/>
      <c r="AJ240" s="10">
        <f t="shared" si="192"/>
        <v>861.62833150784957</v>
      </c>
      <c r="AK240" s="11">
        <f>(AJ240-X240)</f>
        <v>-377.85013028452533</v>
      </c>
      <c r="AL240" s="12">
        <f>(AJ240/X240)-1</f>
        <v>-0.30484606383407975</v>
      </c>
    </row>
    <row r="241" spans="1:38" ht="12" customHeight="1" x14ac:dyDescent="0.25">
      <c r="A241" s="1"/>
      <c r="B241" s="58"/>
      <c r="C241" s="1"/>
      <c r="D241" s="13" t="s">
        <v>26</v>
      </c>
      <c r="E241" s="8"/>
      <c r="F241" s="32">
        <f t="shared" si="170"/>
        <v>1051.7231701841042</v>
      </c>
      <c r="G241" s="8"/>
      <c r="H241" s="15">
        <f t="shared" si="171"/>
        <v>950.10907043839279</v>
      </c>
      <c r="I241" s="16">
        <f t="shared" si="172"/>
        <v>-101.61409974571143</v>
      </c>
      <c r="J241" s="17">
        <f t="shared" si="173"/>
        <v>-9.6616773906315956E-2</v>
      </c>
      <c r="K241" s="8"/>
      <c r="L241" s="15">
        <f t="shared" si="174"/>
        <v>1154.4932006168513</v>
      </c>
      <c r="M241" s="16">
        <f t="shared" si="175"/>
        <v>204.38413017845846</v>
      </c>
      <c r="N241" s="17">
        <f t="shared" si="176"/>
        <v>0.21511649192460913</v>
      </c>
      <c r="O241" s="8"/>
      <c r="P241" s="15">
        <f t="shared" si="177"/>
        <v>1195.2677848631606</v>
      </c>
      <c r="Q241" s="16">
        <f t="shared" si="178"/>
        <v>40.77458424630936</v>
      </c>
      <c r="R241" s="17">
        <f t="shared" si="179"/>
        <v>3.5318167508066045E-2</v>
      </c>
      <c r="S241" s="8"/>
      <c r="T241" s="15">
        <f t="shared" si="180"/>
        <v>1217.2803029216448</v>
      </c>
      <c r="U241" s="16">
        <f t="shared" si="181"/>
        <v>22.012518058484147</v>
      </c>
      <c r="V241" s="17">
        <f t="shared" si="182"/>
        <v>1.8416390316253972E-2</v>
      </c>
      <c r="W241" s="8"/>
      <c r="X241" s="15">
        <f t="shared" si="189"/>
        <v>1105.7371096586783</v>
      </c>
      <c r="Y241" s="16">
        <f t="shared" si="183"/>
        <v>-111.5431932629665</v>
      </c>
      <c r="Z241" s="17">
        <f t="shared" si="184"/>
        <v>-9.1633120978994786E-2</v>
      </c>
      <c r="AA241" s="8"/>
      <c r="AB241" s="15">
        <f t="shared" si="190"/>
        <v>972.47902690973547</v>
      </c>
      <c r="AC241" s="16">
        <f t="shared" si="185"/>
        <v>-133.2580827489428</v>
      </c>
      <c r="AD241" s="17">
        <f t="shared" si="186"/>
        <v>-0.12051515824595704</v>
      </c>
      <c r="AE241" s="8"/>
      <c r="AF241" s="15">
        <f t="shared" si="191"/>
        <v>885.07204963249342</v>
      </c>
      <c r="AG241" s="16">
        <f t="shared" si="187"/>
        <v>-220.66506002618485</v>
      </c>
      <c r="AH241" s="17">
        <f t="shared" si="188"/>
        <v>-0.19956376438726953</v>
      </c>
      <c r="AI241" s="8"/>
      <c r="AJ241" s="15">
        <f t="shared" si="192"/>
        <v>873.15291636741495</v>
      </c>
      <c r="AK241" s="16">
        <f>(AJ241-X241)</f>
        <v>-232.58419329126332</v>
      </c>
      <c r="AL241" s="17">
        <f>(AJ241/X241)-1</f>
        <v>-0.21034311977017572</v>
      </c>
    </row>
    <row r="242" spans="1:38" ht="12" customHeight="1" x14ac:dyDescent="0.25">
      <c r="A242" s="1"/>
      <c r="B242" s="58"/>
      <c r="C242" s="1"/>
      <c r="D242" s="7" t="s">
        <v>36</v>
      </c>
      <c r="E242" s="8"/>
      <c r="F242" s="31">
        <f t="shared" si="170"/>
        <v>865.07376711926179</v>
      </c>
      <c r="G242" s="8"/>
      <c r="H242" s="10">
        <f t="shared" si="171"/>
        <v>743.88309748548727</v>
      </c>
      <c r="I242" s="11">
        <f t="shared" si="172"/>
        <v>-121.19066963377452</v>
      </c>
      <c r="J242" s="12">
        <f t="shared" si="173"/>
        <v>-0.14009287327870945</v>
      </c>
      <c r="K242" s="8"/>
      <c r="L242" s="10">
        <f t="shared" si="174"/>
        <v>1234.8197494661015</v>
      </c>
      <c r="M242" s="11">
        <f t="shared" si="175"/>
        <v>490.93665198061422</v>
      </c>
      <c r="N242" s="12">
        <f t="shared" si="176"/>
        <v>0.6599647896828198</v>
      </c>
      <c r="O242" s="8"/>
      <c r="P242" s="10">
        <f t="shared" si="177"/>
        <v>832.92262198127162</v>
      </c>
      <c r="Q242" s="11">
        <f t="shared" si="178"/>
        <v>-401.89712748482987</v>
      </c>
      <c r="R242" s="12">
        <f t="shared" si="179"/>
        <v>-0.32547027828037089</v>
      </c>
      <c r="S242" s="8"/>
      <c r="T242" s="10">
        <f t="shared" si="180"/>
        <v>1319.3903852474614</v>
      </c>
      <c r="U242" s="11">
        <f t="shared" si="181"/>
        <v>486.46776326618976</v>
      </c>
      <c r="V242" s="12">
        <f t="shared" si="182"/>
        <v>0.58404916666692253</v>
      </c>
      <c r="W242" s="8"/>
      <c r="X242" s="10">
        <f t="shared" si="189"/>
        <v>797.09653347805443</v>
      </c>
      <c r="Y242" s="11">
        <f t="shared" si="183"/>
        <v>-522.29385176940696</v>
      </c>
      <c r="Z242" s="12">
        <f t="shared" si="184"/>
        <v>-0.39585998019187241</v>
      </c>
      <c r="AA242" s="8"/>
      <c r="AB242" s="10">
        <f t="shared" si="190"/>
        <v>891.8712455293587</v>
      </c>
      <c r="AC242" s="11">
        <f t="shared" si="185"/>
        <v>94.774712051304277</v>
      </c>
      <c r="AD242" s="12">
        <f t="shared" si="186"/>
        <v>0.11889991747644912</v>
      </c>
      <c r="AE242" s="8"/>
      <c r="AF242" s="10">
        <f t="shared" si="191"/>
        <v>813.04906420361817</v>
      </c>
      <c r="AG242" s="11">
        <f t="shared" si="187"/>
        <v>15.952530725563747</v>
      </c>
      <c r="AH242" s="12">
        <f t="shared" si="188"/>
        <v>2.0013298334088159E-2</v>
      </c>
      <c r="AI242" s="8"/>
      <c r="AJ242" s="10">
        <f t="shared" si="192"/>
        <v>818.77842980659045</v>
      </c>
      <c r="AK242" s="11">
        <f>(AJ242-X242)</f>
        <v>21.681896328536027</v>
      </c>
      <c r="AL242" s="12">
        <f>(AJ242/X242)-1</f>
        <v>2.7201092236506241E-2</v>
      </c>
    </row>
    <row r="243" spans="1:38" ht="12" customHeight="1" x14ac:dyDescent="0.25">
      <c r="A243" s="1"/>
      <c r="B243" s="58"/>
      <c r="C243" s="1"/>
      <c r="D243" s="7" t="s">
        <v>37</v>
      </c>
      <c r="E243" s="8"/>
      <c r="F243" s="31">
        <f t="shared" si="170"/>
        <v>783.53821485836454</v>
      </c>
      <c r="G243" s="8"/>
      <c r="H243" s="10">
        <f t="shared" si="171"/>
        <v>743.57154555877059</v>
      </c>
      <c r="I243" s="11">
        <f t="shared" si="172"/>
        <v>-39.966669299593946</v>
      </c>
      <c r="J243" s="12">
        <f t="shared" si="173"/>
        <v>-5.1007938785498141E-2</v>
      </c>
      <c r="K243" s="8"/>
      <c r="L243" s="10">
        <f t="shared" si="174"/>
        <v>1007.6609070066544</v>
      </c>
      <c r="M243" s="11">
        <f t="shared" si="175"/>
        <v>264.08936144788379</v>
      </c>
      <c r="N243" s="12">
        <f t="shared" si="176"/>
        <v>0.35516335048758352</v>
      </c>
      <c r="O243" s="8"/>
      <c r="P243" s="10">
        <f t="shared" si="177"/>
        <v>809.81052864166156</v>
      </c>
      <c r="Q243" s="11">
        <f t="shared" si="178"/>
        <v>-197.85037836499282</v>
      </c>
      <c r="R243" s="12">
        <f t="shared" si="179"/>
        <v>-0.19634618847398255</v>
      </c>
      <c r="S243" s="8"/>
      <c r="T243" s="10">
        <f t="shared" si="180"/>
        <v>1120.8455799231292</v>
      </c>
      <c r="U243" s="11">
        <f t="shared" si="181"/>
        <v>311.03505128146764</v>
      </c>
      <c r="V243" s="12">
        <f t="shared" si="182"/>
        <v>0.38408373351626257</v>
      </c>
      <c r="W243" s="8"/>
      <c r="X243" s="10">
        <f t="shared" si="189"/>
        <v>827.16196846631624</v>
      </c>
      <c r="Y243" s="11">
        <f t="shared" si="183"/>
        <v>-293.68361145681297</v>
      </c>
      <c r="Z243" s="12">
        <f t="shared" si="184"/>
        <v>-0.26201969006020853</v>
      </c>
      <c r="AA243" s="8"/>
      <c r="AB243" s="10">
        <f t="shared" si="190"/>
        <v>913.52141658092819</v>
      </c>
      <c r="AC243" s="11">
        <f t="shared" si="185"/>
        <v>86.359448114611951</v>
      </c>
      <c r="AD243" s="12">
        <f t="shared" si="186"/>
        <v>0.1044045198000767</v>
      </c>
      <c r="AE243" s="8"/>
      <c r="AF243" s="10">
        <f t="shared" si="191"/>
        <v>797.63903178642988</v>
      </c>
      <c r="AG243" s="11">
        <f t="shared" si="187"/>
        <v>-29.522936679886357</v>
      </c>
      <c r="AH243" s="12">
        <f t="shared" si="188"/>
        <v>-3.5691844892997593E-2</v>
      </c>
      <c r="AI243" s="8"/>
      <c r="AJ243" s="10">
        <f t="shared" si="192"/>
        <v>804.13710943845774</v>
      </c>
      <c r="AK243" s="11">
        <f>(AJ243-X243)</f>
        <v>-23.024859027858497</v>
      </c>
      <c r="AL243" s="12">
        <f>(AJ243/X243)-1</f>
        <v>-2.7835973975629091E-2</v>
      </c>
    </row>
    <row r="244" spans="1:38" ht="12" customHeight="1" x14ac:dyDescent="0.25">
      <c r="A244" s="1"/>
      <c r="B244" s="58"/>
      <c r="C244" s="1"/>
      <c r="D244" s="7" t="s">
        <v>38</v>
      </c>
      <c r="E244" s="8"/>
      <c r="F244" s="31">
        <f t="shared" si="170"/>
        <v>847.49083700237429</v>
      </c>
      <c r="G244" s="8"/>
      <c r="H244" s="10">
        <f t="shared" si="171"/>
        <v>743.81455680999284</v>
      </c>
      <c r="I244" s="11">
        <f t="shared" si="172"/>
        <v>-103.67628019238145</v>
      </c>
      <c r="J244" s="12">
        <f t="shared" si="173"/>
        <v>-0.12233321667416563</v>
      </c>
      <c r="K244" s="8"/>
      <c r="L244" s="10">
        <f t="shared" si="174"/>
        <v>1184.4373612471938</v>
      </c>
      <c r="M244" s="11">
        <f t="shared" si="175"/>
        <v>440.62280443720101</v>
      </c>
      <c r="N244" s="12">
        <f t="shared" si="176"/>
        <v>0.59238260451221314</v>
      </c>
      <c r="O244" s="8"/>
      <c r="P244" s="10">
        <f t="shared" si="177"/>
        <v>827.62463120306938</v>
      </c>
      <c r="Q244" s="11">
        <f t="shared" si="178"/>
        <v>-356.81273004412446</v>
      </c>
      <c r="R244" s="12">
        <f t="shared" si="179"/>
        <v>-0.30125082314898133</v>
      </c>
      <c r="S244" s="8"/>
      <c r="T244" s="10">
        <f t="shared" si="180"/>
        <v>1272.8645412522021</v>
      </c>
      <c r="U244" s="11">
        <f t="shared" si="181"/>
        <v>445.23991004913273</v>
      </c>
      <c r="V244" s="12">
        <f t="shared" si="182"/>
        <v>0.53797324688357029</v>
      </c>
      <c r="W244" s="8"/>
      <c r="X244" s="10">
        <f t="shared" si="189"/>
        <v>803.74597136366037</v>
      </c>
      <c r="Y244" s="11">
        <f t="shared" si="183"/>
        <v>-469.11856988854174</v>
      </c>
      <c r="Z244" s="12">
        <f t="shared" si="184"/>
        <v>-0.36855341215416249</v>
      </c>
      <c r="AA244" s="8"/>
      <c r="AB244" s="10">
        <f t="shared" si="190"/>
        <v>897.12745678038516</v>
      </c>
      <c r="AC244" s="11">
        <f t="shared" si="185"/>
        <v>93.381485416724786</v>
      </c>
      <c r="AD244" s="12">
        <f t="shared" si="186"/>
        <v>0.1161828348057421</v>
      </c>
      <c r="AE244" s="8"/>
      <c r="AF244" s="10">
        <f t="shared" si="191"/>
        <v>809.30782883060544</v>
      </c>
      <c r="AG244" s="11">
        <f t="shared" si="187"/>
        <v>5.5618574669450709</v>
      </c>
      <c r="AH244" s="12">
        <f t="shared" si="188"/>
        <v>6.9199195580522677E-3</v>
      </c>
      <c r="AI244" s="8"/>
      <c r="AJ244" s="10">
        <f t="shared" si="192"/>
        <v>815.22382173141398</v>
      </c>
      <c r="AK244" s="11">
        <f>(AJ244-X244)</f>
        <v>11.477850367753604</v>
      </c>
      <c r="AL244" s="12">
        <f>(AJ244/X244)-1</f>
        <v>1.4280445285815846E-2</v>
      </c>
    </row>
    <row r="245" spans="1:38" ht="12" customHeight="1" x14ac:dyDescent="0.25">
      <c r="A245" s="1"/>
      <c r="B245" s="58"/>
      <c r="C245" s="1"/>
      <c r="D245" s="7" t="s">
        <v>39</v>
      </c>
      <c r="E245" s="8"/>
      <c r="F245" s="31">
        <f t="shared" si="170"/>
        <v>640.18604361758389</v>
      </c>
      <c r="G245" s="8"/>
      <c r="H245" s="10">
        <f t="shared" si="171"/>
        <v>596.32253033068287</v>
      </c>
      <c r="I245" s="11">
        <f t="shared" si="172"/>
        <v>-43.863513286901025</v>
      </c>
      <c r="J245" s="12">
        <f t="shared" si="173"/>
        <v>-6.8516822139757516E-2</v>
      </c>
      <c r="K245" s="8"/>
      <c r="L245" s="10">
        <f t="shared" si="174"/>
        <v>944.98552250592263</v>
      </c>
      <c r="M245" s="11">
        <f t="shared" si="175"/>
        <v>348.66299217523976</v>
      </c>
      <c r="N245" s="12">
        <f t="shared" si="176"/>
        <v>0.58468861134911876</v>
      </c>
      <c r="O245" s="8"/>
      <c r="P245" s="10">
        <f t="shared" si="177"/>
        <v>633.36535382644888</v>
      </c>
      <c r="Q245" s="11">
        <f t="shared" si="178"/>
        <v>-311.62016867947375</v>
      </c>
      <c r="R245" s="12">
        <f t="shared" si="179"/>
        <v>-0.32976184423769384</v>
      </c>
      <c r="S245" s="8"/>
      <c r="T245" s="10">
        <f t="shared" si="180"/>
        <v>942.90291981857752</v>
      </c>
      <c r="U245" s="11">
        <f t="shared" si="181"/>
        <v>309.53756599212863</v>
      </c>
      <c r="V245" s="12">
        <f t="shared" si="182"/>
        <v>0.4887188162757421</v>
      </c>
      <c r="W245" s="8"/>
      <c r="X245" s="10">
        <f t="shared" si="189"/>
        <v>670.64635652531911</v>
      </c>
      <c r="Y245" s="11">
        <f t="shared" si="183"/>
        <v>-272.25656329325841</v>
      </c>
      <c r="Z245" s="12">
        <f t="shared" si="184"/>
        <v>-0.28874294221683272</v>
      </c>
      <c r="AA245" s="8"/>
      <c r="AB245" s="10">
        <f t="shared" si="190"/>
        <v>739.18851664614817</v>
      </c>
      <c r="AC245" s="11">
        <f t="shared" si="185"/>
        <v>68.542160120829067</v>
      </c>
      <c r="AD245" s="12">
        <f t="shared" si="186"/>
        <v>0.10220313501135281</v>
      </c>
      <c r="AE245" s="8"/>
      <c r="AF245" s="10">
        <f t="shared" si="191"/>
        <v>681.30025931843784</v>
      </c>
      <c r="AG245" s="11">
        <f t="shared" si="187"/>
        <v>10.653902793118732</v>
      </c>
      <c r="AH245" s="12">
        <f t="shared" si="188"/>
        <v>1.5886022028536173E-2</v>
      </c>
      <c r="AI245" s="8"/>
      <c r="AJ245" s="10">
        <f t="shared" si="192"/>
        <v>653.70947603705542</v>
      </c>
      <c r="AK245" s="11">
        <f>(AJ245-X245)</f>
        <v>-16.936880488263682</v>
      </c>
      <c r="AL245" s="12">
        <f>(AJ245/X245)-1</f>
        <v>-2.5254562741554576E-2</v>
      </c>
    </row>
    <row r="246" spans="1:38" ht="12" customHeight="1" x14ac:dyDescent="0.25">
      <c r="A246" s="1"/>
      <c r="B246" s="58"/>
      <c r="C246" s="1"/>
      <c r="D246" s="7" t="s">
        <v>40</v>
      </c>
      <c r="E246" s="8"/>
      <c r="F246" s="31">
        <f t="shared" si="170"/>
        <v>749.40209161796133</v>
      </c>
      <c r="G246" s="8"/>
      <c r="H246" s="10">
        <f t="shared" si="171"/>
        <v>596.50167473018234</v>
      </c>
      <c r="I246" s="11">
        <f t="shared" si="172"/>
        <v>-152.90041688777899</v>
      </c>
      <c r="J246" s="12">
        <f t="shared" si="173"/>
        <v>-0.20402987741556278</v>
      </c>
      <c r="K246" s="8"/>
      <c r="L246" s="10">
        <f t="shared" si="174"/>
        <v>1016.0388892123188</v>
      </c>
      <c r="M246" s="11">
        <f t="shared" si="175"/>
        <v>419.53721448213651</v>
      </c>
      <c r="N246" s="12">
        <f t="shared" si="176"/>
        <v>0.70332948297573039</v>
      </c>
      <c r="O246" s="8"/>
      <c r="P246" s="10">
        <f t="shared" si="177"/>
        <v>826.0293791192388</v>
      </c>
      <c r="Q246" s="11">
        <f t="shared" si="178"/>
        <v>-190.00951009308005</v>
      </c>
      <c r="R246" s="12">
        <f t="shared" si="179"/>
        <v>-0.18701007619933163</v>
      </c>
      <c r="S246" s="8"/>
      <c r="T246" s="10">
        <f t="shared" si="180"/>
        <v>998.38918292692608</v>
      </c>
      <c r="U246" s="11">
        <f t="shared" si="181"/>
        <v>172.35980380768729</v>
      </c>
      <c r="V246" s="12">
        <f t="shared" si="182"/>
        <v>0.20866062172203548</v>
      </c>
      <c r="W246" s="8"/>
      <c r="X246" s="10">
        <f t="shared" si="189"/>
        <v>738.79751564772334</v>
      </c>
      <c r="Y246" s="11">
        <f t="shared" si="183"/>
        <v>-259.59166727920274</v>
      </c>
      <c r="Z246" s="12">
        <f t="shared" si="184"/>
        <v>-0.2600104966263469</v>
      </c>
      <c r="AA246" s="8"/>
      <c r="AB246" s="10">
        <f t="shared" si="190"/>
        <v>929.24962246793143</v>
      </c>
      <c r="AC246" s="11">
        <f t="shared" si="185"/>
        <v>190.45210682020809</v>
      </c>
      <c r="AD246" s="12">
        <f t="shared" si="186"/>
        <v>0.25778660970893186</v>
      </c>
      <c r="AE246" s="8"/>
      <c r="AF246" s="10">
        <f t="shared" si="191"/>
        <v>846.4529343354568</v>
      </c>
      <c r="AG246" s="11">
        <f t="shared" si="187"/>
        <v>107.65541868773346</v>
      </c>
      <c r="AH246" s="12">
        <f t="shared" si="188"/>
        <v>0.14571708270208394</v>
      </c>
      <c r="AI246" s="8"/>
      <c r="AJ246" s="10">
        <f t="shared" si="192"/>
        <v>844.10963184114144</v>
      </c>
      <c r="AK246" s="11">
        <f>(AJ246-X246)</f>
        <v>105.31211619341809</v>
      </c>
      <c r="AL246" s="12">
        <f>(AJ246/X246)-1</f>
        <v>0.14254530363585238</v>
      </c>
    </row>
    <row r="247" spans="1:38" ht="12" customHeight="1" x14ac:dyDescent="0.25">
      <c r="A247" s="1"/>
      <c r="B247" s="58"/>
      <c r="C247" s="1"/>
      <c r="D247" s="7" t="s">
        <v>41</v>
      </c>
      <c r="E247" s="8"/>
      <c r="F247" s="31">
        <f t="shared" si="170"/>
        <v>830.62862999658353</v>
      </c>
      <c r="G247" s="8"/>
      <c r="H247" s="10">
        <f t="shared" si="171"/>
        <v>650.19011406844106</v>
      </c>
      <c r="I247" s="11">
        <f t="shared" si="172"/>
        <v>-180.43851592814246</v>
      </c>
      <c r="J247" s="12">
        <f t="shared" si="173"/>
        <v>-0.21723127449734625</v>
      </c>
      <c r="K247" s="8"/>
      <c r="L247" s="10">
        <f t="shared" si="174"/>
        <v>1062.8547004487925</v>
      </c>
      <c r="M247" s="11">
        <f t="shared" si="175"/>
        <v>412.66458638035147</v>
      </c>
      <c r="N247" s="12">
        <f t="shared" si="176"/>
        <v>0.63468296033937088</v>
      </c>
      <c r="O247" s="8"/>
      <c r="P247" s="10">
        <f t="shared" si="177"/>
        <v>765.2700886246098</v>
      </c>
      <c r="Q247" s="11">
        <f t="shared" si="178"/>
        <v>-297.58461182418273</v>
      </c>
      <c r="R247" s="12">
        <f t="shared" si="179"/>
        <v>-0.27998616527595632</v>
      </c>
      <c r="S247" s="8"/>
      <c r="T247" s="10">
        <f t="shared" si="180"/>
        <v>1081.4199150279758</v>
      </c>
      <c r="U247" s="11">
        <f t="shared" si="181"/>
        <v>316.14982640336598</v>
      </c>
      <c r="V247" s="12">
        <f t="shared" si="182"/>
        <v>0.41312189134632171</v>
      </c>
      <c r="W247" s="8"/>
      <c r="X247" s="10">
        <f t="shared" si="189"/>
        <v>802.76461110981393</v>
      </c>
      <c r="Y247" s="11">
        <f t="shared" si="183"/>
        <v>-278.65530391816185</v>
      </c>
      <c r="Z247" s="12">
        <f t="shared" si="184"/>
        <v>-0.25767539514098292</v>
      </c>
      <c r="AA247" s="8"/>
      <c r="AB247" s="10">
        <f t="shared" si="190"/>
        <v>848.52995906215108</v>
      </c>
      <c r="AC247" s="11">
        <f t="shared" si="185"/>
        <v>45.765347952337152</v>
      </c>
      <c r="AD247" s="12">
        <f t="shared" si="186"/>
        <v>5.7009672971342074E-2</v>
      </c>
      <c r="AE247" s="8"/>
      <c r="AF247" s="10">
        <f t="shared" si="191"/>
        <v>762.93263863044285</v>
      </c>
      <c r="AG247" s="11">
        <f t="shared" si="187"/>
        <v>-39.831972479371075</v>
      </c>
      <c r="AH247" s="12">
        <f t="shared" si="188"/>
        <v>-4.9618495793310791E-2</v>
      </c>
      <c r="AI247" s="8"/>
      <c r="AJ247" s="10">
        <f t="shared" si="192"/>
        <v>744.32452549311495</v>
      </c>
      <c r="AK247" s="11">
        <f>(AJ247-X247)</f>
        <v>-58.44008561669898</v>
      </c>
      <c r="AL247" s="12">
        <f>(AJ247/X247)-1</f>
        <v>-7.2798532481278877E-2</v>
      </c>
    </row>
    <row r="248" spans="1:38" ht="12" customHeight="1" x14ac:dyDescent="0.25">
      <c r="A248" s="1"/>
      <c r="B248" s="59"/>
      <c r="C248" s="1"/>
      <c r="D248" s="13" t="s">
        <v>27</v>
      </c>
      <c r="E248" s="8"/>
      <c r="F248" s="33">
        <f t="shared" si="170"/>
        <v>745.12010151378468</v>
      </c>
      <c r="G248" s="8"/>
      <c r="H248" s="15">
        <f t="shared" si="171"/>
        <v>634.36936738910629</v>
      </c>
      <c r="I248" s="16">
        <f t="shared" si="172"/>
        <v>-110.75073412467839</v>
      </c>
      <c r="J248" s="17">
        <f t="shared" si="173"/>
        <v>-0.14863474210355809</v>
      </c>
      <c r="K248" s="8"/>
      <c r="L248" s="15">
        <f t="shared" si="174"/>
        <v>1033.2663251410415</v>
      </c>
      <c r="M248" s="16">
        <f t="shared" si="175"/>
        <v>398.89695775193525</v>
      </c>
      <c r="N248" s="17">
        <f t="shared" si="176"/>
        <v>0.62880866929890988</v>
      </c>
      <c r="O248" s="8"/>
      <c r="P248" s="15">
        <f t="shared" si="177"/>
        <v>755.71516530443444</v>
      </c>
      <c r="Q248" s="16">
        <f t="shared" si="178"/>
        <v>-277.5511598366071</v>
      </c>
      <c r="R248" s="17">
        <f t="shared" si="179"/>
        <v>-0.26861531541611128</v>
      </c>
      <c r="S248" s="8"/>
      <c r="T248" s="15">
        <f t="shared" si="180"/>
        <v>1045.242779315116</v>
      </c>
      <c r="U248" s="16">
        <f t="shared" si="181"/>
        <v>289.52761401068153</v>
      </c>
      <c r="V248" s="17">
        <f t="shared" si="182"/>
        <v>0.38311737980545546</v>
      </c>
      <c r="W248" s="8"/>
      <c r="X248" s="15">
        <f t="shared" si="189"/>
        <v>737.09541109196471</v>
      </c>
      <c r="Y248" s="16">
        <f t="shared" si="183"/>
        <v>-308.14736822315126</v>
      </c>
      <c r="Z248" s="17">
        <f t="shared" si="184"/>
        <v>-0.29480937282825481</v>
      </c>
      <c r="AA248" s="8"/>
      <c r="AB248" s="15">
        <f t="shared" si="190"/>
        <v>849.90017999381723</v>
      </c>
      <c r="AC248" s="16">
        <f t="shared" si="185"/>
        <v>112.80476890185253</v>
      </c>
      <c r="AD248" s="17">
        <f t="shared" si="186"/>
        <v>0.15303957561577919</v>
      </c>
      <c r="AE248" s="8"/>
      <c r="AF248" s="15">
        <f t="shared" si="191"/>
        <v>773.91563114846451</v>
      </c>
      <c r="AG248" s="16">
        <f t="shared" si="187"/>
        <v>36.820220056499807</v>
      </c>
      <c r="AH248" s="17">
        <f t="shared" si="188"/>
        <v>4.9953126152220584E-2</v>
      </c>
      <c r="AI248" s="8"/>
      <c r="AJ248" s="15">
        <f t="shared" si="192"/>
        <v>763.13911528560652</v>
      </c>
      <c r="AK248" s="16">
        <f>(AJ248-X248)</f>
        <v>26.043704193641815</v>
      </c>
      <c r="AL248" s="17">
        <f>(AJ248/X248)-1</f>
        <v>3.5332880657959365E-2</v>
      </c>
    </row>
    <row r="249" spans="1:38" ht="12" customHeight="1" x14ac:dyDescent="0.25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8"/>
      <c r="AJ249" s="37"/>
      <c r="AK249" s="38"/>
      <c r="AL249" s="23"/>
    </row>
    <row r="250" spans="1:38" ht="12" customHeight="1" x14ac:dyDescent="0.25">
      <c r="A250" s="1"/>
      <c r="B250" s="57" t="s">
        <v>43</v>
      </c>
      <c r="C250" s="1"/>
      <c r="D250" s="7" t="s">
        <v>36</v>
      </c>
      <c r="E250" s="8"/>
      <c r="F250" s="25">
        <f t="shared" ref="F250:F291" si="193">F164/F336</f>
        <v>2.4809257375381484</v>
      </c>
      <c r="G250" s="8"/>
      <c r="H250" s="26">
        <f t="shared" ref="H250:H291" si="194">H164/H336</f>
        <v>1.4371482176360224</v>
      </c>
      <c r="I250" s="39">
        <f t="shared" ref="I250:I291" si="195">(H250-F250)</f>
        <v>-1.043777519902126</v>
      </c>
      <c r="J250" s="12">
        <f t="shared" ref="J250:J291" si="196">(H250/F250)-1</f>
        <v>-0.42072098495696153</v>
      </c>
      <c r="K250" s="8"/>
      <c r="L250" s="26">
        <f t="shared" ref="L250:L291" si="197">L164/L336</f>
        <v>3.3506805444355483</v>
      </c>
      <c r="M250" s="39">
        <f t="shared" ref="M250:M291" si="198">(L250-H250)</f>
        <v>1.9135323267995259</v>
      </c>
      <c r="N250" s="12">
        <f t="shared" ref="N250:N291" si="199">(L250/H250)-1</f>
        <v>1.3314787600315241</v>
      </c>
      <c r="O250" s="8"/>
      <c r="P250" s="26">
        <f t="shared" ref="P250:P291" si="200">P164/P336</f>
        <v>1.5516296904957545</v>
      </c>
      <c r="Q250" s="39">
        <f t="shared" ref="Q250:Q291" si="201">(P250-L250)</f>
        <v>-1.7990508539397938</v>
      </c>
      <c r="R250" s="12">
        <f t="shared" ref="R250:R291" si="202">(P250/L250)-1</f>
        <v>-0.53692103143866254</v>
      </c>
      <c r="S250" s="8"/>
      <c r="T250" s="26">
        <f t="shared" ref="T250:T291" si="203">T164/T336</f>
        <v>3.2510154043037938</v>
      </c>
      <c r="U250" s="39">
        <f t="shared" ref="U250:U291" si="204">(T250-P250)</f>
        <v>1.6993857138080393</v>
      </c>
      <c r="V250" s="12">
        <f t="shared" ref="V250:V291" si="205">(T250/P250)-1</f>
        <v>1.095226344415384</v>
      </c>
      <c r="W250" s="8"/>
      <c r="X250" s="26">
        <f t="shared" ref="X250:X291" si="206">X164/X336</f>
        <v>1.5691221176270262</v>
      </c>
      <c r="Y250" s="39">
        <f t="shared" ref="Y250:Y291" si="207">(X250-T250)</f>
        <v>-1.6818932866767675</v>
      </c>
      <c r="Z250" s="12">
        <f t="shared" ref="Z250:Z291" si="208">(X250/T250)-1</f>
        <v>-0.51734399180336876</v>
      </c>
      <c r="AA250" s="8"/>
      <c r="AB250" s="26">
        <f t="shared" ref="AB250:AB291" si="209">AB164/AB336</f>
        <v>2.1405997909251875</v>
      </c>
      <c r="AC250" s="39">
        <f t="shared" ref="AC250:AC291" si="210">(AB250-X250)</f>
        <v>0.57147767329816124</v>
      </c>
      <c r="AD250" s="12">
        <f t="shared" ref="AD250:AD291" si="211">(AB250/X250)-1</f>
        <v>0.36420216557931351</v>
      </c>
      <c r="AE250" s="8"/>
      <c r="AF250" s="26">
        <f t="shared" ref="AF250:AF291" si="212">AF164/AF336</f>
        <v>1.9517677698485123</v>
      </c>
      <c r="AG250" s="39">
        <f t="shared" ref="AG250:AG291" si="213">(AF250-X250)</f>
        <v>0.38264565222148605</v>
      </c>
      <c r="AH250" s="12">
        <f t="shared" ref="AH250:AH291" si="214">(AF250/X250)-1</f>
        <v>0.24385970213724262</v>
      </c>
      <c r="AI250" s="8"/>
      <c r="AJ250" s="26">
        <f t="shared" ref="AJ250:AJ291" si="215">AJ164/AJ336</f>
        <v>1.9653636753660331</v>
      </c>
      <c r="AK250" s="39">
        <f>(AJ250-X250)</f>
        <v>0.39624155773900682</v>
      </c>
      <c r="AL250" s="12">
        <f>(AJ250/X250)-1</f>
        <v>0.2525243595050719</v>
      </c>
    </row>
    <row r="251" spans="1:38" ht="12" customHeight="1" x14ac:dyDescent="0.25">
      <c r="A251" s="1"/>
      <c r="B251" s="58"/>
      <c r="C251" s="1"/>
      <c r="D251" s="7" t="s">
        <v>37</v>
      </c>
      <c r="E251" s="8"/>
      <c r="F251" s="25">
        <f t="shared" si="193"/>
        <v>1.6345177664974619</v>
      </c>
      <c r="G251" s="8"/>
      <c r="H251" s="26">
        <f t="shared" si="194"/>
        <v>1.4172839506172838</v>
      </c>
      <c r="I251" s="39">
        <f t="shared" si="195"/>
        <v>-0.21723381588017809</v>
      </c>
      <c r="J251" s="12">
        <f t="shared" si="196"/>
        <v>-0.13290391841116489</v>
      </c>
      <c r="K251" s="8"/>
      <c r="L251" s="26">
        <f t="shared" si="197"/>
        <v>2.25130890052356</v>
      </c>
      <c r="M251" s="39">
        <f t="shared" si="198"/>
        <v>0.83402494990627618</v>
      </c>
      <c r="N251" s="12">
        <f t="shared" si="199"/>
        <v>0.58846708137986381</v>
      </c>
      <c r="O251" s="8"/>
      <c r="P251" s="26">
        <f t="shared" si="200"/>
        <v>1.4548162859980138</v>
      </c>
      <c r="Q251" s="39">
        <f t="shared" si="201"/>
        <v>-0.79649261452554621</v>
      </c>
      <c r="R251" s="12">
        <f t="shared" si="202"/>
        <v>-0.35379090552181236</v>
      </c>
      <c r="S251" s="8"/>
      <c r="T251" s="26">
        <f t="shared" si="203"/>
        <v>2.4003509342639009</v>
      </c>
      <c r="U251" s="39">
        <f t="shared" si="204"/>
        <v>0.94553464826588707</v>
      </c>
      <c r="V251" s="12">
        <f t="shared" si="205"/>
        <v>0.64993405515614211</v>
      </c>
      <c r="W251" s="8"/>
      <c r="X251" s="26">
        <f t="shared" si="206"/>
        <v>1.9359990760085837</v>
      </c>
      <c r="Y251" s="39">
        <f t="shared" si="207"/>
        <v>-0.46435185825531722</v>
      </c>
      <c r="Z251" s="12">
        <f t="shared" si="208"/>
        <v>-0.19345165393397645</v>
      </c>
      <c r="AA251" s="8"/>
      <c r="AB251" s="26">
        <f t="shared" si="209"/>
        <v>2.3514312122561769</v>
      </c>
      <c r="AC251" s="39">
        <f t="shared" si="210"/>
        <v>0.41543213624759323</v>
      </c>
      <c r="AD251" s="12">
        <f t="shared" si="211"/>
        <v>0.2145828174174973</v>
      </c>
      <c r="AE251" s="8"/>
      <c r="AF251" s="26">
        <f t="shared" si="212"/>
        <v>2.0497200791153642</v>
      </c>
      <c r="AG251" s="39">
        <f t="shared" si="213"/>
        <v>0.11372100310678057</v>
      </c>
      <c r="AH251" s="12">
        <f t="shared" si="214"/>
        <v>5.8740215589997646E-2</v>
      </c>
      <c r="AI251" s="8"/>
      <c r="AJ251" s="26">
        <f t="shared" si="215"/>
        <v>2.0688763415370031</v>
      </c>
      <c r="AK251" s="39">
        <f>(AJ251-X251)</f>
        <v>0.13287726552841939</v>
      </c>
      <c r="AL251" s="12">
        <f>(AJ251/X251)-1</f>
        <v>6.8634983959997564E-2</v>
      </c>
    </row>
    <row r="252" spans="1:38" ht="12" customHeight="1" x14ac:dyDescent="0.25">
      <c r="A252" s="1"/>
      <c r="B252" s="58"/>
      <c r="C252" s="1"/>
      <c r="D252" s="7" t="s">
        <v>38</v>
      </c>
      <c r="E252" s="8"/>
      <c r="F252" s="25">
        <f t="shared" si="193"/>
        <v>2.311368720764694</v>
      </c>
      <c r="G252" s="8"/>
      <c r="H252" s="26">
        <f t="shared" si="194"/>
        <v>1.43313373253493</v>
      </c>
      <c r="I252" s="39">
        <f t="shared" si="195"/>
        <v>-0.87823498822976398</v>
      </c>
      <c r="J252" s="12">
        <f t="shared" si="196"/>
        <v>-0.37996317088655951</v>
      </c>
      <c r="K252" s="8"/>
      <c r="L252" s="26">
        <f t="shared" si="197"/>
        <v>3.1273925988940876</v>
      </c>
      <c r="M252" s="39">
        <f t="shared" si="198"/>
        <v>1.6942588663591576</v>
      </c>
      <c r="N252" s="12">
        <f t="shared" si="199"/>
        <v>1.1822056992283261</v>
      </c>
      <c r="O252" s="8"/>
      <c r="P252" s="26">
        <f t="shared" si="200"/>
        <v>1.5306998711893516</v>
      </c>
      <c r="Q252" s="39">
        <f t="shared" si="201"/>
        <v>-1.596692727704736</v>
      </c>
      <c r="R252" s="12">
        <f t="shared" si="202"/>
        <v>-0.51055077903214341</v>
      </c>
      <c r="S252" s="8"/>
      <c r="T252" s="26">
        <f t="shared" si="203"/>
        <v>3.0592288032003556</v>
      </c>
      <c r="U252" s="39">
        <f t="shared" si="204"/>
        <v>1.528528932011004</v>
      </c>
      <c r="V252" s="12">
        <f t="shared" si="205"/>
        <v>0.99858173426469254</v>
      </c>
      <c r="W252" s="8"/>
      <c r="X252" s="26">
        <f t="shared" si="206"/>
        <v>1.6451462850891398</v>
      </c>
      <c r="Y252" s="39">
        <f t="shared" si="207"/>
        <v>-1.4140825181112158</v>
      </c>
      <c r="Z252" s="12">
        <f t="shared" si="208"/>
        <v>-0.46223496478324844</v>
      </c>
      <c r="AA252" s="8"/>
      <c r="AB252" s="26">
        <f t="shared" si="209"/>
        <v>2.191156593050084</v>
      </c>
      <c r="AC252" s="39">
        <f t="shared" si="210"/>
        <v>0.54601030796094419</v>
      </c>
      <c r="AD252" s="12">
        <f t="shared" si="211"/>
        <v>0.33189164569116691</v>
      </c>
      <c r="AE252" s="8"/>
      <c r="AF252" s="26">
        <f t="shared" si="212"/>
        <v>1.975256467529426</v>
      </c>
      <c r="AG252" s="39">
        <f t="shared" si="213"/>
        <v>0.33011018244028612</v>
      </c>
      <c r="AH252" s="12">
        <f t="shared" si="214"/>
        <v>0.2006570390926663</v>
      </c>
      <c r="AI252" s="8"/>
      <c r="AJ252" s="26">
        <f t="shared" si="215"/>
        <v>1.9901857315281948</v>
      </c>
      <c r="AK252" s="39">
        <f>(AJ252-X252)</f>
        <v>0.34503944643905493</v>
      </c>
      <c r="AL252" s="12">
        <f>(AJ252/X252)-1</f>
        <v>0.20973177252766884</v>
      </c>
    </row>
    <row r="253" spans="1:38" ht="12" customHeight="1" x14ac:dyDescent="0.25">
      <c r="A253" s="1"/>
      <c r="B253" s="58"/>
      <c r="C253" s="1"/>
      <c r="D253" s="7" t="s">
        <v>39</v>
      </c>
      <c r="E253" s="8"/>
      <c r="F253" s="25">
        <f t="shared" si="193"/>
        <v>1.4422257972934607</v>
      </c>
      <c r="G253" s="8"/>
      <c r="H253" s="26">
        <f t="shared" si="194"/>
        <v>0.7730040595399188</v>
      </c>
      <c r="I253" s="39">
        <f t="shared" si="195"/>
        <v>-0.66922173775354188</v>
      </c>
      <c r="J253" s="12">
        <f t="shared" si="196"/>
        <v>-0.46402008548829909</v>
      </c>
      <c r="K253" s="8"/>
      <c r="L253" s="26">
        <f t="shared" si="197"/>
        <v>1.8027101145346023</v>
      </c>
      <c r="M253" s="39">
        <f t="shared" si="198"/>
        <v>1.0297060549946835</v>
      </c>
      <c r="N253" s="12">
        <f t="shared" si="199"/>
        <v>1.3320836317567983</v>
      </c>
      <c r="O253" s="8"/>
      <c r="P253" s="26">
        <f t="shared" si="200"/>
        <v>0.86386138613861385</v>
      </c>
      <c r="Q253" s="39">
        <f t="shared" si="201"/>
        <v>-0.93884872839598843</v>
      </c>
      <c r="R253" s="12">
        <f t="shared" si="202"/>
        <v>-0.52079850266905892</v>
      </c>
      <c r="S253" s="8"/>
      <c r="T253" s="26">
        <f t="shared" si="203"/>
        <v>1.6985929244287843</v>
      </c>
      <c r="U253" s="39">
        <f t="shared" si="204"/>
        <v>0.83473153829017044</v>
      </c>
      <c r="V253" s="12">
        <f t="shared" si="205"/>
        <v>0.96627948845051259</v>
      </c>
      <c r="W253" s="8"/>
      <c r="X253" s="26">
        <f t="shared" si="206"/>
        <v>1.0893312572764406</v>
      </c>
      <c r="Y253" s="39">
        <f t="shared" si="207"/>
        <v>-0.60926166715234364</v>
      </c>
      <c r="Z253" s="12">
        <f t="shared" si="208"/>
        <v>-0.358686097410438</v>
      </c>
      <c r="AA253" s="8"/>
      <c r="AB253" s="26">
        <f t="shared" si="209"/>
        <v>1.4553780177182476</v>
      </c>
      <c r="AC253" s="39">
        <f t="shared" si="210"/>
        <v>0.36604676044180695</v>
      </c>
      <c r="AD253" s="12">
        <f t="shared" si="211"/>
        <v>0.3360288782651859</v>
      </c>
      <c r="AE253" s="8"/>
      <c r="AF253" s="26">
        <f t="shared" si="212"/>
        <v>1.3408236993664151</v>
      </c>
      <c r="AG253" s="39">
        <f t="shared" si="213"/>
        <v>0.25149244208997446</v>
      </c>
      <c r="AH253" s="12">
        <f t="shared" si="214"/>
        <v>0.23086865488350994</v>
      </c>
      <c r="AI253" s="8"/>
      <c r="AJ253" s="26">
        <f t="shared" si="215"/>
        <v>1.2870062343689099</v>
      </c>
      <c r="AK253" s="39">
        <f>(AJ253-X253)</f>
        <v>0.19767497709246928</v>
      </c>
      <c r="AL253" s="12">
        <f>(AJ253/X253)-1</f>
        <v>0.18146452309346084</v>
      </c>
    </row>
    <row r="254" spans="1:38" ht="12" customHeight="1" x14ac:dyDescent="0.25">
      <c r="A254" s="1"/>
      <c r="B254" s="58"/>
      <c r="C254" s="1"/>
      <c r="D254" s="7" t="s">
        <v>40</v>
      </c>
      <c r="E254" s="8"/>
      <c r="F254" s="25">
        <f t="shared" si="193"/>
        <v>1.7516225479472034</v>
      </c>
      <c r="G254" s="8"/>
      <c r="H254" s="26">
        <f t="shared" si="194"/>
        <v>1.0361359570661897</v>
      </c>
      <c r="I254" s="39">
        <f t="shared" si="195"/>
        <v>-0.71548659088101374</v>
      </c>
      <c r="J254" s="12">
        <f t="shared" si="196"/>
        <v>-0.40847075856583437</v>
      </c>
      <c r="K254" s="8"/>
      <c r="L254" s="26">
        <f t="shared" si="197"/>
        <v>2.4390584619682896</v>
      </c>
      <c r="M254" s="39">
        <f t="shared" si="198"/>
        <v>1.4029225049020999</v>
      </c>
      <c r="N254" s="12">
        <f t="shared" si="199"/>
        <v>1.353994613674506</v>
      </c>
      <c r="O254" s="8"/>
      <c r="P254" s="26">
        <f t="shared" si="200"/>
        <v>1.4528637495553185</v>
      </c>
      <c r="Q254" s="39">
        <f t="shared" si="201"/>
        <v>-0.98619471241297108</v>
      </c>
      <c r="R254" s="12">
        <f t="shared" si="202"/>
        <v>-0.40433418378054142</v>
      </c>
      <c r="S254" s="8"/>
      <c r="T254" s="26">
        <f t="shared" si="203"/>
        <v>2.2249630852080258</v>
      </c>
      <c r="U254" s="39">
        <f t="shared" si="204"/>
        <v>0.77209933565270727</v>
      </c>
      <c r="V254" s="12">
        <f t="shared" si="205"/>
        <v>0.53143272098916738</v>
      </c>
      <c r="W254" s="8"/>
      <c r="X254" s="26">
        <f t="shared" si="206"/>
        <v>1.3598869564244269</v>
      </c>
      <c r="Y254" s="39">
        <f t="shared" si="207"/>
        <v>-0.86507612878359885</v>
      </c>
      <c r="Z254" s="12">
        <f t="shared" si="208"/>
        <v>-0.38880471075443368</v>
      </c>
      <c r="AA254" s="8"/>
      <c r="AB254" s="26">
        <f t="shared" si="209"/>
        <v>2.176470070603282</v>
      </c>
      <c r="AC254" s="39">
        <f t="shared" si="210"/>
        <v>0.8165831141788551</v>
      </c>
      <c r="AD254" s="12">
        <f t="shared" si="211"/>
        <v>0.600478672378703</v>
      </c>
      <c r="AE254" s="8"/>
      <c r="AF254" s="26">
        <f t="shared" si="212"/>
        <v>1.9828756977463862</v>
      </c>
      <c r="AG254" s="39">
        <f t="shared" si="213"/>
        <v>0.62298874132195925</v>
      </c>
      <c r="AH254" s="12">
        <f t="shared" si="214"/>
        <v>0.45811803575202581</v>
      </c>
      <c r="AI254" s="8"/>
      <c r="AJ254" s="26">
        <f t="shared" si="215"/>
        <v>1.9770092015992076</v>
      </c>
      <c r="AK254" s="39">
        <f>(AJ254-X254)</f>
        <v>0.61712224517478065</v>
      </c>
      <c r="AL254" s="12">
        <f>(AJ254/X254)-1</f>
        <v>0.45380407706636894</v>
      </c>
    </row>
    <row r="255" spans="1:38" ht="12" customHeight="1" x14ac:dyDescent="0.25">
      <c r="A255" s="1"/>
      <c r="B255" s="58"/>
      <c r="C255" s="1"/>
      <c r="D255" s="7" t="s">
        <v>41</v>
      </c>
      <c r="E255" s="8"/>
      <c r="F255" s="25">
        <f t="shared" si="193"/>
        <v>1.51987529228371</v>
      </c>
      <c r="G255" s="8"/>
      <c r="H255" s="26">
        <f t="shared" si="194"/>
        <v>1.1466314398943196</v>
      </c>
      <c r="I255" s="39">
        <f t="shared" si="195"/>
        <v>-0.3732438523893904</v>
      </c>
      <c r="J255" s="12">
        <f t="shared" si="196"/>
        <v>-0.24557531416183997</v>
      </c>
      <c r="K255" s="8"/>
      <c r="L255" s="26">
        <f t="shared" si="197"/>
        <v>2.6679280983916747</v>
      </c>
      <c r="M255" s="39">
        <f t="shared" si="198"/>
        <v>1.5212966584973551</v>
      </c>
      <c r="N255" s="12">
        <f t="shared" si="199"/>
        <v>1.3267529613853664</v>
      </c>
      <c r="O255" s="8"/>
      <c r="P255" s="26">
        <f t="shared" si="200"/>
        <v>1.6988517745302714</v>
      </c>
      <c r="Q255" s="39">
        <f t="shared" si="201"/>
        <v>-0.9690763238614033</v>
      </c>
      <c r="R255" s="12">
        <f t="shared" si="202"/>
        <v>-0.36323179940478834</v>
      </c>
      <c r="S255" s="8"/>
      <c r="T255" s="26">
        <f t="shared" si="203"/>
        <v>2.5741765951475881</v>
      </c>
      <c r="U255" s="39">
        <f t="shared" si="204"/>
        <v>0.87532482061731676</v>
      </c>
      <c r="V255" s="12">
        <f t="shared" si="205"/>
        <v>0.51524496353387983</v>
      </c>
      <c r="W255" s="8"/>
      <c r="X255" s="26">
        <f t="shared" si="206"/>
        <v>1.7380603038501725</v>
      </c>
      <c r="Y255" s="39">
        <f t="shared" si="207"/>
        <v>-0.8361162912974156</v>
      </c>
      <c r="Z255" s="12">
        <f t="shared" si="208"/>
        <v>-0.32480921972234689</v>
      </c>
      <c r="AA255" s="8"/>
      <c r="AB255" s="26">
        <f t="shared" si="209"/>
        <v>1.8014341920092372</v>
      </c>
      <c r="AC255" s="39">
        <f t="shared" si="210"/>
        <v>6.337388815906464E-2</v>
      </c>
      <c r="AD255" s="12">
        <f t="shared" si="211"/>
        <v>3.6462421941677148E-2</v>
      </c>
      <c r="AE255" s="8"/>
      <c r="AF255" s="26">
        <f t="shared" si="212"/>
        <v>1.6205952383712443</v>
      </c>
      <c r="AG255" s="39">
        <f t="shared" si="213"/>
        <v>-0.11746506547892821</v>
      </c>
      <c r="AH255" s="12">
        <f t="shared" si="214"/>
        <v>-6.7583998793780742E-2</v>
      </c>
      <c r="AI255" s="8"/>
      <c r="AJ255" s="26">
        <f t="shared" si="215"/>
        <v>1.5811816202706561</v>
      </c>
      <c r="AK255" s="39">
        <f>(AJ255-X255)</f>
        <v>-0.1568786835795164</v>
      </c>
      <c r="AL255" s="12">
        <f>(AJ255/X255)-1</f>
        <v>-9.0260782800226647E-2</v>
      </c>
    </row>
    <row r="256" spans="1:38" ht="12" customHeight="1" x14ac:dyDescent="0.25">
      <c r="A256" s="1"/>
      <c r="B256" s="58"/>
      <c r="C256" s="1"/>
      <c r="D256" s="13" t="s">
        <v>13</v>
      </c>
      <c r="E256" s="8"/>
      <c r="F256" s="27">
        <f t="shared" si="193"/>
        <v>1.7870031346310882</v>
      </c>
      <c r="G256" s="8"/>
      <c r="H256" s="28">
        <f t="shared" si="194"/>
        <v>1.0685789314210685</v>
      </c>
      <c r="I256" s="40">
        <f t="shared" si="195"/>
        <v>-0.71842420321001965</v>
      </c>
      <c r="J256" s="17">
        <f t="shared" si="196"/>
        <v>-0.40202738836176266</v>
      </c>
      <c r="K256" s="8"/>
      <c r="L256" s="28">
        <f t="shared" si="197"/>
        <v>2.4214812929498599</v>
      </c>
      <c r="M256" s="40">
        <f t="shared" si="198"/>
        <v>1.3529023615287914</v>
      </c>
      <c r="N256" s="17">
        <f t="shared" si="199"/>
        <v>1.2660762080809609</v>
      </c>
      <c r="O256" s="8"/>
      <c r="P256" s="28">
        <f t="shared" si="200"/>
        <v>1.3137349642702745</v>
      </c>
      <c r="Q256" s="40">
        <f t="shared" si="201"/>
        <v>-1.1077463286795854</v>
      </c>
      <c r="R256" s="17">
        <f t="shared" si="202"/>
        <v>-0.45746639955666291</v>
      </c>
      <c r="S256" s="8"/>
      <c r="T256" s="28">
        <f t="shared" si="203"/>
        <v>2.2755940429563664</v>
      </c>
      <c r="U256" s="40">
        <f t="shared" si="204"/>
        <v>0.96185907868609188</v>
      </c>
      <c r="V256" s="17">
        <f t="shared" si="205"/>
        <v>0.73215610823022037</v>
      </c>
      <c r="W256" s="8"/>
      <c r="X256" s="28">
        <f t="shared" si="206"/>
        <v>1.3787070906551859</v>
      </c>
      <c r="Y256" s="40">
        <f t="shared" si="207"/>
        <v>-0.89688695230118043</v>
      </c>
      <c r="Z256" s="17">
        <f t="shared" si="208"/>
        <v>-0.39413310782620026</v>
      </c>
      <c r="AA256" s="8"/>
      <c r="AB256" s="28">
        <f t="shared" si="209"/>
        <v>1.9024496623567846</v>
      </c>
      <c r="AC256" s="40">
        <f t="shared" si="210"/>
        <v>0.52374257170159866</v>
      </c>
      <c r="AD256" s="17">
        <f t="shared" si="211"/>
        <v>0.37987950830999706</v>
      </c>
      <c r="AE256" s="8"/>
      <c r="AF256" s="28">
        <f t="shared" si="212"/>
        <v>1.7312644886567772</v>
      </c>
      <c r="AG256" s="40">
        <f t="shared" si="213"/>
        <v>0.35255739800159125</v>
      </c>
      <c r="AH256" s="17">
        <f t="shared" si="214"/>
        <v>0.25571595329509011</v>
      </c>
      <c r="AI256" s="8"/>
      <c r="AJ256" s="28">
        <f t="shared" si="215"/>
        <v>1.710591168710679</v>
      </c>
      <c r="AK256" s="40">
        <f>(AJ256-X256)</f>
        <v>0.33188407805549303</v>
      </c>
      <c r="AL256" s="17">
        <f>(AJ256/X256)-1</f>
        <v>0.24072123825647096</v>
      </c>
    </row>
    <row r="257" spans="1:38" ht="12" customHeight="1" x14ac:dyDescent="0.25">
      <c r="A257" s="1"/>
      <c r="B257" s="58"/>
      <c r="C257" s="1"/>
      <c r="D257" s="7" t="s">
        <v>36</v>
      </c>
      <c r="E257" s="8"/>
      <c r="F257" s="25">
        <f t="shared" si="193"/>
        <v>1.0477499141188595</v>
      </c>
      <c r="G257" s="8"/>
      <c r="H257" s="26">
        <f t="shared" si="194"/>
        <v>0.66168623265741733</v>
      </c>
      <c r="I257" s="39">
        <f t="shared" si="195"/>
        <v>-0.38606368146144221</v>
      </c>
      <c r="J257" s="12">
        <f t="shared" si="196"/>
        <v>-0.36846930384729781</v>
      </c>
      <c r="K257" s="8"/>
      <c r="L257" s="26">
        <f t="shared" si="197"/>
        <v>2.4021084337349397</v>
      </c>
      <c r="M257" s="39">
        <f t="shared" si="198"/>
        <v>1.7404222010775223</v>
      </c>
      <c r="N257" s="12">
        <f t="shared" si="199"/>
        <v>2.630283229692965</v>
      </c>
      <c r="O257" s="8"/>
      <c r="P257" s="26">
        <f t="shared" si="200"/>
        <v>1.2076749435665914</v>
      </c>
      <c r="Q257" s="39">
        <f t="shared" si="201"/>
        <v>-1.1944334901683482</v>
      </c>
      <c r="R257" s="12">
        <f t="shared" si="202"/>
        <v>-0.49724378524876689</v>
      </c>
      <c r="S257" s="8"/>
      <c r="T257" s="26">
        <f t="shared" si="203"/>
        <v>2.768182278954797</v>
      </c>
      <c r="U257" s="39">
        <f t="shared" si="204"/>
        <v>1.5605073353882055</v>
      </c>
      <c r="V257" s="12">
        <f t="shared" si="205"/>
        <v>1.2921584104242525</v>
      </c>
      <c r="W257" s="8"/>
      <c r="X257" s="26">
        <f t="shared" si="206"/>
        <v>1.613576798311128</v>
      </c>
      <c r="Y257" s="39">
        <f t="shared" si="207"/>
        <v>-1.154605480643669</v>
      </c>
      <c r="Z257" s="12">
        <f t="shared" si="208"/>
        <v>-0.41709879057517196</v>
      </c>
      <c r="AA257" s="8"/>
      <c r="AB257" s="26">
        <f t="shared" si="209"/>
        <v>1.4342473319436282</v>
      </c>
      <c r="AC257" s="39">
        <f t="shared" si="210"/>
        <v>-0.1793294663674998</v>
      </c>
      <c r="AD257" s="12">
        <f t="shared" si="211"/>
        <v>-0.11113785631721862</v>
      </c>
      <c r="AE257" s="8"/>
      <c r="AF257" s="26">
        <f t="shared" si="212"/>
        <v>1.3050759883834877</v>
      </c>
      <c r="AG257" s="39">
        <f t="shared" si="213"/>
        <v>-0.30850080992764028</v>
      </c>
      <c r="AH257" s="12">
        <f t="shared" si="214"/>
        <v>-0.19119065807746916</v>
      </c>
      <c r="AI257" s="8"/>
      <c r="AJ257" s="26">
        <f t="shared" si="215"/>
        <v>1.3139843569048768</v>
      </c>
      <c r="AK257" s="39">
        <f>(AJ257-X257)</f>
        <v>-0.29959244140625119</v>
      </c>
      <c r="AL257" s="12">
        <f>(AJ257/X257)-1</f>
        <v>-0.18566977519745187</v>
      </c>
    </row>
    <row r="258" spans="1:38" ht="12" customHeight="1" x14ac:dyDescent="0.25">
      <c r="A258" s="1"/>
      <c r="B258" s="58"/>
      <c r="C258" s="1"/>
      <c r="D258" s="7" t="s">
        <v>37</v>
      </c>
      <c r="E258" s="8"/>
      <c r="F258" s="25">
        <f t="shared" si="193"/>
        <v>1.340057636887608</v>
      </c>
      <c r="G258" s="8"/>
      <c r="H258" s="26">
        <f t="shared" si="194"/>
        <v>0.88872832369942201</v>
      </c>
      <c r="I258" s="39">
        <f t="shared" si="195"/>
        <v>-0.45132931318818603</v>
      </c>
      <c r="J258" s="12">
        <f t="shared" si="196"/>
        <v>-0.33679843371247431</v>
      </c>
      <c r="K258" s="8"/>
      <c r="L258" s="26">
        <f t="shared" si="197"/>
        <v>2.4030470914127422</v>
      </c>
      <c r="M258" s="39">
        <f t="shared" si="198"/>
        <v>1.5143187677133203</v>
      </c>
      <c r="N258" s="12">
        <f t="shared" si="199"/>
        <v>1.7039164020449067</v>
      </c>
      <c r="O258" s="8"/>
      <c r="P258" s="26">
        <f t="shared" si="200"/>
        <v>1.6577129700690714</v>
      </c>
      <c r="Q258" s="39">
        <f t="shared" si="201"/>
        <v>-0.74533412134367083</v>
      </c>
      <c r="R258" s="12">
        <f t="shared" si="202"/>
        <v>-0.31016209545252471</v>
      </c>
      <c r="S258" s="8"/>
      <c r="T258" s="26">
        <f t="shared" si="203"/>
        <v>1.834014572596411</v>
      </c>
      <c r="U258" s="39">
        <f t="shared" si="204"/>
        <v>0.17630160252733962</v>
      </c>
      <c r="V258" s="12">
        <f t="shared" si="205"/>
        <v>0.10635230930237194</v>
      </c>
      <c r="W258" s="8"/>
      <c r="X258" s="26">
        <f t="shared" si="206"/>
        <v>0.99358714383486835</v>
      </c>
      <c r="Y258" s="39">
        <f t="shared" si="207"/>
        <v>-0.84042742876154264</v>
      </c>
      <c r="Z258" s="12">
        <f t="shared" si="208"/>
        <v>-0.45824468426755793</v>
      </c>
      <c r="AA258" s="8"/>
      <c r="AB258" s="26">
        <f t="shared" si="209"/>
        <v>1.5591608223218854</v>
      </c>
      <c r="AC258" s="39">
        <f t="shared" si="210"/>
        <v>0.56557367848701701</v>
      </c>
      <c r="AD258" s="12">
        <f t="shared" si="211"/>
        <v>0.56922403031919044</v>
      </c>
      <c r="AE258" s="8"/>
      <c r="AF258" s="26">
        <f t="shared" si="212"/>
        <v>1.3665231917647411</v>
      </c>
      <c r="AG258" s="39">
        <f t="shared" si="213"/>
        <v>0.37293604792987278</v>
      </c>
      <c r="AH258" s="12">
        <f t="shared" si="214"/>
        <v>0.37534306904423254</v>
      </c>
      <c r="AI258" s="8"/>
      <c r="AJ258" s="26">
        <f t="shared" si="215"/>
        <v>1.3725431177196519</v>
      </c>
      <c r="AK258" s="39">
        <f>(AJ258-X258)</f>
        <v>0.37895597388478353</v>
      </c>
      <c r="AL258" s="12">
        <f>(AJ258/X258)-1</f>
        <v>0.38140184908407493</v>
      </c>
    </row>
    <row r="259" spans="1:38" ht="12" customHeight="1" x14ac:dyDescent="0.25">
      <c r="A259" s="1"/>
      <c r="B259" s="58"/>
      <c r="C259" s="1"/>
      <c r="D259" s="7" t="s">
        <v>38</v>
      </c>
      <c r="E259" s="8"/>
      <c r="F259" s="25">
        <f t="shared" si="193"/>
        <v>1.1421260758315888</v>
      </c>
      <c r="G259" s="8"/>
      <c r="H259" s="26">
        <f t="shared" si="194"/>
        <v>0.73659117997616208</v>
      </c>
      <c r="I259" s="39">
        <f t="shared" si="195"/>
        <v>-0.40553489585542668</v>
      </c>
      <c r="J259" s="12">
        <f t="shared" si="196"/>
        <v>-0.35507016645264344</v>
      </c>
      <c r="K259" s="8"/>
      <c r="L259" s="26">
        <f t="shared" si="197"/>
        <v>2.4024390243902438</v>
      </c>
      <c r="M259" s="39">
        <f t="shared" si="198"/>
        <v>1.6658478444140816</v>
      </c>
      <c r="N259" s="12">
        <f t="shared" si="199"/>
        <v>2.2615636593259136</v>
      </c>
      <c r="O259" s="8"/>
      <c r="P259" s="26">
        <f t="shared" si="200"/>
        <v>1.3557182529664227</v>
      </c>
      <c r="Q259" s="39">
        <f t="shared" si="201"/>
        <v>-1.0467207714238211</v>
      </c>
      <c r="R259" s="12">
        <f t="shared" si="202"/>
        <v>-0.43569087947590524</v>
      </c>
      <c r="S259" s="8"/>
      <c r="T259" s="26">
        <f t="shared" si="203"/>
        <v>2.4372987277199933</v>
      </c>
      <c r="U259" s="39">
        <f t="shared" si="204"/>
        <v>1.0815804747535707</v>
      </c>
      <c r="V259" s="12">
        <f t="shared" si="205"/>
        <v>0.79779148240202846</v>
      </c>
      <c r="W259" s="8"/>
      <c r="X259" s="26">
        <f t="shared" si="206"/>
        <v>1.3918646889002033</v>
      </c>
      <c r="Y259" s="39">
        <f t="shared" si="207"/>
        <v>-1.04543403881979</v>
      </c>
      <c r="Z259" s="12">
        <f t="shared" si="208"/>
        <v>-0.42893143418564716</v>
      </c>
      <c r="AA259" s="8"/>
      <c r="AB259" s="26">
        <f t="shared" si="209"/>
        <v>1.4873676153221906</v>
      </c>
      <c r="AC259" s="39">
        <f t="shared" si="210"/>
        <v>9.5502926421987322E-2</v>
      </c>
      <c r="AD259" s="12">
        <f t="shared" si="211"/>
        <v>6.8615093969694785E-2</v>
      </c>
      <c r="AE259" s="8"/>
      <c r="AF259" s="26">
        <f t="shared" si="212"/>
        <v>1.331206815778897</v>
      </c>
      <c r="AG259" s="39">
        <f t="shared" si="213"/>
        <v>-6.0657873121306327E-2</v>
      </c>
      <c r="AH259" s="12">
        <f t="shared" si="214"/>
        <v>-4.3580294553801635E-2</v>
      </c>
      <c r="AI259" s="8"/>
      <c r="AJ259" s="26">
        <f t="shared" si="215"/>
        <v>1.3388868551006983</v>
      </c>
      <c r="AK259" s="39">
        <f>(AJ259-X259)</f>
        <v>-5.2977833799505047E-2</v>
      </c>
      <c r="AL259" s="12">
        <f>(AJ259/X259)-1</f>
        <v>-3.8062488560842822E-2</v>
      </c>
    </row>
    <row r="260" spans="1:38" ht="12" customHeight="1" x14ac:dyDescent="0.25">
      <c r="A260" s="1"/>
      <c r="B260" s="58"/>
      <c r="C260" s="1"/>
      <c r="D260" s="7" t="s">
        <v>39</v>
      </c>
      <c r="E260" s="8"/>
      <c r="F260" s="25">
        <f t="shared" si="193"/>
        <v>1.0110120608285265</v>
      </c>
      <c r="G260" s="8"/>
      <c r="H260" s="26">
        <f t="shared" si="194"/>
        <v>0.93272355277410035</v>
      </c>
      <c r="I260" s="39">
        <f t="shared" si="195"/>
        <v>-7.8288508054426109E-2</v>
      </c>
      <c r="J260" s="12">
        <f t="shared" si="196"/>
        <v>-7.743578052893707E-2</v>
      </c>
      <c r="K260" s="8"/>
      <c r="L260" s="26">
        <f t="shared" si="197"/>
        <v>1.7355769230769231</v>
      </c>
      <c r="M260" s="39">
        <f t="shared" si="198"/>
        <v>0.80285337030282278</v>
      </c>
      <c r="N260" s="12">
        <f t="shared" si="199"/>
        <v>0.86076240694789097</v>
      </c>
      <c r="O260" s="8"/>
      <c r="P260" s="26">
        <f t="shared" si="200"/>
        <v>0.74086680281370543</v>
      </c>
      <c r="Q260" s="39">
        <f t="shared" si="201"/>
        <v>-0.9947101202632177</v>
      </c>
      <c r="R260" s="12">
        <f t="shared" si="202"/>
        <v>-0.57312937677215858</v>
      </c>
      <c r="S260" s="8"/>
      <c r="T260" s="26">
        <f t="shared" si="203"/>
        <v>1.8556215305253358</v>
      </c>
      <c r="U260" s="39">
        <f t="shared" si="204"/>
        <v>1.1147547277116305</v>
      </c>
      <c r="V260" s="12">
        <f t="shared" si="205"/>
        <v>1.5046628131776894</v>
      </c>
      <c r="W260" s="8"/>
      <c r="X260" s="26">
        <f t="shared" si="206"/>
        <v>0.96522788911092305</v>
      </c>
      <c r="Y260" s="39">
        <f t="shared" si="207"/>
        <v>-0.8903936414144128</v>
      </c>
      <c r="Z260" s="12">
        <f t="shared" si="208"/>
        <v>-0.47983579990168457</v>
      </c>
      <c r="AA260" s="8"/>
      <c r="AB260" s="26">
        <f t="shared" si="209"/>
        <v>1.6245522402545527</v>
      </c>
      <c r="AC260" s="39">
        <f t="shared" si="210"/>
        <v>0.65932435114362964</v>
      </c>
      <c r="AD260" s="12">
        <f t="shared" si="211"/>
        <v>0.68307635801006228</v>
      </c>
      <c r="AE260" s="8"/>
      <c r="AF260" s="26">
        <f t="shared" si="212"/>
        <v>1.4991272511172526</v>
      </c>
      <c r="AG260" s="39">
        <f t="shared" si="213"/>
        <v>0.53389936200632959</v>
      </c>
      <c r="AH260" s="12">
        <f t="shared" si="214"/>
        <v>0.55313296272252077</v>
      </c>
      <c r="AI260" s="8"/>
      <c r="AJ260" s="26">
        <f t="shared" si="215"/>
        <v>1.4379079111811894</v>
      </c>
      <c r="AK260" s="39">
        <f>(AJ260-X260)</f>
        <v>0.47268002207026638</v>
      </c>
      <c r="AL260" s="12">
        <f>(AJ260/X260)-1</f>
        <v>0.4897082102607444</v>
      </c>
    </row>
    <row r="261" spans="1:38" ht="12" customHeight="1" x14ac:dyDescent="0.25">
      <c r="A261" s="1"/>
      <c r="B261" s="58"/>
      <c r="C261" s="1"/>
      <c r="D261" s="7" t="s">
        <v>40</v>
      </c>
      <c r="E261" s="8"/>
      <c r="F261" s="25">
        <f t="shared" si="193"/>
        <v>0.75996788868075993</v>
      </c>
      <c r="G261" s="8"/>
      <c r="H261" s="26">
        <f t="shared" si="194"/>
        <v>0.70947695494562402</v>
      </c>
      <c r="I261" s="39">
        <f t="shared" si="195"/>
        <v>-5.0490933735135912E-2</v>
      </c>
      <c r="J261" s="12">
        <f t="shared" si="196"/>
        <v>-6.6438246256409483E-2</v>
      </c>
      <c r="K261" s="8"/>
      <c r="L261" s="26">
        <f t="shared" si="197"/>
        <v>2.0897873457600422</v>
      </c>
      <c r="M261" s="39">
        <f t="shared" si="198"/>
        <v>1.3803103908144183</v>
      </c>
      <c r="N261" s="12">
        <f t="shared" si="199"/>
        <v>1.9455323829654319</v>
      </c>
      <c r="O261" s="8"/>
      <c r="P261" s="26">
        <f t="shared" si="200"/>
        <v>0.75828157349896486</v>
      </c>
      <c r="Q261" s="39">
        <f t="shared" si="201"/>
        <v>-1.3315057722610772</v>
      </c>
      <c r="R261" s="12">
        <f t="shared" si="202"/>
        <v>-0.63714893047015619</v>
      </c>
      <c r="S261" s="8"/>
      <c r="T261" s="26">
        <f t="shared" si="203"/>
        <v>1.9942837938054989</v>
      </c>
      <c r="U261" s="39">
        <f t="shared" si="204"/>
        <v>1.2360022203065339</v>
      </c>
      <c r="V261" s="12">
        <f t="shared" si="205"/>
        <v>1.6300042932643164</v>
      </c>
      <c r="W261" s="8"/>
      <c r="X261" s="26">
        <f t="shared" si="206"/>
        <v>0.98431189704877553</v>
      </c>
      <c r="Y261" s="39">
        <f t="shared" si="207"/>
        <v>-1.0099718967567233</v>
      </c>
      <c r="Z261" s="12">
        <f t="shared" si="208"/>
        <v>-0.50643338721090025</v>
      </c>
      <c r="AA261" s="8"/>
      <c r="AB261" s="26">
        <f t="shared" si="209"/>
        <v>1.6372617422799913</v>
      </c>
      <c r="AC261" s="39">
        <f t="shared" si="210"/>
        <v>0.6529498452312158</v>
      </c>
      <c r="AD261" s="12">
        <f t="shared" si="211"/>
        <v>0.66335665269202804</v>
      </c>
      <c r="AE261" s="8"/>
      <c r="AF261" s="26">
        <f t="shared" si="212"/>
        <v>1.4899359827879037</v>
      </c>
      <c r="AG261" s="39">
        <f t="shared" si="213"/>
        <v>0.5056240857391282</v>
      </c>
      <c r="AH261" s="12">
        <f t="shared" si="214"/>
        <v>0.51368279430038521</v>
      </c>
      <c r="AI261" s="8"/>
      <c r="AJ261" s="26">
        <f t="shared" si="215"/>
        <v>1.4871562514767322</v>
      </c>
      <c r="AK261" s="39">
        <f>(AJ261-X261)</f>
        <v>0.50284435442795672</v>
      </c>
      <c r="AL261" s="12">
        <f>(AJ261/X261)-1</f>
        <v>0.51085875923639201</v>
      </c>
    </row>
    <row r="262" spans="1:38" ht="12" customHeight="1" x14ac:dyDescent="0.25">
      <c r="A262" s="1"/>
      <c r="B262" s="58"/>
      <c r="C262" s="1"/>
      <c r="D262" s="7" t="s">
        <v>41</v>
      </c>
      <c r="E262" s="8"/>
      <c r="F262" s="25">
        <f t="shared" si="193"/>
        <v>2.1038435603506405</v>
      </c>
      <c r="G262" s="8"/>
      <c r="H262" s="26">
        <f t="shared" si="194"/>
        <v>1.2781065088757397</v>
      </c>
      <c r="I262" s="39">
        <f t="shared" si="195"/>
        <v>-0.82573705147490073</v>
      </c>
      <c r="J262" s="12">
        <f t="shared" si="196"/>
        <v>-0.39248975876194803</v>
      </c>
      <c r="K262" s="8"/>
      <c r="L262" s="26">
        <f t="shared" si="197"/>
        <v>2.5106685633001424</v>
      </c>
      <c r="M262" s="39">
        <f t="shared" si="198"/>
        <v>1.2325620544244027</v>
      </c>
      <c r="N262" s="12">
        <f t="shared" si="199"/>
        <v>0.9643656814709447</v>
      </c>
      <c r="O262" s="8"/>
      <c r="P262" s="26">
        <f t="shared" si="200"/>
        <v>0.80654587960257162</v>
      </c>
      <c r="Q262" s="39">
        <f t="shared" si="201"/>
        <v>-1.7041226836975709</v>
      </c>
      <c r="R262" s="12">
        <f t="shared" si="202"/>
        <v>-0.67875254767104376</v>
      </c>
      <c r="S262" s="8"/>
      <c r="T262" s="26">
        <f t="shared" si="203"/>
        <v>2.0105243649719484</v>
      </c>
      <c r="U262" s="39">
        <f t="shared" si="204"/>
        <v>1.2039784853693769</v>
      </c>
      <c r="V262" s="12">
        <f t="shared" si="205"/>
        <v>1.4927588322224663</v>
      </c>
      <c r="W262" s="8"/>
      <c r="X262" s="26">
        <f t="shared" si="206"/>
        <v>0.52763779447785863</v>
      </c>
      <c r="Y262" s="39">
        <f t="shared" si="207"/>
        <v>-1.4828865704940899</v>
      </c>
      <c r="Z262" s="12">
        <f t="shared" si="208"/>
        <v>-0.73756209888795832</v>
      </c>
      <c r="AA262" s="8"/>
      <c r="AB262" s="26">
        <f t="shared" si="209"/>
        <v>1.1691348402182384</v>
      </c>
      <c r="AC262" s="39">
        <f t="shared" si="210"/>
        <v>0.6414970457403798</v>
      </c>
      <c r="AD262" s="12">
        <f t="shared" si="211"/>
        <v>1.215790552636955</v>
      </c>
      <c r="AE262" s="8"/>
      <c r="AF262" s="26">
        <f t="shared" si="212"/>
        <v>1.0505269578772576</v>
      </c>
      <c r="AG262" s="39">
        <f t="shared" si="213"/>
        <v>0.52288916339939895</v>
      </c>
      <c r="AH262" s="12">
        <f t="shared" si="214"/>
        <v>0.99100020671726363</v>
      </c>
      <c r="AI262" s="8"/>
      <c r="AJ262" s="26">
        <f t="shared" si="215"/>
        <v>1.02228698589131</v>
      </c>
      <c r="AK262" s="39">
        <f>(AJ262-X262)</f>
        <v>0.49464919141345132</v>
      </c>
      <c r="AL262" s="12">
        <f>(AJ262/X262)-1</f>
        <v>0.937478695784004</v>
      </c>
    </row>
    <row r="263" spans="1:38" ht="12" customHeight="1" x14ac:dyDescent="0.25">
      <c r="A263" s="1"/>
      <c r="B263" s="58"/>
      <c r="C263" s="1"/>
      <c r="D263" s="13" t="s">
        <v>16</v>
      </c>
      <c r="E263" s="8"/>
      <c r="F263" s="27">
        <f t="shared" si="193"/>
        <v>1.0764144011756063</v>
      </c>
      <c r="G263" s="8"/>
      <c r="H263" s="28">
        <f t="shared" si="194"/>
        <v>0.87173238812583076</v>
      </c>
      <c r="I263" s="40">
        <f t="shared" si="195"/>
        <v>-0.20468201304977551</v>
      </c>
      <c r="J263" s="17">
        <f t="shared" si="196"/>
        <v>-0.19015168584351161</v>
      </c>
      <c r="K263" s="8"/>
      <c r="L263" s="28">
        <f t="shared" si="197"/>
        <v>2.0289197618372556</v>
      </c>
      <c r="M263" s="40">
        <f t="shared" si="198"/>
        <v>1.1571873737114249</v>
      </c>
      <c r="N263" s="17">
        <f t="shared" si="199"/>
        <v>1.3274571295891668</v>
      </c>
      <c r="O263" s="8"/>
      <c r="P263" s="28">
        <f t="shared" si="200"/>
        <v>0.8833787465940055</v>
      </c>
      <c r="Q263" s="40">
        <f t="shared" si="201"/>
        <v>-1.1455410152432501</v>
      </c>
      <c r="R263" s="17">
        <f t="shared" si="202"/>
        <v>-0.56460636679191489</v>
      </c>
      <c r="S263" s="8"/>
      <c r="T263" s="28">
        <f t="shared" si="203"/>
        <v>2.0306203942353069</v>
      </c>
      <c r="U263" s="40">
        <f t="shared" si="204"/>
        <v>1.1472416476413014</v>
      </c>
      <c r="V263" s="17">
        <f t="shared" si="205"/>
        <v>1.2986973617654458</v>
      </c>
      <c r="W263" s="8"/>
      <c r="X263" s="28">
        <f t="shared" si="206"/>
        <v>1.0182758543613382</v>
      </c>
      <c r="Y263" s="40">
        <f t="shared" si="207"/>
        <v>-1.0123445398739688</v>
      </c>
      <c r="Z263" s="17">
        <f t="shared" si="208"/>
        <v>-0.49853953143969998</v>
      </c>
      <c r="AA263" s="8"/>
      <c r="AB263" s="28">
        <f t="shared" si="209"/>
        <v>1.5433770341740616</v>
      </c>
      <c r="AC263" s="40">
        <f t="shared" si="210"/>
        <v>0.52510117981272342</v>
      </c>
      <c r="AD263" s="17">
        <f t="shared" si="211"/>
        <v>0.51567674669263996</v>
      </c>
      <c r="AE263" s="8"/>
      <c r="AF263" s="28">
        <f t="shared" si="212"/>
        <v>1.4062575329634655</v>
      </c>
      <c r="AG263" s="40">
        <f t="shared" si="213"/>
        <v>0.38798167860212729</v>
      </c>
      <c r="AH263" s="17">
        <f t="shared" si="214"/>
        <v>0.38101824465382128</v>
      </c>
      <c r="AI263" s="8"/>
      <c r="AJ263" s="28">
        <f t="shared" si="215"/>
        <v>1.3787084094325694</v>
      </c>
      <c r="AK263" s="40">
        <f>(AJ263-X263)</f>
        <v>0.36043255507123129</v>
      </c>
      <c r="AL263" s="17">
        <f>(AJ263/X263)-1</f>
        <v>0.35396356844510901</v>
      </c>
    </row>
    <row r="264" spans="1:38" ht="12" customHeight="1" x14ac:dyDescent="0.25">
      <c r="A264" s="1"/>
      <c r="B264" s="58"/>
      <c r="C264" s="1"/>
      <c r="D264" s="7" t="s">
        <v>36</v>
      </c>
      <c r="E264" s="8"/>
      <c r="F264" s="25">
        <f t="shared" si="193"/>
        <v>1.4265716467294478</v>
      </c>
      <c r="G264" s="8"/>
      <c r="H264" s="26">
        <f t="shared" si="194"/>
        <v>1.5684168121391164</v>
      </c>
      <c r="I264" s="39">
        <f t="shared" si="195"/>
        <v>0.14184516540966863</v>
      </c>
      <c r="J264" s="12">
        <f t="shared" si="196"/>
        <v>9.9430803727847961E-2</v>
      </c>
      <c r="K264" s="8"/>
      <c r="L264" s="26">
        <f t="shared" si="197"/>
        <v>2.6432860262008733</v>
      </c>
      <c r="M264" s="39">
        <f t="shared" si="198"/>
        <v>1.0748692140617568</v>
      </c>
      <c r="N264" s="12">
        <f t="shared" si="199"/>
        <v>0.68532115043817665</v>
      </c>
      <c r="O264" s="8"/>
      <c r="P264" s="26">
        <f t="shared" si="200"/>
        <v>1.7015629607785314</v>
      </c>
      <c r="Q264" s="39">
        <f t="shared" si="201"/>
        <v>-0.94172306542234185</v>
      </c>
      <c r="R264" s="12">
        <f t="shared" si="202"/>
        <v>-0.35626983084227781</v>
      </c>
      <c r="S264" s="8"/>
      <c r="T264" s="26">
        <f t="shared" si="203"/>
        <v>2.6574267094859794</v>
      </c>
      <c r="U264" s="39">
        <f t="shared" si="204"/>
        <v>0.95586374870744795</v>
      </c>
      <c r="V264" s="12">
        <f t="shared" si="205"/>
        <v>0.5617563209474794</v>
      </c>
      <c r="W264" s="8"/>
      <c r="X264" s="26">
        <f t="shared" si="206"/>
        <v>1.453431136215257</v>
      </c>
      <c r="Y264" s="39">
        <f t="shared" si="207"/>
        <v>-1.2039955732707224</v>
      </c>
      <c r="Z264" s="12">
        <f t="shared" si="208"/>
        <v>-0.45306821406322384</v>
      </c>
      <c r="AA264" s="8"/>
      <c r="AB264" s="26">
        <f t="shared" si="209"/>
        <v>2.0490758625377388</v>
      </c>
      <c r="AC264" s="39">
        <f t="shared" si="210"/>
        <v>0.59564472632248178</v>
      </c>
      <c r="AD264" s="12">
        <f t="shared" si="211"/>
        <v>0.40981970970674553</v>
      </c>
      <c r="AE264" s="8"/>
      <c r="AF264" s="26">
        <f t="shared" si="212"/>
        <v>1.8678169057963216</v>
      </c>
      <c r="AG264" s="39">
        <f t="shared" si="213"/>
        <v>0.41438576958106466</v>
      </c>
      <c r="AH264" s="12">
        <f t="shared" si="214"/>
        <v>0.28510863656060614</v>
      </c>
      <c r="AI264" s="8"/>
      <c r="AJ264" s="26">
        <f t="shared" si="215"/>
        <v>1.8805616761922026</v>
      </c>
      <c r="AK264" s="39">
        <f>(AJ264-X264)</f>
        <v>0.42713053997694561</v>
      </c>
      <c r="AL264" s="12">
        <f>(AJ264/X264)-1</f>
        <v>0.29387738389119411</v>
      </c>
    </row>
    <row r="265" spans="1:38" ht="12" customHeight="1" x14ac:dyDescent="0.25">
      <c r="A265" s="1"/>
      <c r="B265" s="58"/>
      <c r="C265" s="1"/>
      <c r="D265" s="7" t="s">
        <v>37</v>
      </c>
      <c r="E265" s="8"/>
      <c r="F265" s="25">
        <f t="shared" si="193"/>
        <v>2.1272158498435871</v>
      </c>
      <c r="G265" s="8"/>
      <c r="H265" s="26">
        <f t="shared" si="194"/>
        <v>2</v>
      </c>
      <c r="I265" s="39">
        <f t="shared" si="195"/>
        <v>-0.12721584984358714</v>
      </c>
      <c r="J265" s="12">
        <f t="shared" si="196"/>
        <v>-5.9803921568627461E-2</v>
      </c>
      <c r="K265" s="8"/>
      <c r="L265" s="26">
        <f t="shared" si="197"/>
        <v>2.1811846689895469</v>
      </c>
      <c r="M265" s="39">
        <f t="shared" si="198"/>
        <v>0.18118466898954688</v>
      </c>
      <c r="N265" s="12">
        <f t="shared" si="199"/>
        <v>9.0592334494773441E-2</v>
      </c>
      <c r="O265" s="8"/>
      <c r="P265" s="26">
        <f t="shared" si="200"/>
        <v>1.7665078284547311</v>
      </c>
      <c r="Q265" s="39">
        <f t="shared" si="201"/>
        <v>-0.41467684053481579</v>
      </c>
      <c r="R265" s="12">
        <f t="shared" si="202"/>
        <v>-0.19011542050078611</v>
      </c>
      <c r="S265" s="8"/>
      <c r="T265" s="26">
        <f t="shared" si="203"/>
        <v>2.7342854445658182</v>
      </c>
      <c r="U265" s="39">
        <f t="shared" si="204"/>
        <v>0.96777761611108715</v>
      </c>
      <c r="V265" s="12">
        <f t="shared" si="205"/>
        <v>0.54784790676962891</v>
      </c>
      <c r="W265" s="8"/>
      <c r="X265" s="26">
        <f t="shared" si="206"/>
        <v>1.7591344336143326</v>
      </c>
      <c r="Y265" s="39">
        <f t="shared" si="207"/>
        <v>-0.9751510109514856</v>
      </c>
      <c r="Z265" s="12">
        <f t="shared" si="208"/>
        <v>-0.35663833594605976</v>
      </c>
      <c r="AA265" s="8"/>
      <c r="AB265" s="26">
        <f t="shared" si="209"/>
        <v>1.7196660377001278</v>
      </c>
      <c r="AC265" s="39">
        <f t="shared" si="210"/>
        <v>-3.9468395914204812E-2</v>
      </c>
      <c r="AD265" s="12">
        <f t="shared" si="211"/>
        <v>-2.2436259082890375E-2</v>
      </c>
      <c r="AE265" s="8"/>
      <c r="AF265" s="26">
        <f t="shared" si="212"/>
        <v>1.5019468512757079</v>
      </c>
      <c r="AG265" s="39">
        <f t="shared" si="213"/>
        <v>-0.25718758233862471</v>
      </c>
      <c r="AH265" s="12">
        <f t="shared" si="214"/>
        <v>-0.14620120976780893</v>
      </c>
      <c r="AI265" s="8"/>
      <c r="AJ265" s="26">
        <f t="shared" si="215"/>
        <v>1.5114129028593783</v>
      </c>
      <c r="AK265" s="39">
        <f>(AJ265-X265)</f>
        <v>-0.24772153075495429</v>
      </c>
      <c r="AL265" s="12">
        <f>(AJ265/X265)-1</f>
        <v>-0.14082012495542118</v>
      </c>
    </row>
    <row r="266" spans="1:38" ht="12" customHeight="1" x14ac:dyDescent="0.25">
      <c r="A266" s="1"/>
      <c r="B266" s="58"/>
      <c r="C266" s="1"/>
      <c r="D266" s="7" t="s">
        <v>38</v>
      </c>
      <c r="E266" s="8"/>
      <c r="F266" s="25">
        <f t="shared" si="193"/>
        <v>1.6143455985095483</v>
      </c>
      <c r="G266" s="8"/>
      <c r="H266" s="26">
        <f t="shared" si="194"/>
        <v>1.6985556180829113</v>
      </c>
      <c r="I266" s="39">
        <f t="shared" si="195"/>
        <v>8.4210019573363049E-2</v>
      </c>
      <c r="J266" s="12">
        <f t="shared" si="196"/>
        <v>5.2163563769189292E-2</v>
      </c>
      <c r="K266" s="8"/>
      <c r="L266" s="26">
        <f t="shared" si="197"/>
        <v>2.5132378897823102</v>
      </c>
      <c r="M266" s="39">
        <f t="shared" si="198"/>
        <v>0.81468227169939889</v>
      </c>
      <c r="N266" s="12">
        <f t="shared" si="199"/>
        <v>0.47963237884367693</v>
      </c>
      <c r="O266" s="8"/>
      <c r="P266" s="26">
        <f t="shared" si="200"/>
        <v>1.7211934156378601</v>
      </c>
      <c r="Q266" s="39">
        <f t="shared" si="201"/>
        <v>-0.79204447414445012</v>
      </c>
      <c r="R266" s="12">
        <f t="shared" si="202"/>
        <v>-0.31514902642704268</v>
      </c>
      <c r="S266" s="8"/>
      <c r="T266" s="26">
        <f t="shared" si="203"/>
        <v>2.6817933063123145</v>
      </c>
      <c r="U266" s="39">
        <f t="shared" si="204"/>
        <v>0.96059989067445439</v>
      </c>
      <c r="V266" s="12">
        <f t="shared" si="205"/>
        <v>0.55810107216710669</v>
      </c>
      <c r="W266" s="8"/>
      <c r="X266" s="26">
        <f t="shared" si="206"/>
        <v>1.5423721269859376</v>
      </c>
      <c r="Y266" s="39">
        <f t="shared" si="207"/>
        <v>-1.1394211793263769</v>
      </c>
      <c r="Z266" s="12">
        <f t="shared" si="208"/>
        <v>-0.42487285528099639</v>
      </c>
      <c r="AA266" s="8"/>
      <c r="AB266" s="26">
        <f t="shared" si="209"/>
        <v>1.9470351697888952</v>
      </c>
      <c r="AC266" s="39">
        <f t="shared" si="210"/>
        <v>0.40466304280295762</v>
      </c>
      <c r="AD266" s="12">
        <f t="shared" si="211"/>
        <v>0.26236407914978299</v>
      </c>
      <c r="AE266" s="8"/>
      <c r="AF266" s="26">
        <f t="shared" si="212"/>
        <v>1.7544819928569613</v>
      </c>
      <c r="AG266" s="39">
        <f t="shared" si="213"/>
        <v>0.21210986587102365</v>
      </c>
      <c r="AH266" s="12">
        <f t="shared" si="214"/>
        <v>0.13752184843065285</v>
      </c>
      <c r="AI266" s="8"/>
      <c r="AJ266" s="26">
        <f t="shared" si="215"/>
        <v>1.76621112038581</v>
      </c>
      <c r="AK266" s="39">
        <f>(AJ266-X266)</f>
        <v>0.22383899339987234</v>
      </c>
      <c r="AL266" s="12">
        <f>(AJ266/X266)-1</f>
        <v>0.14512645131709712</v>
      </c>
    </row>
    <row r="267" spans="1:38" ht="12" customHeight="1" x14ac:dyDescent="0.25">
      <c r="A267" s="1"/>
      <c r="B267" s="58"/>
      <c r="C267" s="1"/>
      <c r="D267" s="7" t="s">
        <v>39</v>
      </c>
      <c r="E267" s="8"/>
      <c r="F267" s="25">
        <f t="shared" si="193"/>
        <v>1.3292955052598023</v>
      </c>
      <c r="G267" s="8"/>
      <c r="H267" s="26">
        <f t="shared" si="194"/>
        <v>1.2674506169263744</v>
      </c>
      <c r="I267" s="39">
        <f t="shared" si="195"/>
        <v>-6.1844888333427939E-2</v>
      </c>
      <c r="J267" s="12">
        <f t="shared" si="196"/>
        <v>-4.6524559880566807E-2</v>
      </c>
      <c r="K267" s="8"/>
      <c r="L267" s="26">
        <f t="shared" si="197"/>
        <v>1.9844357976653697</v>
      </c>
      <c r="M267" s="39">
        <f t="shared" si="198"/>
        <v>0.71698518073899531</v>
      </c>
      <c r="N267" s="12">
        <f t="shared" si="199"/>
        <v>0.56569082153095418</v>
      </c>
      <c r="O267" s="8"/>
      <c r="P267" s="26">
        <f t="shared" si="200"/>
        <v>1.3146200146256399</v>
      </c>
      <c r="Q267" s="39">
        <f t="shared" si="201"/>
        <v>-0.66981578303972977</v>
      </c>
      <c r="R267" s="12">
        <f t="shared" si="202"/>
        <v>-0.33753462008080504</v>
      </c>
      <c r="S267" s="8"/>
      <c r="T267" s="26">
        <f t="shared" si="203"/>
        <v>1.9011059722724031</v>
      </c>
      <c r="U267" s="39">
        <f t="shared" si="204"/>
        <v>0.58648595764676315</v>
      </c>
      <c r="V267" s="12">
        <f t="shared" si="205"/>
        <v>0.44612583949878082</v>
      </c>
      <c r="W267" s="8"/>
      <c r="X267" s="26">
        <f t="shared" si="206"/>
        <v>1.2498615903865495</v>
      </c>
      <c r="Y267" s="39">
        <f t="shared" si="207"/>
        <v>-0.65124438188585354</v>
      </c>
      <c r="Z267" s="12">
        <f t="shared" si="208"/>
        <v>-0.34256079954733787</v>
      </c>
      <c r="AA267" s="8"/>
      <c r="AB267" s="26">
        <f t="shared" si="209"/>
        <v>1.3078428639265431</v>
      </c>
      <c r="AC267" s="39">
        <f t="shared" si="210"/>
        <v>5.7981273539993605E-2</v>
      </c>
      <c r="AD267" s="12">
        <f t="shared" si="211"/>
        <v>4.6390155506788266E-2</v>
      </c>
      <c r="AE267" s="8"/>
      <c r="AF267" s="26">
        <f t="shared" si="212"/>
        <v>1.2052780639392362</v>
      </c>
      <c r="AG267" s="39">
        <f t="shared" si="213"/>
        <v>-4.4583526447313337E-2</v>
      </c>
      <c r="AH267" s="12">
        <f t="shared" si="214"/>
        <v>-3.5670770899940085E-2</v>
      </c>
      <c r="AI267" s="8"/>
      <c r="AJ267" s="26">
        <f t="shared" si="215"/>
        <v>1.1565456175364275</v>
      </c>
      <c r="AK267" s="39">
        <f>(AJ267-X267)</f>
        <v>-9.3315972850122053E-2</v>
      </c>
      <c r="AL267" s="12">
        <f>(AJ267/X267)-1</f>
        <v>-7.4661045325236208E-2</v>
      </c>
    </row>
    <row r="268" spans="1:38" ht="12" customHeight="1" x14ac:dyDescent="0.25">
      <c r="A268" s="1"/>
      <c r="B268" s="58"/>
      <c r="C268" s="1"/>
      <c r="D268" s="7" t="s">
        <v>40</v>
      </c>
      <c r="E268" s="8"/>
      <c r="F268" s="25">
        <f t="shared" si="193"/>
        <v>1.4885193982581155</v>
      </c>
      <c r="G268" s="8"/>
      <c r="H268" s="26">
        <f t="shared" si="194"/>
        <v>1.256281407035176</v>
      </c>
      <c r="I268" s="39">
        <f t="shared" si="195"/>
        <v>-0.23223799122293953</v>
      </c>
      <c r="J268" s="12">
        <f t="shared" si="196"/>
        <v>-0.15601945899711311</v>
      </c>
      <c r="K268" s="8"/>
      <c r="L268" s="26">
        <f t="shared" si="197"/>
        <v>2.1361847130015863</v>
      </c>
      <c r="M268" s="39">
        <f t="shared" si="198"/>
        <v>0.87990330596641031</v>
      </c>
      <c r="N268" s="12">
        <f t="shared" si="199"/>
        <v>0.70040303154926264</v>
      </c>
      <c r="O268" s="8"/>
      <c r="P268" s="26">
        <f t="shared" si="200"/>
        <v>1.6528375022712132</v>
      </c>
      <c r="Q268" s="39">
        <f t="shared" si="201"/>
        <v>-0.48334721073037312</v>
      </c>
      <c r="R268" s="12">
        <f t="shared" si="202"/>
        <v>-0.22626658068871508</v>
      </c>
      <c r="S268" s="8"/>
      <c r="T268" s="26">
        <f t="shared" si="203"/>
        <v>2.1912984611653932</v>
      </c>
      <c r="U268" s="39">
        <f t="shared" si="204"/>
        <v>0.53846095889418</v>
      </c>
      <c r="V268" s="12">
        <f t="shared" si="205"/>
        <v>0.3257797322206597</v>
      </c>
      <c r="W268" s="8"/>
      <c r="X268" s="26">
        <f t="shared" si="206"/>
        <v>1.4850897334781723</v>
      </c>
      <c r="Y268" s="39">
        <f t="shared" si="207"/>
        <v>-0.70620872768722087</v>
      </c>
      <c r="Z268" s="12">
        <f t="shared" si="208"/>
        <v>-0.32227865815761103</v>
      </c>
      <c r="AA268" s="8"/>
      <c r="AB268" s="26">
        <f t="shared" si="209"/>
        <v>1.9324273335008737</v>
      </c>
      <c r="AC268" s="39">
        <f t="shared" si="210"/>
        <v>0.4473376000227014</v>
      </c>
      <c r="AD268" s="12">
        <f t="shared" si="211"/>
        <v>0.30121923944286455</v>
      </c>
      <c r="AE268" s="8"/>
      <c r="AF268" s="26">
        <f t="shared" si="212"/>
        <v>1.7598763933846415</v>
      </c>
      <c r="AG268" s="39">
        <f t="shared" si="213"/>
        <v>0.27478665990646922</v>
      </c>
      <c r="AH268" s="12">
        <f t="shared" si="214"/>
        <v>0.18503034107097482</v>
      </c>
      <c r="AI268" s="8"/>
      <c r="AJ268" s="26">
        <f t="shared" si="215"/>
        <v>1.7555805193568517</v>
      </c>
      <c r="AK268" s="39">
        <f>(AJ268-X268)</f>
        <v>0.27049078587867936</v>
      </c>
      <c r="AL268" s="12">
        <f>(AJ268/X268)-1</f>
        <v>0.18213767140196513</v>
      </c>
    </row>
    <row r="269" spans="1:38" ht="12" customHeight="1" x14ac:dyDescent="0.25">
      <c r="A269" s="1"/>
      <c r="B269" s="58"/>
      <c r="C269" s="1"/>
      <c r="D269" s="7" t="s">
        <v>41</v>
      </c>
      <c r="E269" s="8"/>
      <c r="F269" s="25">
        <f t="shared" si="193"/>
        <v>1.8808234019501626</v>
      </c>
      <c r="G269" s="8"/>
      <c r="H269" s="26">
        <f t="shared" si="194"/>
        <v>1.5192597374650312</v>
      </c>
      <c r="I269" s="39">
        <f t="shared" si="195"/>
        <v>-0.36156366448513144</v>
      </c>
      <c r="J269" s="12">
        <f t="shared" si="196"/>
        <v>-0.19223690225793566</v>
      </c>
      <c r="K269" s="8"/>
      <c r="L269" s="26">
        <f t="shared" si="197"/>
        <v>2.417465388711395</v>
      </c>
      <c r="M269" s="39">
        <f t="shared" si="198"/>
        <v>0.89820565124636387</v>
      </c>
      <c r="N269" s="12">
        <f t="shared" si="199"/>
        <v>0.59121269990677794</v>
      </c>
      <c r="O269" s="8"/>
      <c r="P269" s="26">
        <f t="shared" si="200"/>
        <v>1.6728462377317339</v>
      </c>
      <c r="Q269" s="39">
        <f t="shared" si="201"/>
        <v>-0.74461915097966114</v>
      </c>
      <c r="R269" s="12">
        <f t="shared" si="202"/>
        <v>-0.30801646818057349</v>
      </c>
      <c r="S269" s="8"/>
      <c r="T269" s="26">
        <f t="shared" si="203"/>
        <v>2.6015551518574438</v>
      </c>
      <c r="U269" s="39">
        <f t="shared" si="204"/>
        <v>0.92870891412570988</v>
      </c>
      <c r="V269" s="12">
        <f t="shared" si="205"/>
        <v>0.55516693236849801</v>
      </c>
      <c r="W269" s="8"/>
      <c r="X269" s="26">
        <f t="shared" si="206"/>
        <v>1.4123909317649406</v>
      </c>
      <c r="Y269" s="39">
        <f t="shared" si="207"/>
        <v>-1.1891642200925032</v>
      </c>
      <c r="Z269" s="12">
        <f t="shared" si="208"/>
        <v>-0.45709744774907823</v>
      </c>
      <c r="AA269" s="8"/>
      <c r="AB269" s="26">
        <f t="shared" si="209"/>
        <v>1.9874366383189006</v>
      </c>
      <c r="AC269" s="39">
        <f t="shared" si="210"/>
        <v>0.57504570655396003</v>
      </c>
      <c r="AD269" s="12">
        <f t="shared" si="211"/>
        <v>0.40714344281110337</v>
      </c>
      <c r="AE269" s="8"/>
      <c r="AF269" s="26">
        <f t="shared" si="212"/>
        <v>1.7867508539935393</v>
      </c>
      <c r="AG269" s="39">
        <f t="shared" si="213"/>
        <v>0.37435992222859871</v>
      </c>
      <c r="AH269" s="12">
        <f t="shared" si="214"/>
        <v>0.26505403979108966</v>
      </c>
      <c r="AI269" s="8"/>
      <c r="AJ269" s="26">
        <f t="shared" si="215"/>
        <v>1.7435926208052897</v>
      </c>
      <c r="AK269" s="39">
        <f>(AJ269-X269)</f>
        <v>0.33120168904034908</v>
      </c>
      <c r="AL269" s="12">
        <f>(AJ269/X269)-1</f>
        <v>0.23449717892657063</v>
      </c>
    </row>
    <row r="270" spans="1:38" ht="12" customHeight="1" x14ac:dyDescent="0.25">
      <c r="A270" s="1"/>
      <c r="B270" s="58"/>
      <c r="C270" s="1"/>
      <c r="D270" s="13" t="s">
        <v>20</v>
      </c>
      <c r="E270" s="8"/>
      <c r="F270" s="27">
        <f t="shared" si="193"/>
        <v>1.5025076916592912</v>
      </c>
      <c r="G270" s="8"/>
      <c r="H270" s="28">
        <f t="shared" si="194"/>
        <v>1.3801604461777841</v>
      </c>
      <c r="I270" s="40">
        <f t="shared" si="195"/>
        <v>-0.12234724548150711</v>
      </c>
      <c r="J270" s="17">
        <f t="shared" si="196"/>
        <v>-8.1428698276008959E-2</v>
      </c>
      <c r="K270" s="8"/>
      <c r="L270" s="28">
        <f t="shared" si="197"/>
        <v>2.1881423890257059</v>
      </c>
      <c r="M270" s="40">
        <f t="shared" si="198"/>
        <v>0.8079819428479218</v>
      </c>
      <c r="N270" s="17">
        <f t="shared" si="199"/>
        <v>0.58542609671618018</v>
      </c>
      <c r="O270" s="8"/>
      <c r="P270" s="28">
        <f t="shared" si="200"/>
        <v>1.5446669273352129</v>
      </c>
      <c r="Q270" s="40">
        <f t="shared" si="201"/>
        <v>-0.64347546169049297</v>
      </c>
      <c r="R270" s="17">
        <f t="shared" si="202"/>
        <v>-0.29407385228573146</v>
      </c>
      <c r="S270" s="8"/>
      <c r="T270" s="28">
        <f t="shared" si="203"/>
        <v>2.2161951206439263</v>
      </c>
      <c r="U270" s="40">
        <f t="shared" si="204"/>
        <v>0.67152819330871338</v>
      </c>
      <c r="V270" s="17">
        <f t="shared" si="205"/>
        <v>0.43473980145817093</v>
      </c>
      <c r="W270" s="8"/>
      <c r="X270" s="28">
        <f t="shared" si="206"/>
        <v>1.4011909438254027</v>
      </c>
      <c r="Y270" s="40">
        <f t="shared" si="207"/>
        <v>-0.81500417681852366</v>
      </c>
      <c r="Z270" s="17">
        <f t="shared" si="208"/>
        <v>-0.36774928760862902</v>
      </c>
      <c r="AA270" s="8"/>
      <c r="AB270" s="28">
        <f t="shared" si="209"/>
        <v>1.7039836211028907</v>
      </c>
      <c r="AC270" s="40">
        <f t="shared" si="210"/>
        <v>0.30279267727748804</v>
      </c>
      <c r="AD270" s="17">
        <f t="shared" si="211"/>
        <v>0.21609665592815741</v>
      </c>
      <c r="AE270" s="8"/>
      <c r="AF270" s="28">
        <f t="shared" si="212"/>
        <v>1.5507972147613178</v>
      </c>
      <c r="AG270" s="40">
        <f t="shared" si="213"/>
        <v>0.14960627093591516</v>
      </c>
      <c r="AH270" s="17">
        <f t="shared" si="214"/>
        <v>0.10677079494067665</v>
      </c>
      <c r="AI270" s="8"/>
      <c r="AJ270" s="28">
        <f t="shared" si="215"/>
        <v>1.5292822700504227</v>
      </c>
      <c r="AK270" s="40">
        <f>(AJ270-X270)</f>
        <v>0.12809132622502006</v>
      </c>
      <c r="AL270" s="17">
        <f>(AJ270/X270)-1</f>
        <v>9.141603918400798E-2</v>
      </c>
    </row>
    <row r="271" spans="1:38" ht="12" customHeight="1" x14ac:dyDescent="0.25">
      <c r="A271" s="1"/>
      <c r="B271" s="58"/>
      <c r="C271" s="1"/>
      <c r="D271" s="7" t="s">
        <v>36</v>
      </c>
      <c r="E271" s="8"/>
      <c r="F271" s="25">
        <f t="shared" si="193"/>
        <v>2.0527918781725889</v>
      </c>
      <c r="G271" s="8"/>
      <c r="H271" s="26">
        <f t="shared" si="194"/>
        <v>1.8886005190656818</v>
      </c>
      <c r="I271" s="39">
        <f t="shared" si="195"/>
        <v>-0.16419135910690708</v>
      </c>
      <c r="J271" s="12">
        <f t="shared" si="196"/>
        <v>-7.9984415786500285E-2</v>
      </c>
      <c r="K271" s="8"/>
      <c r="L271" s="26">
        <f t="shared" si="197"/>
        <v>2.5111021396851028</v>
      </c>
      <c r="M271" s="39">
        <f t="shared" si="198"/>
        <v>0.62250162061942094</v>
      </c>
      <c r="N271" s="12">
        <f t="shared" si="199"/>
        <v>0.32961000186920497</v>
      </c>
      <c r="O271" s="8"/>
      <c r="P271" s="26">
        <f t="shared" si="200"/>
        <v>2.0698760918139345</v>
      </c>
      <c r="Q271" s="39">
        <f t="shared" si="201"/>
        <v>-0.44122604787116826</v>
      </c>
      <c r="R271" s="12">
        <f t="shared" si="202"/>
        <v>-0.17571011584837359</v>
      </c>
      <c r="S271" s="8"/>
      <c r="T271" s="26">
        <f t="shared" si="203"/>
        <v>2.2034715636803277</v>
      </c>
      <c r="U271" s="39">
        <f t="shared" si="204"/>
        <v>0.1335954718663932</v>
      </c>
      <c r="V271" s="12">
        <f t="shared" si="205"/>
        <v>6.4542738763322172E-2</v>
      </c>
      <c r="W271" s="8"/>
      <c r="X271" s="26">
        <f t="shared" si="206"/>
        <v>1.6597785342618185</v>
      </c>
      <c r="Y271" s="39">
        <f t="shared" si="207"/>
        <v>-0.54369302941850917</v>
      </c>
      <c r="Z271" s="12">
        <f t="shared" si="208"/>
        <v>-0.24674383748815487</v>
      </c>
      <c r="AA271" s="8"/>
      <c r="AB271" s="26">
        <f t="shared" si="209"/>
        <v>1.7778552442372215</v>
      </c>
      <c r="AC271" s="39">
        <f t="shared" si="210"/>
        <v>0.11807670997540298</v>
      </c>
      <c r="AD271" s="12">
        <f t="shared" si="211"/>
        <v>7.1140039190781046E-2</v>
      </c>
      <c r="AE271" s="8"/>
      <c r="AF271" s="26">
        <f t="shared" si="212"/>
        <v>1.6231644080352083</v>
      </c>
      <c r="AG271" s="39">
        <f t="shared" si="213"/>
        <v>-3.66141262266102E-2</v>
      </c>
      <c r="AH271" s="12">
        <f t="shared" si="214"/>
        <v>-2.205964559175011E-2</v>
      </c>
      <c r="AI271" s="8"/>
      <c r="AJ271" s="26">
        <f t="shared" si="215"/>
        <v>1.6340581288945051</v>
      </c>
      <c r="AK271" s="39">
        <f>(AJ271-X271)</f>
        <v>-2.5720405367313459E-2</v>
      </c>
      <c r="AL271" s="12">
        <f>(AJ271/X271)-1</f>
        <v>-1.5496287508473205E-2</v>
      </c>
    </row>
    <row r="272" spans="1:38" ht="12" customHeight="1" x14ac:dyDescent="0.25">
      <c r="A272" s="1"/>
      <c r="B272" s="58"/>
      <c r="C272" s="1"/>
      <c r="D272" s="7" t="s">
        <v>37</v>
      </c>
      <c r="E272" s="8"/>
      <c r="F272" s="25">
        <f t="shared" si="193"/>
        <v>1.8616144975288302</v>
      </c>
      <c r="G272" s="8"/>
      <c r="H272" s="26">
        <f t="shared" si="194"/>
        <v>1.4442413162705667</v>
      </c>
      <c r="I272" s="39">
        <f t="shared" si="195"/>
        <v>-0.4173731812582635</v>
      </c>
      <c r="J272" s="12">
        <f t="shared" si="196"/>
        <v>-0.22419957612722652</v>
      </c>
      <c r="K272" s="8"/>
      <c r="L272" s="26">
        <f t="shared" si="197"/>
        <v>1.8884892086330936</v>
      </c>
      <c r="M272" s="39">
        <f t="shared" si="198"/>
        <v>0.44424789236252682</v>
      </c>
      <c r="N272" s="12">
        <f t="shared" si="199"/>
        <v>0.30759949002823062</v>
      </c>
      <c r="O272" s="8"/>
      <c r="P272" s="26">
        <f t="shared" si="200"/>
        <v>1.7636363636363637</v>
      </c>
      <c r="Q272" s="39">
        <f t="shared" si="201"/>
        <v>-0.12485284499672988</v>
      </c>
      <c r="R272" s="12">
        <f t="shared" si="202"/>
        <v>-6.6112554112554123E-2</v>
      </c>
      <c r="S272" s="8"/>
      <c r="T272" s="26">
        <f t="shared" si="203"/>
        <v>2.3533590870742866</v>
      </c>
      <c r="U272" s="39">
        <f t="shared" si="204"/>
        <v>0.58972272343792298</v>
      </c>
      <c r="V272" s="12">
        <f t="shared" si="205"/>
        <v>0.33437886380500781</v>
      </c>
      <c r="W272" s="8"/>
      <c r="X272" s="26">
        <f t="shared" si="206"/>
        <v>2.3719013014115675</v>
      </c>
      <c r="Y272" s="39">
        <f t="shared" si="207"/>
        <v>1.8542214337280871E-2</v>
      </c>
      <c r="Z272" s="12">
        <f t="shared" si="208"/>
        <v>7.8790416809415564E-3</v>
      </c>
      <c r="AA272" s="8"/>
      <c r="AB272" s="26">
        <f t="shared" si="209"/>
        <v>2.5936132274274599</v>
      </c>
      <c r="AC272" s="39">
        <f t="shared" si="210"/>
        <v>0.2217119260158924</v>
      </c>
      <c r="AD272" s="12">
        <f t="shared" si="211"/>
        <v>9.3474347302709093E-2</v>
      </c>
      <c r="AE272" s="8"/>
      <c r="AF272" s="26">
        <f t="shared" si="212"/>
        <v>2.2694115739990273</v>
      </c>
      <c r="AG272" s="39">
        <f t="shared" si="213"/>
        <v>-0.10248972741254025</v>
      </c>
      <c r="AH272" s="12">
        <f t="shared" si="214"/>
        <v>-4.3209946110129627E-2</v>
      </c>
      <c r="AI272" s="8"/>
      <c r="AJ272" s="26">
        <f t="shared" si="215"/>
        <v>2.2896741773383047</v>
      </c>
      <c r="AK272" s="39">
        <f>(AJ272-X272)</f>
        <v>-8.2227124073262825E-2</v>
      </c>
      <c r="AL272" s="12">
        <f>(AJ272/X272)-1</f>
        <v>-3.466717777182704E-2</v>
      </c>
    </row>
    <row r="273" spans="1:38" ht="12" customHeight="1" x14ac:dyDescent="0.25">
      <c r="A273" s="1"/>
      <c r="B273" s="58"/>
      <c r="C273" s="1"/>
      <c r="D273" s="7" t="s">
        <v>38</v>
      </c>
      <c r="E273" s="8"/>
      <c r="F273" s="25">
        <f t="shared" si="193"/>
        <v>2.0318148951554593</v>
      </c>
      <c r="G273" s="8"/>
      <c r="H273" s="26">
        <f t="shared" si="194"/>
        <v>1.8448524118070555</v>
      </c>
      <c r="I273" s="39">
        <f t="shared" si="195"/>
        <v>-0.18696248334840382</v>
      </c>
      <c r="J273" s="12">
        <f t="shared" si="196"/>
        <v>-9.201747845937458E-2</v>
      </c>
      <c r="K273" s="8"/>
      <c r="L273" s="26">
        <f t="shared" si="197"/>
        <v>2.4482758620689653</v>
      </c>
      <c r="M273" s="39">
        <f t="shared" si="198"/>
        <v>0.6034234502619098</v>
      </c>
      <c r="N273" s="12">
        <f t="shared" si="199"/>
        <v>0.32708494533221177</v>
      </c>
      <c r="O273" s="8"/>
      <c r="P273" s="26">
        <f t="shared" si="200"/>
        <v>2.0391010414763384</v>
      </c>
      <c r="Q273" s="39">
        <f t="shared" si="201"/>
        <v>-0.40917482059262689</v>
      </c>
      <c r="R273" s="12">
        <f t="shared" si="202"/>
        <v>-0.16712774362234062</v>
      </c>
      <c r="S273" s="8"/>
      <c r="T273" s="26">
        <f t="shared" si="203"/>
        <v>2.2175822292449139</v>
      </c>
      <c r="U273" s="39">
        <f t="shared" si="204"/>
        <v>0.17848118776857547</v>
      </c>
      <c r="V273" s="12">
        <f t="shared" si="205"/>
        <v>8.7529349521273669E-2</v>
      </c>
      <c r="W273" s="8"/>
      <c r="X273" s="26">
        <f t="shared" si="206"/>
        <v>1.7124811349696027</v>
      </c>
      <c r="Y273" s="39">
        <f t="shared" si="207"/>
        <v>-0.50510109427531114</v>
      </c>
      <c r="Z273" s="12">
        <f t="shared" si="208"/>
        <v>-0.2277710777143529</v>
      </c>
      <c r="AA273" s="8"/>
      <c r="AB273" s="26">
        <f t="shared" si="209"/>
        <v>1.857054051289315</v>
      </c>
      <c r="AC273" s="39">
        <f t="shared" si="210"/>
        <v>0.14457291631971225</v>
      </c>
      <c r="AD273" s="12">
        <f t="shared" si="211"/>
        <v>8.4423070927597932E-2</v>
      </c>
      <c r="AE273" s="8"/>
      <c r="AF273" s="26">
        <f t="shared" si="212"/>
        <v>1.685906061392948</v>
      </c>
      <c r="AG273" s="39">
        <f t="shared" si="213"/>
        <v>-2.6575073576654784E-2</v>
      </c>
      <c r="AH273" s="12">
        <f t="shared" si="214"/>
        <v>-1.5518462092212526E-2</v>
      </c>
      <c r="AI273" s="8"/>
      <c r="AJ273" s="26">
        <f t="shared" si="215"/>
        <v>1.6977093710409734</v>
      </c>
      <c r="AK273" s="39">
        <f>(AJ273-X273)</f>
        <v>-1.4771763928629333E-2</v>
      </c>
      <c r="AL273" s="12">
        <f>(AJ273/X273)-1</f>
        <v>-8.6259425736048279E-3</v>
      </c>
    </row>
    <row r="274" spans="1:38" ht="12" customHeight="1" x14ac:dyDescent="0.25">
      <c r="A274" s="1"/>
      <c r="B274" s="58"/>
      <c r="C274" s="1"/>
      <c r="D274" s="7" t="s">
        <v>39</v>
      </c>
      <c r="E274" s="8"/>
      <c r="F274" s="25">
        <f t="shared" si="193"/>
        <v>1.4835382784609281</v>
      </c>
      <c r="G274" s="8"/>
      <c r="H274" s="26">
        <f t="shared" si="194"/>
        <v>1.3898782407023937</v>
      </c>
      <c r="I274" s="39">
        <f t="shared" si="195"/>
        <v>-9.3660037758534376E-2</v>
      </c>
      <c r="J274" s="12">
        <f t="shared" si="196"/>
        <v>-6.3132875719054904E-2</v>
      </c>
      <c r="K274" s="8"/>
      <c r="L274" s="26">
        <f t="shared" si="197"/>
        <v>2.0623058191283903</v>
      </c>
      <c r="M274" s="39">
        <f t="shared" si="198"/>
        <v>0.67242757842599654</v>
      </c>
      <c r="N274" s="12">
        <f t="shared" si="199"/>
        <v>0.483803227314485</v>
      </c>
      <c r="O274" s="8"/>
      <c r="P274" s="26">
        <f t="shared" si="200"/>
        <v>1.5663604687994932</v>
      </c>
      <c r="Q274" s="39">
        <f t="shared" si="201"/>
        <v>-0.49594535032889708</v>
      </c>
      <c r="R274" s="12">
        <f t="shared" si="202"/>
        <v>-0.24048099255158129</v>
      </c>
      <c r="S274" s="8"/>
      <c r="T274" s="26">
        <f t="shared" si="203"/>
        <v>1.9283629481110234</v>
      </c>
      <c r="U274" s="39">
        <f t="shared" si="204"/>
        <v>0.36200247931153018</v>
      </c>
      <c r="V274" s="12">
        <f t="shared" si="205"/>
        <v>0.23111058183751276</v>
      </c>
      <c r="W274" s="8"/>
      <c r="X274" s="26">
        <f t="shared" si="206"/>
        <v>1.4418571552461901</v>
      </c>
      <c r="Y274" s="39">
        <f t="shared" si="207"/>
        <v>-0.48650579286483331</v>
      </c>
      <c r="Z274" s="12">
        <f t="shared" si="208"/>
        <v>-0.25228953571287105</v>
      </c>
      <c r="AA274" s="8"/>
      <c r="AB274" s="26">
        <f t="shared" si="209"/>
        <v>1.3160428055108067</v>
      </c>
      <c r="AC274" s="39">
        <f t="shared" si="210"/>
        <v>-0.12581434973538341</v>
      </c>
      <c r="AD274" s="12">
        <f t="shared" si="211"/>
        <v>-8.7258539639387012E-2</v>
      </c>
      <c r="AE274" s="8"/>
      <c r="AF274" s="26">
        <f t="shared" si="212"/>
        <v>1.2128715485355768</v>
      </c>
      <c r="AG274" s="39">
        <f t="shared" si="213"/>
        <v>-0.2289856067106133</v>
      </c>
      <c r="AH274" s="12">
        <f t="shared" si="214"/>
        <v>-0.15881296276642265</v>
      </c>
      <c r="AI274" s="8"/>
      <c r="AJ274" s="26">
        <f t="shared" si="215"/>
        <v>1.1633168503033797</v>
      </c>
      <c r="AK274" s="39">
        <f>(AJ274-X274)</f>
        <v>-0.27854030494281035</v>
      </c>
      <c r="AL274" s="12">
        <f>(AJ274/X274)-1</f>
        <v>-0.19318162269358152</v>
      </c>
    </row>
    <row r="275" spans="1:38" ht="12" customHeight="1" x14ac:dyDescent="0.25">
      <c r="A275" s="1"/>
      <c r="B275" s="58"/>
      <c r="C275" s="1"/>
      <c r="D275" s="7" t="s">
        <v>40</v>
      </c>
      <c r="E275" s="8"/>
      <c r="F275" s="25">
        <f t="shared" si="193"/>
        <v>2.0612951062778051</v>
      </c>
      <c r="G275" s="8"/>
      <c r="H275" s="26">
        <f t="shared" si="194"/>
        <v>1.4716124148372445</v>
      </c>
      <c r="I275" s="39">
        <f t="shared" si="195"/>
        <v>-0.58968269144056062</v>
      </c>
      <c r="J275" s="12">
        <f t="shared" si="196"/>
        <v>-0.28607388124322641</v>
      </c>
      <c r="K275" s="8"/>
      <c r="L275" s="26">
        <f t="shared" si="197"/>
        <v>2.3186844750825792</v>
      </c>
      <c r="M275" s="39">
        <f t="shared" si="198"/>
        <v>0.84707206024533477</v>
      </c>
      <c r="N275" s="12">
        <f t="shared" si="199"/>
        <v>0.57560812324284316</v>
      </c>
      <c r="O275" s="8"/>
      <c r="P275" s="26">
        <f t="shared" si="200"/>
        <v>1.7365037564867167</v>
      </c>
      <c r="Q275" s="39">
        <f t="shared" si="201"/>
        <v>-0.58218071859586251</v>
      </c>
      <c r="R275" s="12">
        <f t="shared" si="202"/>
        <v>-0.25108233778773559</v>
      </c>
      <c r="S275" s="8"/>
      <c r="T275" s="26">
        <f t="shared" si="203"/>
        <v>2.1113128719173444</v>
      </c>
      <c r="U275" s="39">
        <f t="shared" si="204"/>
        <v>0.37480911543062767</v>
      </c>
      <c r="V275" s="12">
        <f t="shared" si="205"/>
        <v>0.21584123502786956</v>
      </c>
      <c r="W275" s="8"/>
      <c r="X275" s="26">
        <f t="shared" si="206"/>
        <v>1.6569590612294489</v>
      </c>
      <c r="Y275" s="39">
        <f t="shared" si="207"/>
        <v>-0.45435381068789549</v>
      </c>
      <c r="Z275" s="12">
        <f t="shared" si="208"/>
        <v>-0.21519965928843299</v>
      </c>
      <c r="AA275" s="8"/>
      <c r="AB275" s="26">
        <f t="shared" si="209"/>
        <v>1.9049947902572861</v>
      </c>
      <c r="AC275" s="39">
        <f t="shared" si="210"/>
        <v>0.24803572902783722</v>
      </c>
      <c r="AD275" s="12">
        <f t="shared" si="211"/>
        <v>0.1496933357205561</v>
      </c>
      <c r="AE275" s="8"/>
      <c r="AF275" s="26">
        <f t="shared" si="212"/>
        <v>1.7350825602626532</v>
      </c>
      <c r="AG275" s="39">
        <f t="shared" si="213"/>
        <v>7.8123499033204258E-2</v>
      </c>
      <c r="AH275" s="12">
        <f t="shared" si="214"/>
        <v>4.7148720123016963E-2</v>
      </c>
      <c r="AI275" s="8"/>
      <c r="AJ275" s="26">
        <f t="shared" si="215"/>
        <v>1.7305875277231126</v>
      </c>
      <c r="AK275" s="39">
        <f>(AJ275-X275)</f>
        <v>7.3628466493663725E-2</v>
      </c>
      <c r="AL275" s="12">
        <f>(AJ275/X275)-1</f>
        <v>4.4435899604563511E-2</v>
      </c>
    </row>
    <row r="276" spans="1:38" ht="12" customHeight="1" x14ac:dyDescent="0.25">
      <c r="A276" s="1"/>
      <c r="B276" s="58"/>
      <c r="C276" s="1"/>
      <c r="D276" s="7" t="s">
        <v>41</v>
      </c>
      <c r="E276" s="8"/>
      <c r="F276" s="25">
        <f t="shared" si="193"/>
        <v>2.2555410691003912</v>
      </c>
      <c r="G276" s="8"/>
      <c r="H276" s="26">
        <f t="shared" si="194"/>
        <v>1.7167530224525043</v>
      </c>
      <c r="I276" s="39">
        <f t="shared" si="195"/>
        <v>-0.53878804664788693</v>
      </c>
      <c r="J276" s="12">
        <f t="shared" si="196"/>
        <v>-0.23887308195313828</v>
      </c>
      <c r="K276" s="8"/>
      <c r="L276" s="26">
        <f t="shared" si="197"/>
        <v>2.5182863113897596</v>
      </c>
      <c r="M276" s="39">
        <f t="shared" si="198"/>
        <v>0.80153328893725528</v>
      </c>
      <c r="N276" s="12">
        <f t="shared" si="199"/>
        <v>0.46688910894836089</v>
      </c>
      <c r="O276" s="8"/>
      <c r="P276" s="26">
        <f t="shared" si="200"/>
        <v>1.6641588925669575</v>
      </c>
      <c r="Q276" s="39">
        <f t="shared" si="201"/>
        <v>-0.85412741882280208</v>
      </c>
      <c r="R276" s="12">
        <f t="shared" si="202"/>
        <v>-0.33917009950764387</v>
      </c>
      <c r="S276" s="8"/>
      <c r="T276" s="26">
        <f t="shared" si="203"/>
        <v>2.361607897918403</v>
      </c>
      <c r="U276" s="39">
        <f t="shared" si="204"/>
        <v>0.69744900535144549</v>
      </c>
      <c r="V276" s="12">
        <f t="shared" si="205"/>
        <v>0.41910000809816528</v>
      </c>
      <c r="W276" s="8"/>
      <c r="X276" s="26">
        <f t="shared" si="206"/>
        <v>1.6473175175599308</v>
      </c>
      <c r="Y276" s="39">
        <f t="shared" si="207"/>
        <v>-0.71429038035847214</v>
      </c>
      <c r="Z276" s="12">
        <f t="shared" si="208"/>
        <v>-0.30245934601932467</v>
      </c>
      <c r="AA276" s="8"/>
      <c r="AB276" s="26">
        <f t="shared" si="209"/>
        <v>1.6033191262458597</v>
      </c>
      <c r="AC276" s="39">
        <f t="shared" si="210"/>
        <v>-4.3998391314071128E-2</v>
      </c>
      <c r="AD276" s="12">
        <f t="shared" si="211"/>
        <v>-2.6709113965620479E-2</v>
      </c>
      <c r="AE276" s="8"/>
      <c r="AF276" s="26">
        <f t="shared" si="212"/>
        <v>1.4389697852867169</v>
      </c>
      <c r="AG276" s="39">
        <f t="shared" si="213"/>
        <v>-0.2083477322732139</v>
      </c>
      <c r="AH276" s="12">
        <f t="shared" si="214"/>
        <v>-0.12647697244294864</v>
      </c>
      <c r="AI276" s="8"/>
      <c r="AJ276" s="26">
        <f t="shared" si="215"/>
        <v>1.4060999170948885</v>
      </c>
      <c r="AK276" s="39">
        <f>(AJ276-X276)</f>
        <v>-0.24121760046504237</v>
      </c>
      <c r="AL276" s="12">
        <f>(AJ276/X276)-1</f>
        <v>-0.14643054413841416</v>
      </c>
    </row>
    <row r="277" spans="1:38" ht="12" customHeight="1" x14ac:dyDescent="0.25">
      <c r="A277" s="1"/>
      <c r="B277" s="58"/>
      <c r="C277" s="1"/>
      <c r="D277" s="13" t="s">
        <v>23</v>
      </c>
      <c r="E277" s="8"/>
      <c r="F277" s="27">
        <f t="shared" si="193"/>
        <v>1.8676129616015382</v>
      </c>
      <c r="G277" s="8"/>
      <c r="H277" s="28">
        <f t="shared" si="194"/>
        <v>1.5248710499792495</v>
      </c>
      <c r="I277" s="40">
        <f t="shared" si="195"/>
        <v>-0.34274191162228873</v>
      </c>
      <c r="J277" s="17">
        <f t="shared" si="196"/>
        <v>-0.18351870471512288</v>
      </c>
      <c r="K277" s="8"/>
      <c r="L277" s="28">
        <f t="shared" si="197"/>
        <v>2.2670680383446342</v>
      </c>
      <c r="M277" s="40">
        <f t="shared" si="198"/>
        <v>0.74219698836538472</v>
      </c>
      <c r="N277" s="17">
        <f t="shared" si="199"/>
        <v>0.4867277061725872</v>
      </c>
      <c r="O277" s="8"/>
      <c r="P277" s="28">
        <f t="shared" si="200"/>
        <v>1.7151594582787244</v>
      </c>
      <c r="Q277" s="40">
        <f t="shared" si="201"/>
        <v>-0.55190858006590982</v>
      </c>
      <c r="R277" s="17">
        <f t="shared" si="202"/>
        <v>-0.24344597106529808</v>
      </c>
      <c r="S277" s="8"/>
      <c r="T277" s="28">
        <f t="shared" si="203"/>
        <v>2.0778838251729095</v>
      </c>
      <c r="U277" s="40">
        <f t="shared" si="204"/>
        <v>0.36272436689418508</v>
      </c>
      <c r="V277" s="17">
        <f t="shared" si="205"/>
        <v>0.21148142532368563</v>
      </c>
      <c r="W277" s="8"/>
      <c r="X277" s="28">
        <f t="shared" si="206"/>
        <v>1.5811548291491082</v>
      </c>
      <c r="Y277" s="40">
        <f t="shared" si="207"/>
        <v>-0.49672899602380127</v>
      </c>
      <c r="Z277" s="17">
        <f t="shared" si="208"/>
        <v>-0.2390552301365868</v>
      </c>
      <c r="AA277" s="8"/>
      <c r="AB277" s="28">
        <f t="shared" si="209"/>
        <v>1.6388087313118369</v>
      </c>
      <c r="AC277" s="40">
        <f t="shared" si="210"/>
        <v>5.7653902162728698E-2</v>
      </c>
      <c r="AD277" s="17">
        <f t="shared" si="211"/>
        <v>3.6463160406470019E-2</v>
      </c>
      <c r="AE277" s="8"/>
      <c r="AF277" s="28">
        <f t="shared" si="212"/>
        <v>1.4954689594204462</v>
      </c>
      <c r="AG277" s="40">
        <f t="shared" si="213"/>
        <v>-8.568586972866199E-2</v>
      </c>
      <c r="AH277" s="17">
        <f t="shared" si="214"/>
        <v>-5.4191953975040841E-2</v>
      </c>
      <c r="AI277" s="8"/>
      <c r="AJ277" s="28">
        <f t="shared" si="215"/>
        <v>1.4733920749103884</v>
      </c>
      <c r="AK277" s="40">
        <f>(AJ277-X277)</f>
        <v>-0.10776275423871984</v>
      </c>
      <c r="AL277" s="17">
        <f>(AJ277/X277)-1</f>
        <v>-6.8154460431121722E-2</v>
      </c>
    </row>
    <row r="278" spans="1:38" ht="12" customHeight="1" x14ac:dyDescent="0.25">
      <c r="A278" s="1"/>
      <c r="B278" s="58"/>
      <c r="C278" s="1"/>
      <c r="D278" s="7" t="s">
        <v>36</v>
      </c>
      <c r="E278" s="8"/>
      <c r="F278" s="25">
        <f t="shared" si="193"/>
        <v>2.8672532517214995</v>
      </c>
      <c r="G278" s="8"/>
      <c r="H278" s="26">
        <f t="shared" si="194"/>
        <v>2.7409758032526774</v>
      </c>
      <c r="I278" s="39">
        <f t="shared" si="195"/>
        <v>-0.12627744846882205</v>
      </c>
      <c r="J278" s="12">
        <f t="shared" si="196"/>
        <v>-4.4041260880253619E-2</v>
      </c>
      <c r="K278" s="8"/>
      <c r="L278" s="26">
        <f t="shared" si="197"/>
        <v>2.9081214109926168</v>
      </c>
      <c r="M278" s="39">
        <f t="shared" si="198"/>
        <v>0.16714560773993936</v>
      </c>
      <c r="N278" s="12">
        <f t="shared" si="199"/>
        <v>6.0980329538695699E-2</v>
      </c>
      <c r="O278" s="8"/>
      <c r="P278" s="26">
        <f t="shared" si="200"/>
        <v>2.8952648475120384</v>
      </c>
      <c r="Q278" s="39">
        <f t="shared" si="201"/>
        <v>-1.2856563480578398E-2</v>
      </c>
      <c r="R278" s="12">
        <f t="shared" si="202"/>
        <v>-4.4209170332369929E-3</v>
      </c>
      <c r="S278" s="8"/>
      <c r="T278" s="26">
        <f t="shared" si="203"/>
        <v>3.8250947658613166</v>
      </c>
      <c r="U278" s="39">
        <f t="shared" si="204"/>
        <v>0.92982991834927819</v>
      </c>
      <c r="V278" s="12">
        <f t="shared" si="205"/>
        <v>0.32115539244995173</v>
      </c>
      <c r="W278" s="8"/>
      <c r="X278" s="26">
        <f t="shared" si="206"/>
        <v>2.555101278067994</v>
      </c>
      <c r="Y278" s="39">
        <f t="shared" si="207"/>
        <v>-1.2699934877933226</v>
      </c>
      <c r="Z278" s="12">
        <f t="shared" si="208"/>
        <v>-0.33201621542240445</v>
      </c>
      <c r="AA278" s="8"/>
      <c r="AB278" s="26">
        <f t="shared" si="209"/>
        <v>2.3191236777419282</v>
      </c>
      <c r="AC278" s="39">
        <f t="shared" si="210"/>
        <v>-0.23597760032606585</v>
      </c>
      <c r="AD278" s="12">
        <f t="shared" si="211"/>
        <v>-9.2355478176777916E-2</v>
      </c>
      <c r="AE278" s="8"/>
      <c r="AF278" s="26">
        <f t="shared" si="212"/>
        <v>2.1127523196344966</v>
      </c>
      <c r="AG278" s="39">
        <f t="shared" si="213"/>
        <v>-0.44234895843349742</v>
      </c>
      <c r="AH278" s="12">
        <f t="shared" si="214"/>
        <v>-0.1731238453169941</v>
      </c>
      <c r="AI278" s="8"/>
      <c r="AJ278" s="26">
        <f t="shared" si="215"/>
        <v>2.129098565821224</v>
      </c>
      <c r="AK278" s="39">
        <f>(AJ278-X278)</f>
        <v>-0.42600271224677</v>
      </c>
      <c r="AL278" s="12">
        <f>(AJ278/X278)-1</f>
        <v>-0.16672635089004628</v>
      </c>
    </row>
    <row r="279" spans="1:38" ht="12" customHeight="1" x14ac:dyDescent="0.25">
      <c r="A279" s="1"/>
      <c r="B279" s="58"/>
      <c r="C279" s="1"/>
      <c r="D279" s="7" t="s">
        <v>37</v>
      </c>
      <c r="E279" s="8"/>
      <c r="F279" s="25">
        <f t="shared" si="193"/>
        <v>2.2910521140609634</v>
      </c>
      <c r="G279" s="8"/>
      <c r="H279" s="26">
        <f t="shared" si="194"/>
        <v>2.1198156682027651</v>
      </c>
      <c r="I279" s="39">
        <f t="shared" si="195"/>
        <v>-0.17123644585819831</v>
      </c>
      <c r="J279" s="12">
        <f t="shared" si="196"/>
        <v>-7.474140147544539E-2</v>
      </c>
      <c r="K279" s="8"/>
      <c r="L279" s="26">
        <f t="shared" si="197"/>
        <v>2.5128205128205128</v>
      </c>
      <c r="M279" s="39">
        <f t="shared" si="198"/>
        <v>0.39300484461774765</v>
      </c>
      <c r="N279" s="12">
        <f t="shared" si="199"/>
        <v>0.18539576365663302</v>
      </c>
      <c r="O279" s="8"/>
      <c r="P279" s="26">
        <f t="shared" si="200"/>
        <v>2.9549393414211438</v>
      </c>
      <c r="Q279" s="39">
        <f t="shared" si="201"/>
        <v>0.44211882860063101</v>
      </c>
      <c r="R279" s="12">
        <f t="shared" si="202"/>
        <v>0.17594524811657775</v>
      </c>
      <c r="S279" s="8"/>
      <c r="T279" s="26">
        <f t="shared" si="203"/>
        <v>2.7582058772985061</v>
      </c>
      <c r="U279" s="39">
        <f t="shared" si="204"/>
        <v>-0.1967334641226377</v>
      </c>
      <c r="V279" s="12">
        <f t="shared" si="205"/>
        <v>-6.6577835072587632E-2</v>
      </c>
      <c r="W279" s="8"/>
      <c r="X279" s="26">
        <f t="shared" si="206"/>
        <v>2.076665007544424</v>
      </c>
      <c r="Y279" s="39">
        <f t="shared" si="207"/>
        <v>-0.68154086975408212</v>
      </c>
      <c r="Z279" s="12">
        <f t="shared" si="208"/>
        <v>-0.24709572094074783</v>
      </c>
      <c r="AA279" s="8"/>
      <c r="AB279" s="26">
        <f t="shared" si="209"/>
        <v>1.659260749055667</v>
      </c>
      <c r="AC279" s="39">
        <f t="shared" si="210"/>
        <v>-0.41740425848875695</v>
      </c>
      <c r="AD279" s="12">
        <f t="shared" si="211"/>
        <v>-0.20099739581123932</v>
      </c>
      <c r="AE279" s="8"/>
      <c r="AF279" s="26">
        <f t="shared" si="212"/>
        <v>1.4455680768288008</v>
      </c>
      <c r="AG279" s="39">
        <f t="shared" si="213"/>
        <v>-0.63109693071562312</v>
      </c>
      <c r="AH279" s="12">
        <f t="shared" si="214"/>
        <v>-0.30389924635070098</v>
      </c>
      <c r="AI279" s="8"/>
      <c r="AJ279" s="26">
        <f t="shared" si="215"/>
        <v>1.4644233126135242</v>
      </c>
      <c r="AK279" s="39">
        <f>(AJ279-X279)</f>
        <v>-0.61224169493089975</v>
      </c>
      <c r="AL279" s="12">
        <f>(AJ279/X279)-1</f>
        <v>-0.29481967130310149</v>
      </c>
    </row>
    <row r="280" spans="1:38" ht="12" customHeight="1" x14ac:dyDescent="0.25">
      <c r="A280" s="1"/>
      <c r="B280" s="58"/>
      <c r="C280" s="1"/>
      <c r="D280" s="7" t="s">
        <v>38</v>
      </c>
      <c r="E280" s="8"/>
      <c r="F280" s="25">
        <f t="shared" si="193"/>
        <v>2.7734187349879904</v>
      </c>
      <c r="G280" s="8"/>
      <c r="H280" s="26">
        <f t="shared" si="194"/>
        <v>2.6309776399543008</v>
      </c>
      <c r="I280" s="39">
        <f t="shared" si="195"/>
        <v>-0.14244109503368962</v>
      </c>
      <c r="J280" s="12">
        <f t="shared" si="196"/>
        <v>-5.1359390212782463E-2</v>
      </c>
      <c r="K280" s="8"/>
      <c r="L280" s="26">
        <f t="shared" si="197"/>
        <v>2.8316242143565993</v>
      </c>
      <c r="M280" s="39">
        <f t="shared" si="198"/>
        <v>0.20064657440229849</v>
      </c>
      <c r="N280" s="12">
        <f t="shared" si="199"/>
        <v>7.626312415402503E-2</v>
      </c>
      <c r="O280" s="8"/>
      <c r="P280" s="26">
        <f t="shared" si="200"/>
        <v>2.9064841968067774</v>
      </c>
      <c r="Q280" s="39">
        <f t="shared" si="201"/>
        <v>7.4859982450178109E-2</v>
      </c>
      <c r="R280" s="12">
        <f t="shared" si="202"/>
        <v>2.6437117633982377E-2</v>
      </c>
      <c r="S280" s="8"/>
      <c r="T280" s="26">
        <f t="shared" si="203"/>
        <v>3.6306988977955919</v>
      </c>
      <c r="U280" s="39">
        <f t="shared" si="204"/>
        <v>0.72421470098881446</v>
      </c>
      <c r="V280" s="12">
        <f t="shared" si="205"/>
        <v>0.24917207593438029</v>
      </c>
      <c r="W280" s="8"/>
      <c r="X280" s="26">
        <f t="shared" si="206"/>
        <v>2.4586189044591906</v>
      </c>
      <c r="Y280" s="39">
        <f t="shared" si="207"/>
        <v>-1.1720799933364012</v>
      </c>
      <c r="Z280" s="12">
        <f t="shared" si="208"/>
        <v>-0.32282489579293927</v>
      </c>
      <c r="AA280" s="8"/>
      <c r="AB280" s="26">
        <f t="shared" si="209"/>
        <v>2.157232820778515</v>
      </c>
      <c r="AC280" s="39">
        <f t="shared" si="210"/>
        <v>-0.30138608368067565</v>
      </c>
      <c r="AD280" s="12">
        <f t="shared" si="211"/>
        <v>-0.12258348910197203</v>
      </c>
      <c r="AE280" s="8"/>
      <c r="AF280" s="26">
        <f t="shared" si="212"/>
        <v>1.9490652505103954</v>
      </c>
      <c r="AG280" s="39">
        <f t="shared" si="213"/>
        <v>-0.50955365394879526</v>
      </c>
      <c r="AH280" s="12">
        <f t="shared" si="214"/>
        <v>-0.20725198729441929</v>
      </c>
      <c r="AI280" s="8"/>
      <c r="AJ280" s="26">
        <f t="shared" si="215"/>
        <v>1.9660270525322421</v>
      </c>
      <c r="AK280" s="39">
        <f>(AJ280-X280)</f>
        <v>-0.49259185192694854</v>
      </c>
      <c r="AL280" s="12">
        <f>(AJ280/X280)-1</f>
        <v>-0.20035307262688662</v>
      </c>
    </row>
    <row r="281" spans="1:38" ht="12" customHeight="1" x14ac:dyDescent="0.25">
      <c r="A281" s="1"/>
      <c r="B281" s="58"/>
      <c r="C281" s="1"/>
      <c r="D281" s="7" t="s">
        <v>39</v>
      </c>
      <c r="E281" s="8"/>
      <c r="F281" s="25">
        <f t="shared" si="193"/>
        <v>1.7697713550430565</v>
      </c>
      <c r="G281" s="8"/>
      <c r="H281" s="26">
        <f t="shared" si="194"/>
        <v>1.8256691832532601</v>
      </c>
      <c r="I281" s="39">
        <f t="shared" si="195"/>
        <v>5.5897828210203615E-2</v>
      </c>
      <c r="J281" s="12">
        <f t="shared" si="196"/>
        <v>3.1584773960161572E-2</v>
      </c>
      <c r="K281" s="8"/>
      <c r="L281" s="26">
        <f t="shared" si="197"/>
        <v>2.209067282702859</v>
      </c>
      <c r="M281" s="39">
        <f t="shared" si="198"/>
        <v>0.38339809944959891</v>
      </c>
      <c r="N281" s="12">
        <f t="shared" si="199"/>
        <v>0.21000414695416003</v>
      </c>
      <c r="O281" s="8"/>
      <c r="P281" s="26">
        <f t="shared" si="200"/>
        <v>1.8532629933567799</v>
      </c>
      <c r="Q281" s="39">
        <f t="shared" si="201"/>
        <v>-0.35580428934607911</v>
      </c>
      <c r="R281" s="12">
        <f t="shared" si="202"/>
        <v>-0.16106539268045383</v>
      </c>
      <c r="S281" s="8"/>
      <c r="T281" s="26">
        <f t="shared" si="203"/>
        <v>2.037954241649218</v>
      </c>
      <c r="U281" s="39">
        <f t="shared" si="204"/>
        <v>0.1846912482924381</v>
      </c>
      <c r="V281" s="12">
        <f t="shared" si="205"/>
        <v>9.965733355410622E-2</v>
      </c>
      <c r="W281" s="8"/>
      <c r="X281" s="26">
        <f t="shared" si="206"/>
        <v>1.899950872585159</v>
      </c>
      <c r="Y281" s="39">
        <f t="shared" si="207"/>
        <v>-0.13800336906405897</v>
      </c>
      <c r="Z281" s="12">
        <f t="shared" si="208"/>
        <v>-6.7716618088725866E-2</v>
      </c>
      <c r="AA281" s="8"/>
      <c r="AB281" s="26">
        <f t="shared" si="209"/>
        <v>1.6413212372420749</v>
      </c>
      <c r="AC281" s="39">
        <f t="shared" si="210"/>
        <v>-0.25862963534308414</v>
      </c>
      <c r="AD281" s="12">
        <f t="shared" si="211"/>
        <v>-0.13612438041157404</v>
      </c>
      <c r="AE281" s="8"/>
      <c r="AF281" s="26">
        <f t="shared" si="212"/>
        <v>1.5127141781903517</v>
      </c>
      <c r="AG281" s="39">
        <f t="shared" si="213"/>
        <v>-0.38723669439480735</v>
      </c>
      <c r="AH281" s="12">
        <f t="shared" si="214"/>
        <v>-0.20381405644868889</v>
      </c>
      <c r="AI281" s="8"/>
      <c r="AJ281" s="26">
        <f t="shared" si="215"/>
        <v>1.4515731173296964</v>
      </c>
      <c r="AK281" s="39">
        <f>(AJ281-X281)</f>
        <v>-0.44837775525546264</v>
      </c>
      <c r="AL281" s="12">
        <f>(AJ281/X281)-1</f>
        <v>-0.23599439423682556</v>
      </c>
    </row>
    <row r="282" spans="1:38" ht="12" customHeight="1" x14ac:dyDescent="0.25">
      <c r="A282" s="1"/>
      <c r="B282" s="58"/>
      <c r="C282" s="1"/>
      <c r="D282" s="7" t="s">
        <v>40</v>
      </c>
      <c r="E282" s="8"/>
      <c r="F282" s="25">
        <f t="shared" si="193"/>
        <v>2.1222240774753716</v>
      </c>
      <c r="G282" s="8"/>
      <c r="H282" s="26">
        <f t="shared" si="194"/>
        <v>1.7826784282277466</v>
      </c>
      <c r="I282" s="39">
        <f t="shared" si="195"/>
        <v>-0.33954564924762498</v>
      </c>
      <c r="J282" s="12">
        <f t="shared" si="196"/>
        <v>-0.15999519223792491</v>
      </c>
      <c r="K282" s="8"/>
      <c r="L282" s="26">
        <f t="shared" si="197"/>
        <v>2.3199537495870497</v>
      </c>
      <c r="M282" s="39">
        <f t="shared" si="198"/>
        <v>0.53727532135930312</v>
      </c>
      <c r="N282" s="12">
        <f t="shared" si="199"/>
        <v>0.3013865612843234</v>
      </c>
      <c r="O282" s="8"/>
      <c r="P282" s="26">
        <f t="shared" si="200"/>
        <v>2.8467570658389154</v>
      </c>
      <c r="Q282" s="39">
        <f t="shared" si="201"/>
        <v>0.52680331625186572</v>
      </c>
      <c r="R282" s="12">
        <f t="shared" si="202"/>
        <v>0.22707492179343514</v>
      </c>
      <c r="S282" s="8"/>
      <c r="T282" s="26">
        <f t="shared" si="203"/>
        <v>2.1363246641897682</v>
      </c>
      <c r="U282" s="39">
        <f t="shared" si="204"/>
        <v>-0.71043240164914723</v>
      </c>
      <c r="V282" s="12">
        <f t="shared" si="205"/>
        <v>-0.24955849242435757</v>
      </c>
      <c r="W282" s="8"/>
      <c r="X282" s="26">
        <f t="shared" si="206"/>
        <v>2.1772056037617458</v>
      </c>
      <c r="Y282" s="39">
        <f t="shared" si="207"/>
        <v>4.0880939571977581E-2</v>
      </c>
      <c r="Z282" s="12">
        <f t="shared" si="208"/>
        <v>1.913610803509691E-2</v>
      </c>
      <c r="AA282" s="8"/>
      <c r="AB282" s="26">
        <f t="shared" si="209"/>
        <v>1.9768759764639867</v>
      </c>
      <c r="AC282" s="39">
        <f t="shared" si="210"/>
        <v>-0.20032962729775905</v>
      </c>
      <c r="AD282" s="12">
        <f t="shared" si="211"/>
        <v>-9.2012268823684962E-2</v>
      </c>
      <c r="AE282" s="8"/>
      <c r="AF282" s="26">
        <f t="shared" si="212"/>
        <v>1.8013985634588214</v>
      </c>
      <c r="AG282" s="39">
        <f t="shared" si="213"/>
        <v>-0.37580704030292433</v>
      </c>
      <c r="AH282" s="12">
        <f t="shared" si="214"/>
        <v>-0.17260980756875244</v>
      </c>
      <c r="AI282" s="8"/>
      <c r="AJ282" s="26">
        <f t="shared" si="215"/>
        <v>1.7954645446615454</v>
      </c>
      <c r="AK282" s="39">
        <f>(AJ282-X282)</f>
        <v>-0.3817410591002004</v>
      </c>
      <c r="AL282" s="12">
        <f>(AJ282/X282)-1</f>
        <v>-0.17533532820264353</v>
      </c>
    </row>
    <row r="283" spans="1:38" ht="12" customHeight="1" x14ac:dyDescent="0.25">
      <c r="A283" s="1"/>
      <c r="B283" s="58"/>
      <c r="C283" s="1"/>
      <c r="D283" s="7" t="s">
        <v>41</v>
      </c>
      <c r="E283" s="8"/>
      <c r="F283" s="25">
        <f t="shared" si="193"/>
        <v>2.4027498323272973</v>
      </c>
      <c r="G283" s="8"/>
      <c r="H283" s="26">
        <f t="shared" si="194"/>
        <v>1.7952648611820814</v>
      </c>
      <c r="I283" s="39">
        <f t="shared" si="195"/>
        <v>-0.60748497114521594</v>
      </c>
      <c r="J283" s="12">
        <f t="shared" si="196"/>
        <v>-0.25282905568109337</v>
      </c>
      <c r="K283" s="8"/>
      <c r="L283" s="26">
        <f t="shared" si="197"/>
        <v>2.3800738007380073</v>
      </c>
      <c r="M283" s="39">
        <f t="shared" si="198"/>
        <v>0.58480893955592594</v>
      </c>
      <c r="N283" s="12">
        <f t="shared" si="199"/>
        <v>0.32575078597085771</v>
      </c>
      <c r="O283" s="8"/>
      <c r="P283" s="26">
        <f t="shared" si="200"/>
        <v>2.0654329147389294</v>
      </c>
      <c r="Q283" s="39">
        <f t="shared" si="201"/>
        <v>-0.31464088599907791</v>
      </c>
      <c r="R283" s="12">
        <f t="shared" si="202"/>
        <v>-0.13219795365232578</v>
      </c>
      <c r="S283" s="8"/>
      <c r="T283" s="26">
        <f t="shared" si="203"/>
        <v>2.2986379687237268</v>
      </c>
      <c r="U283" s="39">
        <f t="shared" si="204"/>
        <v>0.23320505398479741</v>
      </c>
      <c r="V283" s="12">
        <f t="shared" si="205"/>
        <v>0.11290855893727958</v>
      </c>
      <c r="W283" s="8"/>
      <c r="X283" s="26">
        <f t="shared" si="206"/>
        <v>2.4837883216475172</v>
      </c>
      <c r="Y283" s="39">
        <f t="shared" si="207"/>
        <v>0.18515035292379034</v>
      </c>
      <c r="Z283" s="12">
        <f t="shared" si="208"/>
        <v>8.054785287767241E-2</v>
      </c>
      <c r="AA283" s="8"/>
      <c r="AB283" s="26">
        <f t="shared" si="209"/>
        <v>1.9843355518794938</v>
      </c>
      <c r="AC283" s="39">
        <f t="shared" si="210"/>
        <v>-0.49945276976802333</v>
      </c>
      <c r="AD283" s="12">
        <f t="shared" si="211"/>
        <v>-0.20108507855320468</v>
      </c>
      <c r="AE283" s="8"/>
      <c r="AF283" s="26">
        <f t="shared" si="212"/>
        <v>1.7851643254826675</v>
      </c>
      <c r="AG283" s="39">
        <f t="shared" si="213"/>
        <v>-0.69862399616484971</v>
      </c>
      <c r="AH283" s="12">
        <f t="shared" si="214"/>
        <v>-0.28127356509247403</v>
      </c>
      <c r="AI283" s="8"/>
      <c r="AJ283" s="26">
        <f t="shared" si="215"/>
        <v>1.7409040529500392</v>
      </c>
      <c r="AK283" s="39">
        <f>(AJ283-X283)</f>
        <v>-0.74288426869747792</v>
      </c>
      <c r="AL283" s="12">
        <f>(AJ283/X283)-1</f>
        <v>-0.29909322876786726</v>
      </c>
    </row>
    <row r="284" spans="1:38" ht="12" customHeight="1" x14ac:dyDescent="0.25">
      <c r="A284" s="1"/>
      <c r="B284" s="58"/>
      <c r="C284" s="1"/>
      <c r="D284" s="13" t="s">
        <v>26</v>
      </c>
      <c r="E284" s="8"/>
      <c r="F284" s="27">
        <f t="shared" si="193"/>
        <v>2.1857684456109654</v>
      </c>
      <c r="G284" s="8"/>
      <c r="H284" s="28">
        <f t="shared" si="194"/>
        <v>1.9473851212969107</v>
      </c>
      <c r="I284" s="40">
        <f t="shared" si="195"/>
        <v>-0.23838332431405473</v>
      </c>
      <c r="J284" s="17">
        <f t="shared" si="196"/>
        <v>-0.10906156358544283</v>
      </c>
      <c r="K284" s="8"/>
      <c r="L284" s="28">
        <f t="shared" si="197"/>
        <v>2.3866106361396899</v>
      </c>
      <c r="M284" s="40">
        <f t="shared" si="198"/>
        <v>0.43922551484277927</v>
      </c>
      <c r="N284" s="17">
        <f t="shared" si="199"/>
        <v>0.22554630311145951</v>
      </c>
      <c r="O284" s="8"/>
      <c r="P284" s="28">
        <f t="shared" si="200"/>
        <v>2.4275989385023653</v>
      </c>
      <c r="Q284" s="40">
        <f t="shared" si="201"/>
        <v>4.0988302362675366E-2</v>
      </c>
      <c r="R284" s="17">
        <f t="shared" si="202"/>
        <v>1.7174272896467668E-2</v>
      </c>
      <c r="S284" s="8"/>
      <c r="T284" s="28">
        <f t="shared" si="203"/>
        <v>2.4053313501937987</v>
      </c>
      <c r="U284" s="40">
        <f t="shared" si="204"/>
        <v>-2.2267588308566566E-2</v>
      </c>
      <c r="V284" s="17">
        <f t="shared" si="205"/>
        <v>-9.1726800318605584E-3</v>
      </c>
      <c r="W284" s="8"/>
      <c r="X284" s="28">
        <f t="shared" si="206"/>
        <v>2.2020413018338534</v>
      </c>
      <c r="Y284" s="40">
        <f t="shared" si="207"/>
        <v>-0.20329004835994535</v>
      </c>
      <c r="Z284" s="17">
        <f t="shared" si="208"/>
        <v>-8.451644233696376E-2</v>
      </c>
      <c r="AA284" s="8"/>
      <c r="AB284" s="28">
        <f t="shared" si="209"/>
        <v>1.9174288375994422</v>
      </c>
      <c r="AC284" s="40">
        <f t="shared" si="210"/>
        <v>-0.28461246423441122</v>
      </c>
      <c r="AD284" s="17">
        <f t="shared" si="211"/>
        <v>-0.12924937602096143</v>
      </c>
      <c r="AE284" s="8"/>
      <c r="AF284" s="28">
        <f t="shared" si="212"/>
        <v>1.7450892249176571</v>
      </c>
      <c r="AG284" s="40">
        <f t="shared" si="213"/>
        <v>-0.45695207691619633</v>
      </c>
      <c r="AH284" s="17">
        <f t="shared" si="214"/>
        <v>-0.20751294561807176</v>
      </c>
      <c r="AI284" s="8"/>
      <c r="AJ284" s="28">
        <f t="shared" si="215"/>
        <v>1.7215883686428681</v>
      </c>
      <c r="AK284" s="40">
        <f>(AJ284-X284)</f>
        <v>-0.48045293319098525</v>
      </c>
      <c r="AL284" s="17">
        <f>(AJ284/X284)-1</f>
        <v>-0.21818525056313232</v>
      </c>
    </row>
    <row r="285" spans="1:38" ht="12" customHeight="1" x14ac:dyDescent="0.25">
      <c r="A285" s="1"/>
      <c r="B285" s="58"/>
      <c r="C285" s="1"/>
      <c r="D285" s="7" t="s">
        <v>36</v>
      </c>
      <c r="E285" s="8"/>
      <c r="F285" s="25">
        <f t="shared" si="193"/>
        <v>2.0450913638574306</v>
      </c>
      <c r="G285" s="8"/>
      <c r="H285" s="26">
        <f t="shared" si="194"/>
        <v>1.7068258903335218</v>
      </c>
      <c r="I285" s="39">
        <f t="shared" si="195"/>
        <v>-0.33826547352390879</v>
      </c>
      <c r="J285" s="12">
        <f t="shared" si="196"/>
        <v>-0.16540359981075659</v>
      </c>
      <c r="K285" s="8"/>
      <c r="L285" s="26">
        <f t="shared" si="197"/>
        <v>2.8372638054782482</v>
      </c>
      <c r="M285" s="39">
        <f t="shared" si="198"/>
        <v>1.1304379151447264</v>
      </c>
      <c r="N285" s="12">
        <f t="shared" si="199"/>
        <v>0.66230417615931136</v>
      </c>
      <c r="O285" s="8"/>
      <c r="P285" s="26">
        <f t="shared" si="200"/>
        <v>1.9025104131487109</v>
      </c>
      <c r="Q285" s="39">
        <f t="shared" si="201"/>
        <v>-0.93475339232953725</v>
      </c>
      <c r="R285" s="12">
        <f t="shared" si="202"/>
        <v>-0.32945593234041048</v>
      </c>
      <c r="S285" s="8"/>
      <c r="T285" s="26">
        <f t="shared" si="203"/>
        <v>2.9930814179365126</v>
      </c>
      <c r="U285" s="39">
        <f t="shared" si="204"/>
        <v>1.0905710047878017</v>
      </c>
      <c r="V285" s="12">
        <f t="shared" si="205"/>
        <v>0.5732273512147954</v>
      </c>
      <c r="W285" s="8"/>
      <c r="X285" s="26">
        <f t="shared" si="206"/>
        <v>1.7478968291380172</v>
      </c>
      <c r="Y285" s="39">
        <f t="shared" si="207"/>
        <v>-1.2451845887984954</v>
      </c>
      <c r="Z285" s="12">
        <f t="shared" si="208"/>
        <v>-0.41602095463776234</v>
      </c>
      <c r="AA285" s="8"/>
      <c r="AB285" s="26">
        <f t="shared" si="209"/>
        <v>2.0216187668558416</v>
      </c>
      <c r="AC285" s="39">
        <f t="shared" si="210"/>
        <v>0.27372193771782438</v>
      </c>
      <c r="AD285" s="12">
        <f t="shared" si="211"/>
        <v>0.15660074047551853</v>
      </c>
      <c r="AE285" s="8"/>
      <c r="AF285" s="26">
        <f t="shared" si="212"/>
        <v>1.8429512721794641</v>
      </c>
      <c r="AG285" s="39">
        <f t="shared" si="213"/>
        <v>9.5054443041446834E-2</v>
      </c>
      <c r="AH285" s="12">
        <f t="shared" si="214"/>
        <v>5.4382181749436098E-2</v>
      </c>
      <c r="AI285" s="8"/>
      <c r="AJ285" s="26">
        <f t="shared" si="215"/>
        <v>1.8559381165061613</v>
      </c>
      <c r="AK285" s="39">
        <f>(AJ285-X285)</f>
        <v>0.108041287368144</v>
      </c>
      <c r="AL285" s="12">
        <f>(AJ285/X285)-1</f>
        <v>6.1812165092961946E-2</v>
      </c>
    </row>
    <row r="286" spans="1:38" ht="12" customHeight="1" x14ac:dyDescent="0.25">
      <c r="A286" s="1"/>
      <c r="B286" s="58"/>
      <c r="C286" s="1"/>
      <c r="D286" s="7" t="s">
        <v>37</v>
      </c>
      <c r="E286" s="8"/>
      <c r="F286" s="25">
        <f t="shared" si="193"/>
        <v>1.8653772744623998</v>
      </c>
      <c r="G286" s="8"/>
      <c r="H286" s="26">
        <f t="shared" si="194"/>
        <v>1.6497093023255813</v>
      </c>
      <c r="I286" s="39">
        <f t="shared" si="195"/>
        <v>-0.21566797213681843</v>
      </c>
      <c r="J286" s="12">
        <f t="shared" si="196"/>
        <v>-0.1156162751039056</v>
      </c>
      <c r="K286" s="8"/>
      <c r="L286" s="26">
        <f t="shared" si="197"/>
        <v>2.2666666666666666</v>
      </c>
      <c r="M286" s="39">
        <f t="shared" si="198"/>
        <v>0.61695736434108528</v>
      </c>
      <c r="N286" s="12">
        <f t="shared" si="199"/>
        <v>0.37397944199706323</v>
      </c>
      <c r="O286" s="8"/>
      <c r="P286" s="26">
        <f t="shared" si="200"/>
        <v>1.8419399422037945</v>
      </c>
      <c r="Q286" s="39">
        <f t="shared" si="201"/>
        <v>-0.42472672446287207</v>
      </c>
      <c r="R286" s="12">
        <f t="shared" si="202"/>
        <v>-0.18737943726303186</v>
      </c>
      <c r="S286" s="8"/>
      <c r="T286" s="26">
        <f t="shared" si="203"/>
        <v>2.4738394287339638</v>
      </c>
      <c r="U286" s="39">
        <f t="shared" si="204"/>
        <v>0.63189948653016925</v>
      </c>
      <c r="V286" s="12">
        <f t="shared" si="205"/>
        <v>0.34306193815099695</v>
      </c>
      <c r="W286" s="8"/>
      <c r="X286" s="26">
        <f t="shared" si="206"/>
        <v>1.7548950047499952</v>
      </c>
      <c r="Y286" s="39">
        <f t="shared" si="207"/>
        <v>-0.71894442398396863</v>
      </c>
      <c r="Z286" s="12">
        <f t="shared" si="208"/>
        <v>-0.29061887187718671</v>
      </c>
      <c r="AA286" s="8"/>
      <c r="AB286" s="26">
        <f t="shared" si="209"/>
        <v>1.8738094312482989</v>
      </c>
      <c r="AC286" s="39">
        <f t="shared" si="210"/>
        <v>0.11891442649830375</v>
      </c>
      <c r="AD286" s="12">
        <f t="shared" si="211"/>
        <v>6.7761561903382672E-2</v>
      </c>
      <c r="AE286" s="8"/>
      <c r="AF286" s="26">
        <f t="shared" si="212"/>
        <v>1.6361122064189355</v>
      </c>
      <c r="AG286" s="39">
        <f t="shared" si="213"/>
        <v>-0.11878279833105965</v>
      </c>
      <c r="AH286" s="12">
        <f t="shared" si="214"/>
        <v>-6.7686555611332189E-2</v>
      </c>
      <c r="AI286" s="8"/>
      <c r="AJ286" s="26">
        <f t="shared" si="215"/>
        <v>1.6494410227645073</v>
      </c>
      <c r="AK286" s="39">
        <f>(AJ286-X286)</f>
        <v>-0.10545398198548783</v>
      </c>
      <c r="AL286" s="12">
        <f>(AJ286/X286)-1</f>
        <v>-6.0091334068451019E-2</v>
      </c>
    </row>
    <row r="287" spans="1:38" ht="12" customHeight="1" x14ac:dyDescent="0.25">
      <c r="A287" s="1"/>
      <c r="B287" s="58"/>
      <c r="C287" s="1"/>
      <c r="D287" s="7" t="s">
        <v>38</v>
      </c>
      <c r="E287" s="8"/>
      <c r="F287" s="25">
        <f t="shared" si="193"/>
        <v>2.0065493246009005</v>
      </c>
      <c r="G287" s="8"/>
      <c r="H287" s="26">
        <f t="shared" si="194"/>
        <v>1.6939277899343546</v>
      </c>
      <c r="I287" s="39">
        <f t="shared" si="195"/>
        <v>-0.31262153466654596</v>
      </c>
      <c r="J287" s="12">
        <f t="shared" si="196"/>
        <v>-0.1558005730702513</v>
      </c>
      <c r="K287" s="8"/>
      <c r="L287" s="26">
        <f t="shared" si="197"/>
        <v>2.7086051392591752</v>
      </c>
      <c r="M287" s="39">
        <f t="shared" si="198"/>
        <v>1.0146773493248207</v>
      </c>
      <c r="N287" s="12">
        <f t="shared" si="199"/>
        <v>0.59900862088350459</v>
      </c>
      <c r="O287" s="8"/>
      <c r="P287" s="26">
        <f t="shared" si="200"/>
        <v>1.888580674988442</v>
      </c>
      <c r="Q287" s="39">
        <f t="shared" si="201"/>
        <v>-0.82002446427073328</v>
      </c>
      <c r="R287" s="12">
        <f t="shared" si="202"/>
        <v>-0.3027478802225918</v>
      </c>
      <c r="S287" s="8"/>
      <c r="T287" s="26">
        <f t="shared" si="203"/>
        <v>2.8688297025671403</v>
      </c>
      <c r="U287" s="39">
        <f t="shared" si="204"/>
        <v>0.98024902757869836</v>
      </c>
      <c r="V287" s="12">
        <f t="shared" si="205"/>
        <v>0.51904006038010397</v>
      </c>
      <c r="W287" s="8"/>
      <c r="X287" s="26">
        <f t="shared" si="206"/>
        <v>1.7494847653566672</v>
      </c>
      <c r="Y287" s="39">
        <f t="shared" si="207"/>
        <v>-1.1193449372104731</v>
      </c>
      <c r="Z287" s="12">
        <f t="shared" si="208"/>
        <v>-0.39017475879061059</v>
      </c>
      <c r="AA287" s="8"/>
      <c r="AB287" s="26">
        <f t="shared" si="209"/>
        <v>1.9829496550469616</v>
      </c>
      <c r="AC287" s="39">
        <f t="shared" si="210"/>
        <v>0.23346488969029444</v>
      </c>
      <c r="AD287" s="12">
        <f t="shared" si="211"/>
        <v>0.13344779806796314</v>
      </c>
      <c r="AE287" s="8"/>
      <c r="AF287" s="26">
        <f t="shared" si="212"/>
        <v>1.7888391085095392</v>
      </c>
      <c r="AG287" s="39">
        <f t="shared" si="213"/>
        <v>3.9354343152872007E-2</v>
      </c>
      <c r="AH287" s="12">
        <f t="shared" si="214"/>
        <v>2.2494819007382816E-2</v>
      </c>
      <c r="AI287" s="8"/>
      <c r="AJ287" s="26">
        <f t="shared" si="215"/>
        <v>1.8019154177822696</v>
      </c>
      <c r="AK287" s="39">
        <f>(AJ287-X287)</f>
        <v>5.2430652425602409E-2</v>
      </c>
      <c r="AL287" s="12">
        <f>(AJ287/X287)-1</f>
        <v>2.9969196339308057E-2</v>
      </c>
    </row>
    <row r="288" spans="1:38" ht="12" customHeight="1" x14ac:dyDescent="0.25">
      <c r="A288" s="1"/>
      <c r="B288" s="58"/>
      <c r="C288" s="1"/>
      <c r="D288" s="7" t="s">
        <v>39</v>
      </c>
      <c r="E288" s="8"/>
      <c r="F288" s="25">
        <f t="shared" si="193"/>
        <v>1.4071288144285836</v>
      </c>
      <c r="G288" s="8"/>
      <c r="H288" s="26">
        <f t="shared" si="194"/>
        <v>1.2430448481598178</v>
      </c>
      <c r="I288" s="39">
        <f t="shared" si="195"/>
        <v>-0.16408396626876587</v>
      </c>
      <c r="J288" s="12">
        <f t="shared" si="196"/>
        <v>-0.11660905852133951</v>
      </c>
      <c r="K288" s="8"/>
      <c r="L288" s="26">
        <f t="shared" si="197"/>
        <v>1.9667967128745747</v>
      </c>
      <c r="M288" s="39">
        <f t="shared" si="198"/>
        <v>0.72375186471475694</v>
      </c>
      <c r="N288" s="12">
        <f t="shared" si="199"/>
        <v>0.5822411522691131</v>
      </c>
      <c r="O288" s="8"/>
      <c r="P288" s="26">
        <f t="shared" si="200"/>
        <v>1.2849370686155095</v>
      </c>
      <c r="Q288" s="39">
        <f t="shared" si="201"/>
        <v>-0.6818596442590652</v>
      </c>
      <c r="R288" s="12">
        <f t="shared" si="202"/>
        <v>-0.34668536905499103</v>
      </c>
      <c r="S288" s="8"/>
      <c r="T288" s="26">
        <f t="shared" si="203"/>
        <v>1.8815326355008897</v>
      </c>
      <c r="U288" s="39">
        <f t="shared" si="204"/>
        <v>0.59659556688538018</v>
      </c>
      <c r="V288" s="12">
        <f t="shared" si="205"/>
        <v>0.46429944427410619</v>
      </c>
      <c r="W288" s="8"/>
      <c r="X288" s="26">
        <f t="shared" si="206"/>
        <v>1.3319590426774042</v>
      </c>
      <c r="Y288" s="39">
        <f t="shared" si="207"/>
        <v>-0.5495735928234855</v>
      </c>
      <c r="Z288" s="12">
        <f t="shared" si="208"/>
        <v>-0.29208825956780793</v>
      </c>
      <c r="AA288" s="8"/>
      <c r="AB288" s="26">
        <f t="shared" si="209"/>
        <v>1.4313386059208322</v>
      </c>
      <c r="AC288" s="39">
        <f t="shared" si="210"/>
        <v>9.9379563243428004E-2</v>
      </c>
      <c r="AD288" s="12">
        <f t="shared" si="211"/>
        <v>7.4611575926285756E-2</v>
      </c>
      <c r="AE288" s="8"/>
      <c r="AF288" s="26">
        <f t="shared" si="212"/>
        <v>1.3192458235294418</v>
      </c>
      <c r="AG288" s="39">
        <f t="shared" si="213"/>
        <v>-1.2713219147962418E-2</v>
      </c>
      <c r="AH288" s="12">
        <f t="shared" si="214"/>
        <v>-9.5447523089052799E-3</v>
      </c>
      <c r="AI288" s="8"/>
      <c r="AJ288" s="26">
        <f t="shared" si="215"/>
        <v>1.265820002661147</v>
      </c>
      <c r="AK288" s="39">
        <f>(AJ288-X288)</f>
        <v>-6.6139040016257145E-2</v>
      </c>
      <c r="AL288" s="12">
        <f>(AJ288/X288)-1</f>
        <v>-4.9655460789026495E-2</v>
      </c>
    </row>
    <row r="289" spans="1:38" ht="12" customHeight="1" x14ac:dyDescent="0.25">
      <c r="A289" s="1"/>
      <c r="B289" s="58"/>
      <c r="C289" s="1"/>
      <c r="D289" s="7" t="s">
        <v>40</v>
      </c>
      <c r="E289" s="8"/>
      <c r="F289" s="25">
        <f t="shared" si="193"/>
        <v>1.7649313424876683</v>
      </c>
      <c r="G289" s="8"/>
      <c r="H289" s="26">
        <f t="shared" si="194"/>
        <v>1.3261186126555466</v>
      </c>
      <c r="I289" s="39">
        <f t="shared" si="195"/>
        <v>-0.43881272983212161</v>
      </c>
      <c r="J289" s="12">
        <f t="shared" si="196"/>
        <v>-0.24862878190695825</v>
      </c>
      <c r="K289" s="8"/>
      <c r="L289" s="26">
        <f t="shared" si="197"/>
        <v>2.2820810382308232</v>
      </c>
      <c r="M289" s="39">
        <f t="shared" si="198"/>
        <v>0.95596242557527655</v>
      </c>
      <c r="N289" s="12">
        <f t="shared" si="199"/>
        <v>0.72087248942307358</v>
      </c>
      <c r="O289" s="8"/>
      <c r="P289" s="26">
        <f t="shared" si="200"/>
        <v>1.8110870550324758</v>
      </c>
      <c r="Q289" s="39">
        <f t="shared" si="201"/>
        <v>-0.4709939831983474</v>
      </c>
      <c r="R289" s="12">
        <f t="shared" si="202"/>
        <v>-0.20638793071234851</v>
      </c>
      <c r="S289" s="8"/>
      <c r="T289" s="26">
        <f t="shared" si="203"/>
        <v>2.1592953098053322</v>
      </c>
      <c r="U289" s="39">
        <f t="shared" si="204"/>
        <v>0.34820825477285644</v>
      </c>
      <c r="V289" s="12">
        <f t="shared" si="205"/>
        <v>0.19226478031814564</v>
      </c>
      <c r="W289" s="8"/>
      <c r="X289" s="26">
        <f t="shared" si="206"/>
        <v>1.5991262898743515</v>
      </c>
      <c r="Y289" s="39">
        <f t="shared" si="207"/>
        <v>-0.56016901993098078</v>
      </c>
      <c r="Z289" s="12">
        <f t="shared" si="208"/>
        <v>-0.25942214452430867</v>
      </c>
      <c r="AA289" s="8"/>
      <c r="AB289" s="26">
        <f t="shared" si="209"/>
        <v>1.9783484753579488</v>
      </c>
      <c r="AC289" s="39">
        <f t="shared" si="210"/>
        <v>0.37922218548359732</v>
      </c>
      <c r="AD289" s="12">
        <f t="shared" si="211"/>
        <v>0.23714336252541623</v>
      </c>
      <c r="AE289" s="8"/>
      <c r="AF289" s="26">
        <f t="shared" si="212"/>
        <v>1.8020764621430909</v>
      </c>
      <c r="AG289" s="39">
        <f t="shared" si="213"/>
        <v>0.20295017226873946</v>
      </c>
      <c r="AH289" s="12">
        <f t="shared" si="214"/>
        <v>0.12691316098910854</v>
      </c>
      <c r="AI289" s="8"/>
      <c r="AJ289" s="26">
        <f t="shared" si="215"/>
        <v>1.7970876315804063</v>
      </c>
      <c r="AK289" s="39">
        <f>(AJ289-X289)</f>
        <v>0.19796134170605484</v>
      </c>
      <c r="AL289" s="12">
        <f>(AJ289/X289)-1</f>
        <v>0.12379343830411882</v>
      </c>
    </row>
    <row r="290" spans="1:38" ht="12" customHeight="1" x14ac:dyDescent="0.25">
      <c r="A290" s="1"/>
      <c r="B290" s="58"/>
      <c r="C290" s="1"/>
      <c r="D290" s="7" t="s">
        <v>41</v>
      </c>
      <c r="E290" s="8"/>
      <c r="F290" s="25">
        <f t="shared" si="193"/>
        <v>2.0496338057853416</v>
      </c>
      <c r="G290" s="8"/>
      <c r="H290" s="26">
        <f t="shared" si="194"/>
        <v>1.5390724269377383</v>
      </c>
      <c r="I290" s="39">
        <f t="shared" si="195"/>
        <v>-0.51056137884760333</v>
      </c>
      <c r="J290" s="12">
        <f t="shared" si="196"/>
        <v>-0.24909882799868033</v>
      </c>
      <c r="K290" s="8"/>
      <c r="L290" s="26">
        <f t="shared" si="197"/>
        <v>2.4722452361226179</v>
      </c>
      <c r="M290" s="39">
        <f t="shared" si="198"/>
        <v>0.93317280918487966</v>
      </c>
      <c r="N290" s="12">
        <f t="shared" si="199"/>
        <v>0.60632156931145542</v>
      </c>
      <c r="O290" s="8"/>
      <c r="P290" s="26">
        <f t="shared" si="200"/>
        <v>1.7222991334666462</v>
      </c>
      <c r="Q290" s="39">
        <f t="shared" si="201"/>
        <v>-0.74994610265597172</v>
      </c>
      <c r="R290" s="12">
        <f t="shared" si="202"/>
        <v>-0.30334616149656768</v>
      </c>
      <c r="S290" s="8"/>
      <c r="T290" s="26">
        <f t="shared" si="203"/>
        <v>2.4088061567802881</v>
      </c>
      <c r="U290" s="39">
        <f t="shared" si="204"/>
        <v>0.68650702331364188</v>
      </c>
      <c r="V290" s="12">
        <f t="shared" si="205"/>
        <v>0.3985991805801119</v>
      </c>
      <c r="W290" s="8"/>
      <c r="X290" s="26">
        <f t="shared" si="206"/>
        <v>1.7662695011654268</v>
      </c>
      <c r="Y290" s="39">
        <f t="shared" si="207"/>
        <v>-0.64253665561486129</v>
      </c>
      <c r="Z290" s="12">
        <f t="shared" si="208"/>
        <v>-0.26674485774052603</v>
      </c>
      <c r="AA290" s="8"/>
      <c r="AB290" s="26">
        <f t="shared" si="209"/>
        <v>1.8115922836762823</v>
      </c>
      <c r="AC290" s="39">
        <f t="shared" si="210"/>
        <v>4.532278251085553E-2</v>
      </c>
      <c r="AD290" s="12">
        <f t="shared" si="211"/>
        <v>2.5660173875476255E-2</v>
      </c>
      <c r="AE290" s="8"/>
      <c r="AF290" s="26">
        <f t="shared" si="212"/>
        <v>1.6288439392703415</v>
      </c>
      <c r="AG290" s="39">
        <f t="shared" si="213"/>
        <v>-0.13742556189508526</v>
      </c>
      <c r="AH290" s="12">
        <f t="shared" si="214"/>
        <v>-7.780554541897966E-2</v>
      </c>
      <c r="AI290" s="8"/>
      <c r="AJ290" s="26">
        <f t="shared" si="215"/>
        <v>1.5891160383125285</v>
      </c>
      <c r="AK290" s="39">
        <f>(AJ290-X290)</f>
        <v>-0.17715346285289835</v>
      </c>
      <c r="AL290" s="12">
        <f>(AJ290/X290)-1</f>
        <v>-0.10029809309168747</v>
      </c>
    </row>
    <row r="291" spans="1:38" ht="12" customHeight="1" x14ac:dyDescent="0.25">
      <c r="A291" s="1"/>
      <c r="B291" s="59"/>
      <c r="C291" s="1"/>
      <c r="D291" s="13" t="s">
        <v>27</v>
      </c>
      <c r="E291" s="8"/>
      <c r="F291" s="27">
        <f t="shared" si="193"/>
        <v>1.7266133339459131</v>
      </c>
      <c r="G291" s="8"/>
      <c r="H291" s="28">
        <f t="shared" si="194"/>
        <v>1.3973955841137466</v>
      </c>
      <c r="I291" s="40">
        <f t="shared" si="195"/>
        <v>-0.32921774983216645</v>
      </c>
      <c r="J291" s="17">
        <f t="shared" si="196"/>
        <v>-0.190672539913606</v>
      </c>
      <c r="K291" s="8"/>
      <c r="L291" s="28">
        <f t="shared" si="197"/>
        <v>2.2791639727884929</v>
      </c>
      <c r="M291" s="40">
        <f t="shared" si="198"/>
        <v>0.88176838867474627</v>
      </c>
      <c r="N291" s="17">
        <f t="shared" si="199"/>
        <v>0.6310084264607001</v>
      </c>
      <c r="O291" s="8"/>
      <c r="P291" s="28">
        <f t="shared" si="200"/>
        <v>1.6316633289400864</v>
      </c>
      <c r="Q291" s="40">
        <f t="shared" si="201"/>
        <v>-0.64750064384840655</v>
      </c>
      <c r="R291" s="17">
        <f t="shared" si="202"/>
        <v>-0.28409568226730419</v>
      </c>
      <c r="S291" s="8"/>
      <c r="T291" s="28">
        <f t="shared" si="203"/>
        <v>2.2232718083858027</v>
      </c>
      <c r="U291" s="40">
        <f t="shared" si="204"/>
        <v>0.59160847944571637</v>
      </c>
      <c r="V291" s="17">
        <f t="shared" si="205"/>
        <v>0.36257999364980509</v>
      </c>
      <c r="W291" s="8"/>
      <c r="X291" s="28">
        <f t="shared" si="206"/>
        <v>1.5536987009354464</v>
      </c>
      <c r="Y291" s="40">
        <f t="shared" si="207"/>
        <v>-0.66957310745035636</v>
      </c>
      <c r="Z291" s="17">
        <f t="shared" si="208"/>
        <v>-0.30116565366629511</v>
      </c>
      <c r="AA291" s="8"/>
      <c r="AB291" s="28">
        <f t="shared" si="209"/>
        <v>1.7661489577367644</v>
      </c>
      <c r="AC291" s="40">
        <f t="shared" si="210"/>
        <v>0.21245025680131802</v>
      </c>
      <c r="AD291" s="17">
        <f t="shared" si="211"/>
        <v>0.13673838864215226</v>
      </c>
      <c r="AE291" s="8"/>
      <c r="AF291" s="28">
        <f t="shared" si="212"/>
        <v>1.6082480243020942</v>
      </c>
      <c r="AG291" s="40">
        <f t="shared" si="213"/>
        <v>5.4549323366647862E-2</v>
      </c>
      <c r="AH291" s="17">
        <f t="shared" si="214"/>
        <v>3.5109331901870711E-2</v>
      </c>
      <c r="AI291" s="8"/>
      <c r="AJ291" s="28">
        <f t="shared" si="215"/>
        <v>1.5858537094081278</v>
      </c>
      <c r="AK291" s="40">
        <f>(AJ291-X291)</f>
        <v>3.2155008472681379E-2</v>
      </c>
      <c r="AL291" s="17">
        <f>(AJ291/X291)-1</f>
        <v>2.0695781269123525E-2</v>
      </c>
    </row>
    <row r="292" spans="1:38" ht="10.5" customHeight="1" x14ac:dyDescent="0.25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6"/>
      <c r="AJ292" s="6"/>
      <c r="AK292" s="24"/>
      <c r="AL292" s="6"/>
    </row>
    <row r="293" spans="1:38" ht="12" customHeight="1" x14ac:dyDescent="0.25">
      <c r="A293" s="1"/>
      <c r="B293" s="57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216">(H293-F293)</f>
        <v>-61</v>
      </c>
      <c r="J293" s="12">
        <f t="shared" ref="J293:J334" si="217">(H293/F293)-1</f>
        <v>-3.2815105707676429E-3</v>
      </c>
      <c r="K293" s="8"/>
      <c r="L293" s="10">
        <v>17637</v>
      </c>
      <c r="M293" s="11">
        <f t="shared" ref="M293:M334" si="218">(L293-H293)</f>
        <v>-891</v>
      </c>
      <c r="N293" s="12">
        <f t="shared" ref="N293:N334" si="219">(L293/H293)-1</f>
        <v>-4.8089378238341918E-2</v>
      </c>
      <c r="O293" s="8"/>
      <c r="P293" s="10">
        <v>17293</v>
      </c>
      <c r="Q293" s="11">
        <f t="shared" ref="Q293:Q334" si="220">(P293-L293)</f>
        <v>-344</v>
      </c>
      <c r="R293" s="12">
        <f t="shared" ref="R293:R334" si="221">(P293/L293)-1</f>
        <v>-1.9504450870329371E-2</v>
      </c>
      <c r="S293" s="8"/>
      <c r="T293" s="10">
        <v>16151</v>
      </c>
      <c r="U293" s="11">
        <f t="shared" ref="U293:U334" si="222">(T293-P293)</f>
        <v>-1142</v>
      </c>
      <c r="V293" s="12">
        <f t="shared" ref="V293:V334" si="223">(T293/P293)-1</f>
        <v>-6.6038281385531694E-2</v>
      </c>
      <c r="W293" s="8"/>
      <c r="X293" s="10">
        <v>17162</v>
      </c>
      <c r="Y293" s="11">
        <f t="shared" ref="Y293:Y334" si="224">(X293-T293)</f>
        <v>1011</v>
      </c>
      <c r="Z293" s="12">
        <f t="shared" ref="Z293:Z334" si="225">(X293/T293)-1</f>
        <v>6.2596743235712848E-2</v>
      </c>
      <c r="AA293" s="8"/>
      <c r="AB293" s="10">
        <v>16092</v>
      </c>
      <c r="AC293" s="11">
        <f>(AB293-X293)</f>
        <v>-1070</v>
      </c>
      <c r="AD293" s="12">
        <f>(AB293/X293)-1</f>
        <v>-6.234704579885797E-2</v>
      </c>
      <c r="AE293" s="8"/>
      <c r="AF293" s="10">
        <v>16092</v>
      </c>
      <c r="AG293" s="11">
        <f t="shared" ref="AG293:AG334" si="226">(AF293-X293)</f>
        <v>-1070</v>
      </c>
      <c r="AH293" s="12">
        <f t="shared" ref="AH293:AH334" si="227">(AF293/X293)-1</f>
        <v>-6.234704579885797E-2</v>
      </c>
      <c r="AI293" s="8"/>
      <c r="AJ293" s="10">
        <v>16092</v>
      </c>
      <c r="AK293" s="11">
        <f>(AJ293-X293)</f>
        <v>-1070</v>
      </c>
      <c r="AL293" s="12">
        <f>(AJ293/X293)-1</f>
        <v>-6.234704579885797E-2</v>
      </c>
    </row>
    <row r="294" spans="1:38" ht="12" customHeight="1" x14ac:dyDescent="0.25">
      <c r="A294" s="1"/>
      <c r="B294" s="58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216"/>
        <v>-359</v>
      </c>
      <c r="J294" s="12">
        <f t="shared" si="217"/>
        <v>-8.201964816084073E-2</v>
      </c>
      <c r="K294" s="8"/>
      <c r="L294" s="10">
        <v>3926</v>
      </c>
      <c r="M294" s="11">
        <f t="shared" si="218"/>
        <v>-92</v>
      </c>
      <c r="N294" s="12">
        <f t="shared" si="219"/>
        <v>-2.2896963663514236E-2</v>
      </c>
      <c r="O294" s="8"/>
      <c r="P294" s="10">
        <v>4364</v>
      </c>
      <c r="Q294" s="11">
        <f t="shared" si="220"/>
        <v>438</v>
      </c>
      <c r="R294" s="12">
        <f t="shared" si="221"/>
        <v>0.11156393275598564</v>
      </c>
      <c r="S294" s="8"/>
      <c r="T294" s="10">
        <v>4235</v>
      </c>
      <c r="U294" s="11">
        <f t="shared" si="222"/>
        <v>-129</v>
      </c>
      <c r="V294" s="12">
        <f t="shared" si="223"/>
        <v>-2.95600366636114E-2</v>
      </c>
      <c r="W294" s="8"/>
      <c r="X294" s="10">
        <v>4078</v>
      </c>
      <c r="Y294" s="11">
        <f t="shared" si="224"/>
        <v>-157</v>
      </c>
      <c r="Z294" s="12">
        <f t="shared" si="225"/>
        <v>-3.7072018890200731E-2</v>
      </c>
      <c r="AA294" s="8"/>
      <c r="AB294" s="10">
        <v>4225</v>
      </c>
      <c r="AC294" s="11">
        <f t="shared" ref="AC294:AC334" si="228">(AB294-X294)</f>
        <v>147</v>
      </c>
      <c r="AD294" s="12">
        <f t="shared" ref="AD294:AD334" si="229">(AB294/X294)-1</f>
        <v>3.6047081902893519E-2</v>
      </c>
      <c r="AE294" s="8"/>
      <c r="AF294" s="10">
        <v>4225</v>
      </c>
      <c r="AG294" s="11">
        <f t="shared" si="226"/>
        <v>147</v>
      </c>
      <c r="AH294" s="12">
        <f t="shared" si="227"/>
        <v>3.6047081902893519E-2</v>
      </c>
      <c r="AI294" s="8"/>
      <c r="AJ294" s="10">
        <v>4225</v>
      </c>
      <c r="AK294" s="11">
        <f>(AJ294-X294)</f>
        <v>147</v>
      </c>
      <c r="AL294" s="12">
        <f>(AJ294/X294)-1</f>
        <v>3.6047081902893519E-2</v>
      </c>
    </row>
    <row r="295" spans="1:38" ht="12" customHeight="1" x14ac:dyDescent="0.25">
      <c r="A295" s="1"/>
      <c r="B295" s="58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216"/>
        <v>-420</v>
      </c>
      <c r="J295" s="12">
        <f t="shared" si="217"/>
        <v>-1.8287903857876819E-2</v>
      </c>
      <c r="K295" s="8"/>
      <c r="L295" s="10">
        <f>(L293+L294)</f>
        <v>21563</v>
      </c>
      <c r="M295" s="11">
        <f t="shared" si="218"/>
        <v>-983</v>
      </c>
      <c r="N295" s="12">
        <f t="shared" si="219"/>
        <v>-4.3599751618912497E-2</v>
      </c>
      <c r="O295" s="8"/>
      <c r="P295" s="10">
        <f>(P293+P294)</f>
        <v>21657</v>
      </c>
      <c r="Q295" s="11">
        <f t="shared" si="220"/>
        <v>94</v>
      </c>
      <c r="R295" s="12">
        <f t="shared" si="221"/>
        <v>4.3593192041924134E-3</v>
      </c>
      <c r="S295" s="8"/>
      <c r="T295" s="10">
        <f>(T293+T294)</f>
        <v>20386</v>
      </c>
      <c r="U295" s="11">
        <f t="shared" si="222"/>
        <v>-1271</v>
      </c>
      <c r="V295" s="12">
        <f t="shared" si="223"/>
        <v>-5.868772221452645E-2</v>
      </c>
      <c r="W295" s="8"/>
      <c r="X295" s="10">
        <v>21240</v>
      </c>
      <c r="Y295" s="11">
        <f t="shared" si="224"/>
        <v>854</v>
      </c>
      <c r="Z295" s="12">
        <f t="shared" si="225"/>
        <v>4.1891494162660692E-2</v>
      </c>
      <c r="AA295" s="8"/>
      <c r="AB295" s="10">
        <v>20317</v>
      </c>
      <c r="AC295" s="11">
        <f t="shared" si="228"/>
        <v>-923</v>
      </c>
      <c r="AD295" s="12">
        <f t="shared" si="229"/>
        <v>-4.3455743879472708E-2</v>
      </c>
      <c r="AE295" s="8"/>
      <c r="AF295" s="10">
        <v>20317</v>
      </c>
      <c r="AG295" s="11">
        <f t="shared" si="226"/>
        <v>-923</v>
      </c>
      <c r="AH295" s="12">
        <f t="shared" si="227"/>
        <v>-4.3455743879472708E-2</v>
      </c>
      <c r="AI295" s="8"/>
      <c r="AJ295" s="10">
        <v>20317</v>
      </c>
      <c r="AK295" s="11">
        <f>(AJ295-X295)</f>
        <v>-923</v>
      </c>
      <c r="AL295" s="12">
        <f>(AJ295/X295)-1</f>
        <v>-4.3455743879472708E-2</v>
      </c>
    </row>
    <row r="296" spans="1:38" ht="12" customHeight="1" x14ac:dyDescent="0.25">
      <c r="A296" s="1"/>
      <c r="B296" s="58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216"/>
        <v>1239</v>
      </c>
      <c r="J296" s="12">
        <f t="shared" si="217"/>
        <v>5.7625226733640345E-2</v>
      </c>
      <c r="K296" s="8"/>
      <c r="L296" s="10">
        <v>23919</v>
      </c>
      <c r="M296" s="11">
        <f t="shared" si="218"/>
        <v>1179</v>
      </c>
      <c r="N296" s="12">
        <f t="shared" si="219"/>
        <v>5.1846965699208436E-2</v>
      </c>
      <c r="O296" s="8"/>
      <c r="P296" s="10">
        <v>23078</v>
      </c>
      <c r="Q296" s="11">
        <f t="shared" si="220"/>
        <v>-841</v>
      </c>
      <c r="R296" s="12">
        <f t="shared" si="221"/>
        <v>-3.5160332789832327E-2</v>
      </c>
      <c r="S296" s="8"/>
      <c r="T296" s="10">
        <v>24221</v>
      </c>
      <c r="U296" s="11">
        <f t="shared" si="222"/>
        <v>1143</v>
      </c>
      <c r="V296" s="12">
        <f t="shared" si="223"/>
        <v>4.9527688707860396E-2</v>
      </c>
      <c r="W296" s="8"/>
      <c r="X296" s="10">
        <v>23498</v>
      </c>
      <c r="Y296" s="11">
        <f t="shared" si="224"/>
        <v>-723</v>
      </c>
      <c r="Z296" s="12">
        <f t="shared" si="225"/>
        <v>-2.9850130052433865E-2</v>
      </c>
      <c r="AA296" s="8"/>
      <c r="AB296" s="10">
        <v>23918</v>
      </c>
      <c r="AC296" s="11">
        <f t="shared" si="228"/>
        <v>420</v>
      </c>
      <c r="AD296" s="12">
        <f t="shared" si="229"/>
        <v>1.7873861605242958E-2</v>
      </c>
      <c r="AE296" s="8"/>
      <c r="AF296" s="10">
        <v>23918</v>
      </c>
      <c r="AG296" s="11">
        <f t="shared" si="226"/>
        <v>420</v>
      </c>
      <c r="AH296" s="12">
        <f t="shared" si="227"/>
        <v>1.7873861605242958E-2</v>
      </c>
      <c r="AI296" s="8"/>
      <c r="AJ296" s="10">
        <v>23918</v>
      </c>
      <c r="AK296" s="11">
        <f>(AJ296-X296)</f>
        <v>420</v>
      </c>
      <c r="AL296" s="12">
        <f>(AJ296/X296)-1</f>
        <v>1.7873861605242958E-2</v>
      </c>
    </row>
    <row r="297" spans="1:38" ht="12" customHeight="1" x14ac:dyDescent="0.25">
      <c r="A297" s="1"/>
      <c r="B297" s="58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216"/>
        <v>-584</v>
      </c>
      <c r="J297" s="12">
        <f t="shared" si="217"/>
        <v>-1.8517344156255944E-2</v>
      </c>
      <c r="K297" s="8"/>
      <c r="L297" s="10">
        <v>32482</v>
      </c>
      <c r="M297" s="11">
        <f t="shared" si="218"/>
        <v>1528</v>
      </c>
      <c r="N297" s="12">
        <f t="shared" si="219"/>
        <v>4.9363571751631419E-2</v>
      </c>
      <c r="O297" s="8"/>
      <c r="P297" s="10">
        <v>31618</v>
      </c>
      <c r="Q297" s="11">
        <f t="shared" si="220"/>
        <v>-864</v>
      </c>
      <c r="R297" s="12">
        <f t="shared" si="221"/>
        <v>-2.6599347330829359E-2</v>
      </c>
      <c r="S297" s="8"/>
      <c r="T297" s="10">
        <v>31747</v>
      </c>
      <c r="U297" s="11">
        <f t="shared" si="222"/>
        <v>129</v>
      </c>
      <c r="V297" s="12">
        <f t="shared" si="223"/>
        <v>4.0799544563223655E-3</v>
      </c>
      <c r="W297" s="8"/>
      <c r="X297" s="10">
        <v>30671</v>
      </c>
      <c r="Y297" s="11">
        <f t="shared" si="224"/>
        <v>-1076</v>
      </c>
      <c r="Z297" s="12">
        <f t="shared" si="225"/>
        <v>-3.3892966264528979E-2</v>
      </c>
      <c r="AA297" s="8"/>
      <c r="AB297" s="10">
        <v>30194</v>
      </c>
      <c r="AC297" s="11">
        <f t="shared" si="228"/>
        <v>-477</v>
      </c>
      <c r="AD297" s="12">
        <f t="shared" si="229"/>
        <v>-1.5552150239640072E-2</v>
      </c>
      <c r="AE297" s="8"/>
      <c r="AF297" s="10">
        <v>30194</v>
      </c>
      <c r="AG297" s="11">
        <f t="shared" si="226"/>
        <v>-477</v>
      </c>
      <c r="AH297" s="12">
        <f t="shared" si="227"/>
        <v>-1.5552150239640072E-2</v>
      </c>
      <c r="AI297" s="8"/>
      <c r="AJ297" s="10">
        <v>30194</v>
      </c>
      <c r="AK297" s="11">
        <f>(AJ297-X297)</f>
        <v>-477</v>
      </c>
      <c r="AL297" s="12">
        <f>(AJ297/X297)-1</f>
        <v>-1.5552150239640072E-2</v>
      </c>
    </row>
    <row r="298" spans="1:38" ht="12" customHeight="1" x14ac:dyDescent="0.25">
      <c r="A298" s="1"/>
      <c r="B298" s="58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216"/>
        <v>-494</v>
      </c>
      <c r="J298" s="12">
        <f t="shared" si="217"/>
        <v>-5.1033057851239683E-2</v>
      </c>
      <c r="K298" s="8"/>
      <c r="L298" s="10">
        <v>7907</v>
      </c>
      <c r="M298" s="11">
        <f t="shared" si="218"/>
        <v>-1279</v>
      </c>
      <c r="N298" s="12">
        <f t="shared" si="219"/>
        <v>-0.13923361637274112</v>
      </c>
      <c r="O298" s="8"/>
      <c r="P298" s="10">
        <v>8922</v>
      </c>
      <c r="Q298" s="11">
        <f t="shared" si="220"/>
        <v>1015</v>
      </c>
      <c r="R298" s="12">
        <f t="shared" si="221"/>
        <v>0.1283672695080309</v>
      </c>
      <c r="S298" s="8"/>
      <c r="T298" s="10">
        <v>9308</v>
      </c>
      <c r="U298" s="11">
        <f t="shared" si="222"/>
        <v>386</v>
      </c>
      <c r="V298" s="12">
        <f t="shared" si="223"/>
        <v>4.3263842187850177E-2</v>
      </c>
      <c r="W298" s="8"/>
      <c r="X298" s="10">
        <v>9147</v>
      </c>
      <c r="Y298" s="11">
        <f t="shared" si="224"/>
        <v>-161</v>
      </c>
      <c r="Z298" s="12">
        <f t="shared" si="225"/>
        <v>-1.7296948861194705E-2</v>
      </c>
      <c r="AA298" s="8"/>
      <c r="AB298" s="10">
        <v>9554</v>
      </c>
      <c r="AC298" s="11">
        <f t="shared" si="228"/>
        <v>407</v>
      </c>
      <c r="AD298" s="12">
        <f t="shared" si="229"/>
        <v>4.4495462993331181E-2</v>
      </c>
      <c r="AE298" s="8"/>
      <c r="AF298" s="10">
        <v>9554</v>
      </c>
      <c r="AG298" s="11">
        <f t="shared" si="226"/>
        <v>407</v>
      </c>
      <c r="AH298" s="12">
        <f t="shared" si="227"/>
        <v>4.4495462993331181E-2</v>
      </c>
      <c r="AI298" s="8"/>
      <c r="AJ298" s="10">
        <v>9554</v>
      </c>
      <c r="AK298" s="11">
        <f>(AJ298-X298)</f>
        <v>407</v>
      </c>
      <c r="AL298" s="12">
        <f>(AJ298/X298)-1</f>
        <v>4.4495462993331181E-2</v>
      </c>
    </row>
    <row r="299" spans="1:38" ht="12" customHeight="1" x14ac:dyDescent="0.25">
      <c r="A299" s="1"/>
      <c r="B299" s="58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216"/>
        <v>-259</v>
      </c>
      <c r="J299" s="17">
        <f t="shared" si="217"/>
        <v>-3.0226994223025994E-3</v>
      </c>
      <c r="K299" s="8"/>
      <c r="L299" s="15">
        <f>(L295+L296+L297+L298)</f>
        <v>85871</v>
      </c>
      <c r="M299" s="16">
        <f t="shared" si="218"/>
        <v>445</v>
      </c>
      <c r="N299" s="17">
        <f t="shared" si="219"/>
        <v>5.2091868986023915E-3</v>
      </c>
      <c r="O299" s="8"/>
      <c r="P299" s="15">
        <f>(P295+P296+P297+P298)</f>
        <v>85275</v>
      </c>
      <c r="Q299" s="16">
        <f t="shared" si="220"/>
        <v>-596</v>
      </c>
      <c r="R299" s="17">
        <f t="shared" si="221"/>
        <v>-6.9406435234247166E-3</v>
      </c>
      <c r="S299" s="8"/>
      <c r="T299" s="15">
        <f>(T295+T296+T297+T298)</f>
        <v>85662</v>
      </c>
      <c r="U299" s="16">
        <f t="shared" si="222"/>
        <v>387</v>
      </c>
      <c r="V299" s="17">
        <f t="shared" si="223"/>
        <v>4.538258575197851E-3</v>
      </c>
      <c r="W299" s="8"/>
      <c r="X299" s="15">
        <f>(X295+X296+X297+X298)</f>
        <v>84556</v>
      </c>
      <c r="Y299" s="16">
        <f t="shared" si="224"/>
        <v>-1106</v>
      </c>
      <c r="Z299" s="17">
        <f t="shared" si="225"/>
        <v>-1.2911209170927584E-2</v>
      </c>
      <c r="AA299" s="8"/>
      <c r="AB299" s="15">
        <f>(AB295+AB296+AB297+AB298)</f>
        <v>83983</v>
      </c>
      <c r="AC299" s="16">
        <f t="shared" si="228"/>
        <v>-573</v>
      </c>
      <c r="AD299" s="17">
        <f t="shared" si="229"/>
        <v>-6.7765741047353112E-3</v>
      </c>
      <c r="AE299" s="8"/>
      <c r="AF299" s="15">
        <f>(AF295+AF296+AF297+AF298)</f>
        <v>83983</v>
      </c>
      <c r="AG299" s="16">
        <f t="shared" si="226"/>
        <v>-573</v>
      </c>
      <c r="AH299" s="17">
        <f t="shared" si="227"/>
        <v>-6.7765741047353112E-3</v>
      </c>
      <c r="AI299" s="8"/>
      <c r="AJ299" s="15">
        <f>(AJ295+AJ296+AJ297+AJ298)</f>
        <v>83983</v>
      </c>
      <c r="AK299" s="16">
        <f>(AJ299-X299)</f>
        <v>-573</v>
      </c>
      <c r="AL299" s="17">
        <f>(AJ299/X299)-1</f>
        <v>-6.7765741047353112E-3</v>
      </c>
    </row>
    <row r="300" spans="1:38" ht="12" customHeight="1" x14ac:dyDescent="0.25">
      <c r="A300" s="1"/>
      <c r="B300" s="58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216"/>
        <v>-190</v>
      </c>
      <c r="J300" s="12">
        <f t="shared" si="217"/>
        <v>-2.8430345653149836E-2</v>
      </c>
      <c r="K300" s="8"/>
      <c r="L300" s="10">
        <v>6107</v>
      </c>
      <c r="M300" s="11">
        <f t="shared" si="218"/>
        <v>-386</v>
      </c>
      <c r="N300" s="12">
        <f t="shared" si="219"/>
        <v>-5.9448636993685522E-2</v>
      </c>
      <c r="O300" s="8"/>
      <c r="P300" s="10">
        <v>5947</v>
      </c>
      <c r="Q300" s="11">
        <f t="shared" si="220"/>
        <v>-160</v>
      </c>
      <c r="R300" s="12">
        <f t="shared" si="221"/>
        <v>-2.6199443261830657E-2</v>
      </c>
      <c r="S300" s="8"/>
      <c r="T300" s="10">
        <v>5807</v>
      </c>
      <c r="U300" s="11">
        <f t="shared" si="222"/>
        <v>-140</v>
      </c>
      <c r="V300" s="12">
        <f t="shared" si="223"/>
        <v>-2.3541281318311791E-2</v>
      </c>
      <c r="W300" s="8"/>
      <c r="X300" s="10">
        <v>5416</v>
      </c>
      <c r="Y300" s="11">
        <f t="shared" si="224"/>
        <v>-391</v>
      </c>
      <c r="Z300" s="12">
        <f t="shared" si="225"/>
        <v>-6.7332529705527833E-2</v>
      </c>
      <c r="AA300" s="8"/>
      <c r="AB300" s="10">
        <v>4941</v>
      </c>
      <c r="AC300" s="11">
        <f t="shared" si="228"/>
        <v>-475</v>
      </c>
      <c r="AD300" s="12">
        <f t="shared" si="229"/>
        <v>-8.7703101920236337E-2</v>
      </c>
      <c r="AE300" s="8"/>
      <c r="AF300" s="10">
        <v>4941</v>
      </c>
      <c r="AG300" s="11">
        <f t="shared" si="226"/>
        <v>-475</v>
      </c>
      <c r="AH300" s="12">
        <f t="shared" si="227"/>
        <v>-8.7703101920236337E-2</v>
      </c>
      <c r="AI300" s="8"/>
      <c r="AJ300" s="10">
        <v>4941</v>
      </c>
      <c r="AK300" s="11">
        <f>(AJ300-X300)</f>
        <v>-475</v>
      </c>
      <c r="AL300" s="12">
        <f>(AJ300/X300)-1</f>
        <v>-8.7703101920236337E-2</v>
      </c>
    </row>
    <row r="301" spans="1:38" ht="12" customHeight="1" x14ac:dyDescent="0.25">
      <c r="A301" s="1"/>
      <c r="B301" s="58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216"/>
        <v>-39</v>
      </c>
      <c r="J301" s="12">
        <f t="shared" si="217"/>
        <v>-1.2134411947728685E-2</v>
      </c>
      <c r="K301" s="8"/>
      <c r="L301" s="10">
        <v>3257</v>
      </c>
      <c r="M301" s="11">
        <f t="shared" si="218"/>
        <v>82</v>
      </c>
      <c r="N301" s="12">
        <f t="shared" si="219"/>
        <v>2.5826771653543412E-2</v>
      </c>
      <c r="O301" s="8"/>
      <c r="P301" s="10">
        <v>3047</v>
      </c>
      <c r="Q301" s="11">
        <f t="shared" si="220"/>
        <v>-210</v>
      </c>
      <c r="R301" s="12">
        <f t="shared" si="221"/>
        <v>-6.4476512127724872E-2</v>
      </c>
      <c r="S301" s="8"/>
      <c r="T301" s="10">
        <v>3064</v>
      </c>
      <c r="U301" s="11">
        <f t="shared" si="222"/>
        <v>17</v>
      </c>
      <c r="V301" s="12">
        <f t="shared" si="223"/>
        <v>5.5792582868394724E-3</v>
      </c>
      <c r="W301" s="8"/>
      <c r="X301" s="10">
        <v>3052</v>
      </c>
      <c r="Y301" s="11">
        <f t="shared" si="224"/>
        <v>-12</v>
      </c>
      <c r="Z301" s="12">
        <f t="shared" si="225"/>
        <v>-3.916449086161844E-3</v>
      </c>
      <c r="AA301" s="8"/>
      <c r="AB301" s="10">
        <v>3413</v>
      </c>
      <c r="AC301" s="11">
        <f t="shared" si="228"/>
        <v>361</v>
      </c>
      <c r="AD301" s="12">
        <f t="shared" si="229"/>
        <v>0.1182830930537353</v>
      </c>
      <c r="AE301" s="8"/>
      <c r="AF301" s="10">
        <v>3413</v>
      </c>
      <c r="AG301" s="11">
        <f t="shared" si="226"/>
        <v>361</v>
      </c>
      <c r="AH301" s="12">
        <f t="shared" si="227"/>
        <v>0.1182830930537353</v>
      </c>
      <c r="AI301" s="8"/>
      <c r="AJ301" s="10">
        <v>3413</v>
      </c>
      <c r="AK301" s="11">
        <f>(AJ301-X301)</f>
        <v>361</v>
      </c>
      <c r="AL301" s="12">
        <f>(AJ301/X301)-1</f>
        <v>0.1182830930537353</v>
      </c>
    </row>
    <row r="302" spans="1:38" ht="12" customHeight="1" x14ac:dyDescent="0.25">
      <c r="A302" s="1"/>
      <c r="B302" s="58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216"/>
        <v>-229</v>
      </c>
      <c r="J302" s="12">
        <f t="shared" si="217"/>
        <v>-2.3138324744872207E-2</v>
      </c>
      <c r="K302" s="8"/>
      <c r="L302" s="10">
        <f>(L300+L301)</f>
        <v>9364</v>
      </c>
      <c r="M302" s="11">
        <f t="shared" si="218"/>
        <v>-304</v>
      </c>
      <c r="N302" s="12">
        <f t="shared" si="219"/>
        <v>-3.1443938767066637E-2</v>
      </c>
      <c r="O302" s="8"/>
      <c r="P302" s="10">
        <f>(P300+P301)</f>
        <v>8994</v>
      </c>
      <c r="Q302" s="11">
        <f t="shared" si="220"/>
        <v>-370</v>
      </c>
      <c r="R302" s="12">
        <f t="shared" si="221"/>
        <v>-3.9513028620247748E-2</v>
      </c>
      <c r="S302" s="8"/>
      <c r="T302" s="10">
        <f>(T300+T301)</f>
        <v>8871</v>
      </c>
      <c r="U302" s="11">
        <f t="shared" si="222"/>
        <v>-123</v>
      </c>
      <c r="V302" s="12">
        <f t="shared" si="223"/>
        <v>-1.3675783855903956E-2</v>
      </c>
      <c r="W302" s="8"/>
      <c r="X302" s="10">
        <v>8468</v>
      </c>
      <c r="Y302" s="11">
        <f t="shared" si="224"/>
        <v>-403</v>
      </c>
      <c r="Z302" s="12">
        <f t="shared" si="225"/>
        <v>-4.5428925712997392E-2</v>
      </c>
      <c r="AA302" s="8"/>
      <c r="AB302" s="10">
        <v>8354</v>
      </c>
      <c r="AC302" s="11">
        <f t="shared" si="228"/>
        <v>-114</v>
      </c>
      <c r="AD302" s="12">
        <f t="shared" si="229"/>
        <v>-1.3462446858762411E-2</v>
      </c>
      <c r="AE302" s="8"/>
      <c r="AF302" s="10">
        <v>8354</v>
      </c>
      <c r="AG302" s="11">
        <f t="shared" si="226"/>
        <v>-114</v>
      </c>
      <c r="AH302" s="12">
        <f t="shared" si="227"/>
        <v>-1.3462446858762411E-2</v>
      </c>
      <c r="AI302" s="8"/>
      <c r="AJ302" s="10">
        <v>8354</v>
      </c>
      <c r="AK302" s="11">
        <f>(AJ302-X302)</f>
        <v>-114</v>
      </c>
      <c r="AL302" s="12">
        <f>(AJ302/X302)-1</f>
        <v>-1.3462446858762411E-2</v>
      </c>
    </row>
    <row r="303" spans="1:38" ht="12" customHeight="1" x14ac:dyDescent="0.25">
      <c r="A303" s="1"/>
      <c r="B303" s="58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216"/>
        <v>-3498</v>
      </c>
      <c r="J303" s="12">
        <f t="shared" si="217"/>
        <v>-0.15140235457063711</v>
      </c>
      <c r="K303" s="8"/>
      <c r="L303" s="10">
        <v>19656</v>
      </c>
      <c r="M303" s="11">
        <f t="shared" si="218"/>
        <v>50</v>
      </c>
      <c r="N303" s="12">
        <f t="shared" si="219"/>
        <v>2.5502397225338758E-3</v>
      </c>
      <c r="O303" s="8"/>
      <c r="P303" s="10">
        <v>19305</v>
      </c>
      <c r="Q303" s="11">
        <f t="shared" si="220"/>
        <v>-351</v>
      </c>
      <c r="R303" s="12">
        <f t="shared" si="221"/>
        <v>-1.7857142857142905E-2</v>
      </c>
      <c r="S303" s="8"/>
      <c r="T303" s="10">
        <v>18576</v>
      </c>
      <c r="U303" s="11">
        <f t="shared" si="222"/>
        <v>-729</v>
      </c>
      <c r="V303" s="12">
        <f t="shared" si="223"/>
        <v>-3.7762237762237749E-2</v>
      </c>
      <c r="W303" s="8"/>
      <c r="X303" s="10">
        <v>15806</v>
      </c>
      <c r="Y303" s="11">
        <f t="shared" si="224"/>
        <v>-2770</v>
      </c>
      <c r="Z303" s="12">
        <f t="shared" si="225"/>
        <v>-0.14911714039621016</v>
      </c>
      <c r="AA303" s="8"/>
      <c r="AB303" s="10">
        <v>14577</v>
      </c>
      <c r="AC303" s="11">
        <f t="shared" si="228"/>
        <v>-1229</v>
      </c>
      <c r="AD303" s="12">
        <f t="shared" si="229"/>
        <v>-7.775528280399846E-2</v>
      </c>
      <c r="AE303" s="8"/>
      <c r="AF303" s="10">
        <v>14577</v>
      </c>
      <c r="AG303" s="11">
        <f t="shared" si="226"/>
        <v>-1229</v>
      </c>
      <c r="AH303" s="12">
        <f t="shared" si="227"/>
        <v>-7.775528280399846E-2</v>
      </c>
      <c r="AI303" s="8"/>
      <c r="AJ303" s="10">
        <v>14577</v>
      </c>
      <c r="AK303" s="11">
        <f>(AJ303-X303)</f>
        <v>-1229</v>
      </c>
      <c r="AL303" s="12">
        <f>(AJ303/X303)-1</f>
        <v>-7.775528280399846E-2</v>
      </c>
    </row>
    <row r="304" spans="1:38" ht="12" customHeight="1" x14ac:dyDescent="0.25">
      <c r="A304" s="1"/>
      <c r="B304" s="58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216"/>
        <v>-84</v>
      </c>
      <c r="J304" s="12">
        <f t="shared" si="217"/>
        <v>-1.0164569215876051E-2</v>
      </c>
      <c r="K304" s="8"/>
      <c r="L304" s="10">
        <v>8024</v>
      </c>
      <c r="M304" s="11">
        <f t="shared" si="218"/>
        <v>-156</v>
      </c>
      <c r="N304" s="12">
        <f t="shared" si="219"/>
        <v>-1.9070904645476783E-2</v>
      </c>
      <c r="O304" s="8"/>
      <c r="P304" s="10">
        <v>8070</v>
      </c>
      <c r="Q304" s="11">
        <f t="shared" si="220"/>
        <v>46</v>
      </c>
      <c r="R304" s="12">
        <f t="shared" si="221"/>
        <v>5.7328015952142763E-3</v>
      </c>
      <c r="S304" s="8"/>
      <c r="T304" s="10">
        <v>7476</v>
      </c>
      <c r="U304" s="11">
        <f t="shared" si="222"/>
        <v>-594</v>
      </c>
      <c r="V304" s="12">
        <f t="shared" si="223"/>
        <v>-7.3605947955390327E-2</v>
      </c>
      <c r="W304" s="8"/>
      <c r="X304" s="10">
        <v>8192</v>
      </c>
      <c r="Y304" s="11">
        <f t="shared" si="224"/>
        <v>716</v>
      </c>
      <c r="Z304" s="12">
        <f t="shared" si="225"/>
        <v>9.5773140716960858E-2</v>
      </c>
      <c r="AA304" s="8"/>
      <c r="AB304" s="10">
        <v>7387</v>
      </c>
      <c r="AC304" s="11">
        <f t="shared" si="228"/>
        <v>-805</v>
      </c>
      <c r="AD304" s="12">
        <f t="shared" si="229"/>
        <v>-9.82666015625E-2</v>
      </c>
      <c r="AE304" s="8"/>
      <c r="AF304" s="10">
        <v>7387</v>
      </c>
      <c r="AG304" s="11">
        <f t="shared" si="226"/>
        <v>-805</v>
      </c>
      <c r="AH304" s="12">
        <f t="shared" si="227"/>
        <v>-9.82666015625E-2</v>
      </c>
      <c r="AI304" s="8"/>
      <c r="AJ304" s="10">
        <v>7387</v>
      </c>
      <c r="AK304" s="11">
        <f>(AJ304-X304)</f>
        <v>-805</v>
      </c>
      <c r="AL304" s="12">
        <f>(AJ304/X304)-1</f>
        <v>-9.82666015625E-2</v>
      </c>
    </row>
    <row r="305" spans="1:38" ht="12" customHeight="1" x14ac:dyDescent="0.25">
      <c r="A305" s="1"/>
      <c r="B305" s="58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216"/>
        <v>74</v>
      </c>
      <c r="J305" s="12">
        <f t="shared" si="217"/>
        <v>1.7253439030076922E-2</v>
      </c>
      <c r="K305" s="8"/>
      <c r="L305" s="10">
        <v>3540</v>
      </c>
      <c r="M305" s="11">
        <f t="shared" si="218"/>
        <v>-823</v>
      </c>
      <c r="N305" s="12">
        <f t="shared" si="219"/>
        <v>-0.18863167545267023</v>
      </c>
      <c r="O305" s="8"/>
      <c r="P305" s="10">
        <v>3770</v>
      </c>
      <c r="Q305" s="11">
        <f t="shared" si="220"/>
        <v>230</v>
      </c>
      <c r="R305" s="12">
        <f t="shared" si="221"/>
        <v>6.4971751412429279E-2</v>
      </c>
      <c r="S305" s="8"/>
      <c r="T305" s="10">
        <v>3838</v>
      </c>
      <c r="U305" s="11">
        <f t="shared" si="222"/>
        <v>68</v>
      </c>
      <c r="V305" s="12">
        <f t="shared" si="223"/>
        <v>1.8037135278514693E-2</v>
      </c>
      <c r="W305" s="8"/>
      <c r="X305" s="10">
        <v>3858</v>
      </c>
      <c r="Y305" s="11">
        <f t="shared" si="224"/>
        <v>20</v>
      </c>
      <c r="Z305" s="12">
        <f t="shared" si="225"/>
        <v>5.2110474205315782E-3</v>
      </c>
      <c r="AA305" s="8"/>
      <c r="AB305" s="10">
        <v>3685</v>
      </c>
      <c r="AC305" s="11">
        <f t="shared" si="228"/>
        <v>-173</v>
      </c>
      <c r="AD305" s="12">
        <f t="shared" si="229"/>
        <v>-4.4841886988076674E-2</v>
      </c>
      <c r="AE305" s="8"/>
      <c r="AF305" s="10">
        <v>3685</v>
      </c>
      <c r="AG305" s="11">
        <f t="shared" si="226"/>
        <v>-173</v>
      </c>
      <c r="AH305" s="12">
        <f t="shared" si="227"/>
        <v>-4.4841886988076674E-2</v>
      </c>
      <c r="AI305" s="8"/>
      <c r="AJ305" s="10">
        <v>3685</v>
      </c>
      <c r="AK305" s="11">
        <f>(AJ305-X305)</f>
        <v>-173</v>
      </c>
      <c r="AL305" s="12">
        <f>(AJ305/X305)-1</f>
        <v>-4.4841886988076674E-2</v>
      </c>
    </row>
    <row r="306" spans="1:38" ht="12" customHeight="1" x14ac:dyDescent="0.25">
      <c r="A306" s="1"/>
      <c r="B306" s="58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216"/>
        <v>-3737</v>
      </c>
      <c r="J306" s="17">
        <f t="shared" si="217"/>
        <v>-8.2034508495412051E-2</v>
      </c>
      <c r="K306" s="8"/>
      <c r="L306" s="15">
        <f>(L302+L303+L304+L305)</f>
        <v>40584</v>
      </c>
      <c r="M306" s="16">
        <f t="shared" si="218"/>
        <v>-1233</v>
      </c>
      <c r="N306" s="17">
        <f t="shared" si="219"/>
        <v>-2.94856158978406E-2</v>
      </c>
      <c r="O306" s="8"/>
      <c r="P306" s="15">
        <f>(P302+P303+P304+P305)</f>
        <v>40139</v>
      </c>
      <c r="Q306" s="16">
        <f t="shared" si="220"/>
        <v>-445</v>
      </c>
      <c r="R306" s="17">
        <f t="shared" si="221"/>
        <v>-1.0964912280701733E-2</v>
      </c>
      <c r="S306" s="8"/>
      <c r="T306" s="15">
        <f>(T302+T303+T304+T305)</f>
        <v>38761</v>
      </c>
      <c r="U306" s="16">
        <f t="shared" si="222"/>
        <v>-1378</v>
      </c>
      <c r="V306" s="17">
        <f t="shared" si="223"/>
        <v>-3.4330700814669046E-2</v>
      </c>
      <c r="W306" s="8"/>
      <c r="X306" s="15">
        <f>X302+X303+X304+X305</f>
        <v>36324</v>
      </c>
      <c r="Y306" s="16">
        <f t="shared" si="224"/>
        <v>-2437</v>
      </c>
      <c r="Z306" s="17">
        <f t="shared" si="225"/>
        <v>-6.2872474910347975E-2</v>
      </c>
      <c r="AA306" s="8"/>
      <c r="AB306" s="15">
        <f>AB302+AB303+AB304+AB305</f>
        <v>34003</v>
      </c>
      <c r="AC306" s="16">
        <f t="shared" si="228"/>
        <v>-2321</v>
      </c>
      <c r="AD306" s="17">
        <f t="shared" si="229"/>
        <v>-6.3897147891201378E-2</v>
      </c>
      <c r="AE306" s="8"/>
      <c r="AF306" s="15">
        <f>AF302+AF303+AF304+AF305</f>
        <v>34003</v>
      </c>
      <c r="AG306" s="16">
        <f t="shared" si="226"/>
        <v>-2321</v>
      </c>
      <c r="AH306" s="17">
        <f t="shared" si="227"/>
        <v>-6.3897147891201378E-2</v>
      </c>
      <c r="AI306" s="8"/>
      <c r="AJ306" s="15">
        <f>AJ302+AJ303+AJ304+AJ305</f>
        <v>34003</v>
      </c>
      <c r="AK306" s="16">
        <f>(AJ306-X306)</f>
        <v>-2321</v>
      </c>
      <c r="AL306" s="17">
        <f>(AJ306/X306)-1</f>
        <v>-6.3897147891201378E-2</v>
      </c>
    </row>
    <row r="307" spans="1:38" ht="12" customHeight="1" x14ac:dyDescent="0.25">
      <c r="A307" s="1"/>
      <c r="B307" s="58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216"/>
        <v>-2108</v>
      </c>
      <c r="J307" s="12">
        <f t="shared" si="217"/>
        <v>-0.10716282852930714</v>
      </c>
      <c r="K307" s="8"/>
      <c r="L307" s="10">
        <v>16869</v>
      </c>
      <c r="M307" s="11">
        <f t="shared" si="218"/>
        <v>-694</v>
      </c>
      <c r="N307" s="12">
        <f t="shared" si="219"/>
        <v>-3.9514889255821917E-2</v>
      </c>
      <c r="O307" s="8"/>
      <c r="P307" s="10">
        <v>15803</v>
      </c>
      <c r="Q307" s="11">
        <f t="shared" si="220"/>
        <v>-1066</v>
      </c>
      <c r="R307" s="12">
        <f t="shared" si="221"/>
        <v>-6.3192838935325124E-2</v>
      </c>
      <c r="S307" s="8"/>
      <c r="T307" s="10">
        <v>14811</v>
      </c>
      <c r="U307" s="11">
        <f t="shared" si="222"/>
        <v>-992</v>
      </c>
      <c r="V307" s="12">
        <f t="shared" si="223"/>
        <v>-6.2772891223185523E-2</v>
      </c>
      <c r="W307" s="8"/>
      <c r="X307" s="10">
        <v>14966</v>
      </c>
      <c r="Y307" s="11">
        <f t="shared" si="224"/>
        <v>155</v>
      </c>
      <c r="Z307" s="12">
        <f t="shared" si="225"/>
        <v>1.0465194787657728E-2</v>
      </c>
      <c r="AA307" s="8"/>
      <c r="AB307" s="10">
        <v>15631</v>
      </c>
      <c r="AC307" s="11">
        <f t="shared" si="228"/>
        <v>665</v>
      </c>
      <c r="AD307" s="12">
        <f t="shared" si="229"/>
        <v>4.4434050514499557E-2</v>
      </c>
      <c r="AE307" s="8"/>
      <c r="AF307" s="10">
        <v>15631</v>
      </c>
      <c r="AG307" s="11">
        <f t="shared" si="226"/>
        <v>665</v>
      </c>
      <c r="AH307" s="12">
        <f t="shared" si="227"/>
        <v>4.4434050514499557E-2</v>
      </c>
      <c r="AI307" s="8"/>
      <c r="AJ307" s="10">
        <v>15631</v>
      </c>
      <c r="AK307" s="11">
        <f>(AJ307-X307)</f>
        <v>665</v>
      </c>
      <c r="AL307" s="12">
        <f>(AJ307/X307)-1</f>
        <v>4.4434050514499557E-2</v>
      </c>
    </row>
    <row r="308" spans="1:38" ht="12" customHeight="1" x14ac:dyDescent="0.25">
      <c r="A308" s="1"/>
      <c r="B308" s="58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216"/>
        <v>51</v>
      </c>
      <c r="J308" s="12">
        <f t="shared" si="217"/>
        <v>6.7900412727999182E-3</v>
      </c>
      <c r="K308" s="8"/>
      <c r="L308" s="10">
        <v>7007</v>
      </c>
      <c r="M308" s="11">
        <f t="shared" si="218"/>
        <v>-555</v>
      </c>
      <c r="N308" s="12">
        <f t="shared" si="219"/>
        <v>-7.3393282200476029E-2</v>
      </c>
      <c r="O308" s="8"/>
      <c r="P308" s="10">
        <v>7130</v>
      </c>
      <c r="Q308" s="11">
        <f t="shared" si="220"/>
        <v>123</v>
      </c>
      <c r="R308" s="12">
        <f t="shared" si="221"/>
        <v>1.7553874696731864E-2</v>
      </c>
      <c r="S308" s="8"/>
      <c r="T308" s="10">
        <v>6832</v>
      </c>
      <c r="U308" s="11">
        <f t="shared" si="222"/>
        <v>-298</v>
      </c>
      <c r="V308" s="12">
        <f t="shared" si="223"/>
        <v>-4.1795231416549838E-2</v>
      </c>
      <c r="W308" s="8"/>
      <c r="X308" s="10">
        <v>6150</v>
      </c>
      <c r="Y308" s="11">
        <f t="shared" si="224"/>
        <v>-682</v>
      </c>
      <c r="Z308" s="12">
        <f t="shared" si="225"/>
        <v>-9.9824355971896983E-2</v>
      </c>
      <c r="AA308" s="8"/>
      <c r="AB308" s="10">
        <v>6922</v>
      </c>
      <c r="AC308" s="11">
        <f t="shared" si="228"/>
        <v>772</v>
      </c>
      <c r="AD308" s="12">
        <f t="shared" si="229"/>
        <v>0.12552845528455281</v>
      </c>
      <c r="AE308" s="8"/>
      <c r="AF308" s="10">
        <v>6922</v>
      </c>
      <c r="AG308" s="11">
        <f t="shared" si="226"/>
        <v>772</v>
      </c>
      <c r="AH308" s="12">
        <f t="shared" si="227"/>
        <v>0.12552845528455281</v>
      </c>
      <c r="AI308" s="8"/>
      <c r="AJ308" s="10">
        <v>6922</v>
      </c>
      <c r="AK308" s="11">
        <f>(AJ308-X308)</f>
        <v>772</v>
      </c>
      <c r="AL308" s="12">
        <f>(AJ308/X308)-1</f>
        <v>0.12552845528455281</v>
      </c>
    </row>
    <row r="309" spans="1:38" ht="12" customHeight="1" x14ac:dyDescent="0.25">
      <c r="A309" s="1"/>
      <c r="B309" s="58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216"/>
        <v>-2057</v>
      </c>
      <c r="J309" s="12">
        <f t="shared" si="217"/>
        <v>-7.5675079096460873E-2</v>
      </c>
      <c r="K309" s="8"/>
      <c r="L309" s="10">
        <f>(L307+L308)</f>
        <v>23876</v>
      </c>
      <c r="M309" s="11">
        <f t="shared" si="218"/>
        <v>-1249</v>
      </c>
      <c r="N309" s="12">
        <f t="shared" si="219"/>
        <v>-4.9711442786069648E-2</v>
      </c>
      <c r="O309" s="8"/>
      <c r="P309" s="10">
        <f>(P307+P308)</f>
        <v>22933</v>
      </c>
      <c r="Q309" s="11">
        <f t="shared" si="220"/>
        <v>-943</v>
      </c>
      <c r="R309" s="12">
        <f t="shared" si="221"/>
        <v>-3.9495727927626123E-2</v>
      </c>
      <c r="S309" s="8"/>
      <c r="T309" s="10">
        <f>(T307+T308)</f>
        <v>21643</v>
      </c>
      <c r="U309" s="11">
        <f t="shared" si="222"/>
        <v>-1290</v>
      </c>
      <c r="V309" s="12">
        <f t="shared" si="223"/>
        <v>-5.6250817599093006E-2</v>
      </c>
      <c r="W309" s="8"/>
      <c r="X309" s="10">
        <v>21116</v>
      </c>
      <c r="Y309" s="11">
        <f t="shared" si="224"/>
        <v>-527</v>
      </c>
      <c r="Z309" s="12">
        <f t="shared" si="225"/>
        <v>-2.4349674259575793E-2</v>
      </c>
      <c r="AA309" s="8"/>
      <c r="AB309" s="10">
        <v>22553</v>
      </c>
      <c r="AC309" s="11">
        <f t="shared" si="228"/>
        <v>1437</v>
      </c>
      <c r="AD309" s="12">
        <f t="shared" si="229"/>
        <v>6.8052661488918309E-2</v>
      </c>
      <c r="AE309" s="8"/>
      <c r="AF309" s="10">
        <v>22553</v>
      </c>
      <c r="AG309" s="11">
        <f t="shared" si="226"/>
        <v>1437</v>
      </c>
      <c r="AH309" s="12">
        <f t="shared" si="227"/>
        <v>6.8052661488918309E-2</v>
      </c>
      <c r="AI309" s="8"/>
      <c r="AJ309" s="10">
        <v>22553</v>
      </c>
      <c r="AK309" s="11">
        <f>(AJ309-X309)</f>
        <v>1437</v>
      </c>
      <c r="AL309" s="12">
        <f>(AJ309/X309)-1</f>
        <v>6.8052661488918309E-2</v>
      </c>
    </row>
    <row r="310" spans="1:38" ht="12" customHeight="1" x14ac:dyDescent="0.25">
      <c r="A310" s="1"/>
      <c r="B310" s="58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216"/>
        <v>682</v>
      </c>
      <c r="J310" s="12">
        <f t="shared" si="217"/>
        <v>1.9541547277936999E-2</v>
      </c>
      <c r="K310" s="8"/>
      <c r="L310" s="10">
        <v>35233</v>
      </c>
      <c r="M310" s="11">
        <f t="shared" si="218"/>
        <v>-349</v>
      </c>
      <c r="N310" s="12">
        <f t="shared" si="219"/>
        <v>-9.8083300545219743E-3</v>
      </c>
      <c r="O310" s="8"/>
      <c r="P310" s="10">
        <v>35500</v>
      </c>
      <c r="Q310" s="11">
        <f t="shared" si="220"/>
        <v>267</v>
      </c>
      <c r="R310" s="12">
        <f t="shared" si="221"/>
        <v>7.5781227826186015E-3</v>
      </c>
      <c r="S310" s="8"/>
      <c r="T310" s="10">
        <v>35837</v>
      </c>
      <c r="U310" s="11">
        <f t="shared" si="222"/>
        <v>337</v>
      </c>
      <c r="V310" s="12">
        <f t="shared" si="223"/>
        <v>9.4929577464788473E-3</v>
      </c>
      <c r="W310" s="8"/>
      <c r="X310" s="10">
        <v>36218</v>
      </c>
      <c r="Y310" s="11">
        <f t="shared" si="224"/>
        <v>381</v>
      </c>
      <c r="Z310" s="12">
        <f t="shared" si="225"/>
        <v>1.0631470268158694E-2</v>
      </c>
      <c r="AA310" s="8"/>
      <c r="AB310" s="10">
        <v>33935</v>
      </c>
      <c r="AC310" s="11">
        <f t="shared" si="228"/>
        <v>-2283</v>
      </c>
      <c r="AD310" s="12">
        <f t="shared" si="229"/>
        <v>-6.3034954994753978E-2</v>
      </c>
      <c r="AE310" s="8"/>
      <c r="AF310" s="10">
        <v>33935</v>
      </c>
      <c r="AG310" s="11">
        <f t="shared" si="226"/>
        <v>-2283</v>
      </c>
      <c r="AH310" s="12">
        <f t="shared" si="227"/>
        <v>-6.3034954994753978E-2</v>
      </c>
      <c r="AI310" s="8"/>
      <c r="AJ310" s="10">
        <v>33935</v>
      </c>
      <c r="AK310" s="11">
        <f>(AJ310-X310)</f>
        <v>-2283</v>
      </c>
      <c r="AL310" s="12">
        <f>(AJ310/X310)-1</f>
        <v>-6.3034954994753978E-2</v>
      </c>
    </row>
    <row r="311" spans="1:38" ht="12" customHeight="1" x14ac:dyDescent="0.25">
      <c r="A311" s="1"/>
      <c r="B311" s="58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216"/>
        <v>-3460</v>
      </c>
      <c r="J311" s="12">
        <f t="shared" si="217"/>
        <v>-8.3163081360413393E-2</v>
      </c>
      <c r="K311" s="8"/>
      <c r="L311" s="10">
        <v>38495</v>
      </c>
      <c r="M311" s="11">
        <f t="shared" si="218"/>
        <v>350</v>
      </c>
      <c r="N311" s="12">
        <f t="shared" si="219"/>
        <v>9.1755144842049496E-3</v>
      </c>
      <c r="O311" s="8"/>
      <c r="P311" s="10">
        <v>36690</v>
      </c>
      <c r="Q311" s="11">
        <f t="shared" si="220"/>
        <v>-1805</v>
      </c>
      <c r="R311" s="12">
        <f t="shared" si="221"/>
        <v>-4.6889206390440363E-2</v>
      </c>
      <c r="S311" s="8"/>
      <c r="T311" s="10">
        <v>34517</v>
      </c>
      <c r="U311" s="11">
        <f t="shared" si="222"/>
        <v>-2173</v>
      </c>
      <c r="V311" s="12">
        <f t="shared" si="223"/>
        <v>-5.9225947124557088E-2</v>
      </c>
      <c r="W311" s="8"/>
      <c r="X311" s="10">
        <v>34374</v>
      </c>
      <c r="Y311" s="11">
        <f t="shared" si="224"/>
        <v>-143</v>
      </c>
      <c r="Z311" s="12">
        <f t="shared" si="225"/>
        <v>-4.1428861140887507E-3</v>
      </c>
      <c r="AA311" s="8"/>
      <c r="AB311" s="10">
        <v>30086</v>
      </c>
      <c r="AC311" s="11">
        <f t="shared" si="228"/>
        <v>-4288</v>
      </c>
      <c r="AD311" s="12">
        <f t="shared" si="229"/>
        <v>-0.12474544714028046</v>
      </c>
      <c r="AE311" s="8"/>
      <c r="AF311" s="10">
        <v>30086</v>
      </c>
      <c r="AG311" s="11">
        <f t="shared" si="226"/>
        <v>-4288</v>
      </c>
      <c r="AH311" s="12">
        <f t="shared" si="227"/>
        <v>-0.12474544714028046</v>
      </c>
      <c r="AI311" s="8"/>
      <c r="AJ311" s="10">
        <v>30086</v>
      </c>
      <c r="AK311" s="11">
        <f>(AJ311-X311)</f>
        <v>-4288</v>
      </c>
      <c r="AL311" s="12">
        <f>(AJ311/X311)-1</f>
        <v>-0.12474544714028046</v>
      </c>
    </row>
    <row r="312" spans="1:38" ht="12" customHeight="1" x14ac:dyDescent="0.25">
      <c r="A312" s="1"/>
      <c r="B312" s="58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216"/>
        <v>-540</v>
      </c>
      <c r="J312" s="12">
        <f t="shared" si="217"/>
        <v>-4.2986785543703276E-2</v>
      </c>
      <c r="K312" s="8"/>
      <c r="L312" s="10">
        <v>11667</v>
      </c>
      <c r="M312" s="11">
        <f t="shared" si="218"/>
        <v>-355</v>
      </c>
      <c r="N312" s="12">
        <f t="shared" si="219"/>
        <v>-2.9529196473132568E-2</v>
      </c>
      <c r="O312" s="8"/>
      <c r="P312" s="10">
        <v>11017</v>
      </c>
      <c r="Q312" s="11">
        <f t="shared" si="220"/>
        <v>-650</v>
      </c>
      <c r="R312" s="12">
        <f t="shared" si="221"/>
        <v>-5.5712693923030798E-2</v>
      </c>
      <c r="S312" s="8"/>
      <c r="T312" s="10">
        <v>10616</v>
      </c>
      <c r="U312" s="11">
        <f t="shared" si="222"/>
        <v>-401</v>
      </c>
      <c r="V312" s="12">
        <f t="shared" si="223"/>
        <v>-3.6398293546337501E-2</v>
      </c>
      <c r="W312" s="8"/>
      <c r="X312" s="10">
        <v>10776</v>
      </c>
      <c r="Y312" s="11">
        <f t="shared" si="224"/>
        <v>160</v>
      </c>
      <c r="Z312" s="12">
        <f t="shared" si="225"/>
        <v>1.5071590052750494E-2</v>
      </c>
      <c r="AA312" s="8"/>
      <c r="AB312" s="10">
        <v>10525</v>
      </c>
      <c r="AC312" s="11">
        <f t="shared" si="228"/>
        <v>-251</v>
      </c>
      <c r="AD312" s="12">
        <f t="shared" si="229"/>
        <v>-2.32925018559762E-2</v>
      </c>
      <c r="AE312" s="8"/>
      <c r="AF312" s="10">
        <v>10525</v>
      </c>
      <c r="AG312" s="11">
        <f t="shared" si="226"/>
        <v>-251</v>
      </c>
      <c r="AH312" s="12">
        <f t="shared" si="227"/>
        <v>-2.32925018559762E-2</v>
      </c>
      <c r="AI312" s="8"/>
      <c r="AJ312" s="10">
        <v>10525</v>
      </c>
      <c r="AK312" s="11">
        <f>(AJ312-X312)</f>
        <v>-251</v>
      </c>
      <c r="AL312" s="12">
        <f>(AJ312/X312)-1</f>
        <v>-2.32925018559762E-2</v>
      </c>
    </row>
    <row r="313" spans="1:38" ht="12" customHeight="1" x14ac:dyDescent="0.25">
      <c r="A313" s="1"/>
      <c r="B313" s="58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216"/>
        <v>-5375</v>
      </c>
      <c r="J313" s="17">
        <f t="shared" si="217"/>
        <v>-4.623695687704843E-2</v>
      </c>
      <c r="K313" s="8"/>
      <c r="L313" s="15">
        <f>(L309+L310+L311+L312)</f>
        <v>109271</v>
      </c>
      <c r="M313" s="16">
        <f t="shared" si="218"/>
        <v>-1603</v>
      </c>
      <c r="N313" s="17">
        <f t="shared" si="219"/>
        <v>-1.4457853058426728E-2</v>
      </c>
      <c r="O313" s="8"/>
      <c r="P313" s="15">
        <f>(P309+P310+P311+P312)</f>
        <v>106140</v>
      </c>
      <c r="Q313" s="16">
        <f t="shared" si="220"/>
        <v>-3131</v>
      </c>
      <c r="R313" s="17">
        <f t="shared" si="221"/>
        <v>-2.8653531129027798E-2</v>
      </c>
      <c r="S313" s="8"/>
      <c r="T313" s="15">
        <f>(T309+T310+T311+T312)</f>
        <v>102613</v>
      </c>
      <c r="U313" s="16">
        <f t="shared" si="222"/>
        <v>-3527</v>
      </c>
      <c r="V313" s="17">
        <f t="shared" si="223"/>
        <v>-3.3229696627096295E-2</v>
      </c>
      <c r="W313" s="8"/>
      <c r="X313" s="15">
        <f>(X309+X310+X311+X312)</f>
        <v>102484</v>
      </c>
      <c r="Y313" s="16">
        <f t="shared" si="224"/>
        <v>-129</v>
      </c>
      <c r="Z313" s="17">
        <f t="shared" si="225"/>
        <v>-1.2571506534260202E-3</v>
      </c>
      <c r="AA313" s="8"/>
      <c r="AB313" s="15">
        <f>(AB309+AB310+AB311+AB312)</f>
        <v>97099</v>
      </c>
      <c r="AC313" s="16">
        <f t="shared" si="228"/>
        <v>-5385</v>
      </c>
      <c r="AD313" s="17">
        <f t="shared" si="229"/>
        <v>-5.2544787479021138E-2</v>
      </c>
      <c r="AE313" s="8"/>
      <c r="AF313" s="15">
        <f>(AF309+AF310+AF311+AF312)</f>
        <v>97099</v>
      </c>
      <c r="AG313" s="16">
        <f t="shared" si="226"/>
        <v>-5385</v>
      </c>
      <c r="AH313" s="17">
        <f t="shared" si="227"/>
        <v>-5.2544787479021138E-2</v>
      </c>
      <c r="AI313" s="8"/>
      <c r="AJ313" s="15">
        <f>(AJ309+AJ310+AJ311+AJ312)</f>
        <v>97099</v>
      </c>
      <c r="AK313" s="16">
        <f>(AJ313-X313)</f>
        <v>-5385</v>
      </c>
      <c r="AL313" s="17">
        <f>(AJ313/X313)-1</f>
        <v>-5.2544787479021138E-2</v>
      </c>
    </row>
    <row r="314" spans="1:38" ht="12" customHeight="1" x14ac:dyDescent="0.25">
      <c r="A314" s="1"/>
      <c r="B314" s="58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216"/>
        <v>-417</v>
      </c>
      <c r="J314" s="12">
        <f t="shared" si="217"/>
        <v>-3.5858629288846866E-2</v>
      </c>
      <c r="K314" s="8"/>
      <c r="L314" s="10">
        <v>11315</v>
      </c>
      <c r="M314" s="11">
        <f t="shared" si="218"/>
        <v>103</v>
      </c>
      <c r="N314" s="12">
        <f t="shared" si="219"/>
        <v>9.1865858009276824E-3</v>
      </c>
      <c r="O314" s="8"/>
      <c r="P314" s="10">
        <v>10837</v>
      </c>
      <c r="Q314" s="11">
        <f t="shared" si="220"/>
        <v>-478</v>
      </c>
      <c r="R314" s="12">
        <f t="shared" si="221"/>
        <v>-4.2244807777286786E-2</v>
      </c>
      <c r="S314" s="8"/>
      <c r="T314" s="10">
        <v>10027</v>
      </c>
      <c r="U314" s="11">
        <f t="shared" si="222"/>
        <v>-810</v>
      </c>
      <c r="V314" s="12">
        <f t="shared" si="223"/>
        <v>-7.4743932822736947E-2</v>
      </c>
      <c r="W314" s="8"/>
      <c r="X314" s="10">
        <v>10408</v>
      </c>
      <c r="Y314" s="11">
        <f t="shared" si="224"/>
        <v>381</v>
      </c>
      <c r="Z314" s="12">
        <f t="shared" si="225"/>
        <v>3.7997407001097105E-2</v>
      </c>
      <c r="AA314" s="8"/>
      <c r="AB314" s="10">
        <v>10185</v>
      </c>
      <c r="AC314" s="11">
        <f t="shared" si="228"/>
        <v>-223</v>
      </c>
      <c r="AD314" s="12">
        <f t="shared" si="229"/>
        <v>-2.1425826287471139E-2</v>
      </c>
      <c r="AE314" s="8"/>
      <c r="AF314" s="10">
        <v>10185</v>
      </c>
      <c r="AG314" s="11">
        <f t="shared" si="226"/>
        <v>-223</v>
      </c>
      <c r="AH314" s="12">
        <f t="shared" si="227"/>
        <v>-2.1425826287471139E-2</v>
      </c>
      <c r="AI314" s="8"/>
      <c r="AJ314" s="10">
        <v>10185</v>
      </c>
      <c r="AK314" s="11">
        <f>(AJ314-X314)</f>
        <v>-223</v>
      </c>
      <c r="AL314" s="12">
        <f>(AJ314/X314)-1</f>
        <v>-2.1425826287471139E-2</v>
      </c>
    </row>
    <row r="315" spans="1:38" ht="12" customHeight="1" x14ac:dyDescent="0.25">
      <c r="A315" s="1"/>
      <c r="B315" s="58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216"/>
        <v>-92</v>
      </c>
      <c r="J315" s="12">
        <f t="shared" si="217"/>
        <v>-6.5387348969438541E-2</v>
      </c>
      <c r="K315" s="8"/>
      <c r="L315" s="10">
        <v>1414</v>
      </c>
      <c r="M315" s="11">
        <f t="shared" si="218"/>
        <v>99</v>
      </c>
      <c r="N315" s="12">
        <f t="shared" si="219"/>
        <v>7.5285171102661641E-2</v>
      </c>
      <c r="O315" s="8"/>
      <c r="P315" s="10">
        <v>1295</v>
      </c>
      <c r="Q315" s="11">
        <f t="shared" si="220"/>
        <v>-119</v>
      </c>
      <c r="R315" s="12">
        <f t="shared" si="221"/>
        <v>-8.4158415841584122E-2</v>
      </c>
      <c r="S315" s="8"/>
      <c r="T315" s="10">
        <v>1241</v>
      </c>
      <c r="U315" s="11">
        <f t="shared" si="222"/>
        <v>-54</v>
      </c>
      <c r="V315" s="12">
        <f t="shared" si="223"/>
        <v>-4.1698841698841749E-2</v>
      </c>
      <c r="W315" s="8"/>
      <c r="X315" s="10">
        <v>980</v>
      </c>
      <c r="Y315" s="11">
        <f t="shared" si="224"/>
        <v>-261</v>
      </c>
      <c r="Z315" s="12">
        <f t="shared" si="225"/>
        <v>-0.21031426269137787</v>
      </c>
      <c r="AA315" s="8"/>
      <c r="AB315" s="10">
        <v>1113</v>
      </c>
      <c r="AC315" s="11">
        <f t="shared" si="228"/>
        <v>133</v>
      </c>
      <c r="AD315" s="12">
        <f t="shared" si="229"/>
        <v>0.13571428571428568</v>
      </c>
      <c r="AE315" s="8"/>
      <c r="AF315" s="10">
        <v>1113</v>
      </c>
      <c r="AG315" s="11">
        <f t="shared" si="226"/>
        <v>133</v>
      </c>
      <c r="AH315" s="12">
        <f t="shared" si="227"/>
        <v>0.13571428571428568</v>
      </c>
      <c r="AI315" s="8"/>
      <c r="AJ315" s="10">
        <v>1113</v>
      </c>
      <c r="AK315" s="11">
        <f>(AJ315-X315)</f>
        <v>133</v>
      </c>
      <c r="AL315" s="12">
        <f>(AJ315/X315)-1</f>
        <v>0.13571428571428568</v>
      </c>
    </row>
    <row r="316" spans="1:38" ht="12" customHeight="1" x14ac:dyDescent="0.25">
      <c r="A316" s="1"/>
      <c r="B316" s="58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216"/>
        <v>-509</v>
      </c>
      <c r="J316" s="12">
        <f t="shared" si="217"/>
        <v>-3.9045719545872992E-2</v>
      </c>
      <c r="K316" s="8"/>
      <c r="L316" s="10">
        <f>(L314+L315)</f>
        <v>12729</v>
      </c>
      <c r="M316" s="11">
        <f t="shared" si="218"/>
        <v>202</v>
      </c>
      <c r="N316" s="12">
        <f t="shared" si="219"/>
        <v>1.6125169633591341E-2</v>
      </c>
      <c r="O316" s="8"/>
      <c r="P316" s="10">
        <f>(P314+P315)</f>
        <v>12132</v>
      </c>
      <c r="Q316" s="11">
        <f t="shared" si="220"/>
        <v>-597</v>
      </c>
      <c r="R316" s="12">
        <f t="shared" si="221"/>
        <v>-4.690077775159085E-2</v>
      </c>
      <c r="S316" s="8"/>
      <c r="T316" s="10">
        <f>(T314+T315)</f>
        <v>11268</v>
      </c>
      <c r="U316" s="11">
        <f t="shared" si="222"/>
        <v>-864</v>
      </c>
      <c r="V316" s="12">
        <f t="shared" si="223"/>
        <v>-7.1216617210682509E-2</v>
      </c>
      <c r="W316" s="8"/>
      <c r="X316" s="10">
        <v>11388</v>
      </c>
      <c r="Y316" s="11">
        <f t="shared" si="224"/>
        <v>120</v>
      </c>
      <c r="Z316" s="12">
        <f t="shared" si="225"/>
        <v>1.0649627263045858E-2</v>
      </c>
      <c r="AA316" s="8"/>
      <c r="AB316" s="10">
        <v>11298</v>
      </c>
      <c r="AC316" s="11">
        <f t="shared" si="228"/>
        <v>-90</v>
      </c>
      <c r="AD316" s="12">
        <f t="shared" si="229"/>
        <v>-7.9030558482613422E-3</v>
      </c>
      <c r="AE316" s="8"/>
      <c r="AF316" s="10">
        <v>11298</v>
      </c>
      <c r="AG316" s="11">
        <f t="shared" si="226"/>
        <v>-90</v>
      </c>
      <c r="AH316" s="12">
        <f t="shared" si="227"/>
        <v>-7.9030558482613422E-3</v>
      </c>
      <c r="AI316" s="8"/>
      <c r="AJ316" s="10">
        <v>11298</v>
      </c>
      <c r="AK316" s="11">
        <f>(AJ316-X316)</f>
        <v>-90</v>
      </c>
      <c r="AL316" s="12">
        <f>(AJ316/X316)-1</f>
        <v>-7.9030558482613422E-3</v>
      </c>
    </row>
    <row r="317" spans="1:38" ht="12" customHeight="1" x14ac:dyDescent="0.25">
      <c r="A317" s="1"/>
      <c r="B317" s="58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216"/>
        <v>-2456</v>
      </c>
      <c r="J317" s="12">
        <f t="shared" si="217"/>
        <v>-8.6619171898144831E-2</v>
      </c>
      <c r="K317" s="8"/>
      <c r="L317" s="10">
        <v>25495</v>
      </c>
      <c r="M317" s="11">
        <f t="shared" si="218"/>
        <v>-403</v>
      </c>
      <c r="N317" s="12">
        <f t="shared" si="219"/>
        <v>-1.5561047185110866E-2</v>
      </c>
      <c r="O317" s="8"/>
      <c r="P317" s="10">
        <v>27061</v>
      </c>
      <c r="Q317" s="11">
        <f t="shared" si="220"/>
        <v>1566</v>
      </c>
      <c r="R317" s="12">
        <f t="shared" si="221"/>
        <v>6.1423808589919693E-2</v>
      </c>
      <c r="S317" s="8"/>
      <c r="T317" s="10">
        <v>26964</v>
      </c>
      <c r="U317" s="11">
        <f t="shared" si="222"/>
        <v>-97</v>
      </c>
      <c r="V317" s="12">
        <f t="shared" si="223"/>
        <v>-3.584494290676643E-3</v>
      </c>
      <c r="W317" s="8"/>
      <c r="X317" s="10">
        <v>26893</v>
      </c>
      <c r="Y317" s="11">
        <f t="shared" si="224"/>
        <v>-71</v>
      </c>
      <c r="Z317" s="12">
        <f t="shared" si="225"/>
        <v>-2.6331404836077432E-3</v>
      </c>
      <c r="AA317" s="8"/>
      <c r="AB317" s="10">
        <v>24224</v>
      </c>
      <c r="AC317" s="11">
        <f t="shared" si="228"/>
        <v>-2669</v>
      </c>
      <c r="AD317" s="12">
        <f t="shared" si="229"/>
        <v>-9.9245156732235107E-2</v>
      </c>
      <c r="AE317" s="8"/>
      <c r="AF317" s="10">
        <v>24224</v>
      </c>
      <c r="AG317" s="11">
        <f t="shared" si="226"/>
        <v>-2669</v>
      </c>
      <c r="AH317" s="12">
        <f t="shared" si="227"/>
        <v>-9.9245156732235107E-2</v>
      </c>
      <c r="AI317" s="8"/>
      <c r="AJ317" s="10">
        <v>24224</v>
      </c>
      <c r="AK317" s="11">
        <f>(AJ317-X317)</f>
        <v>-2669</v>
      </c>
      <c r="AL317" s="12">
        <f>(AJ317/X317)-1</f>
        <v>-9.9245156732235107E-2</v>
      </c>
    </row>
    <row r="318" spans="1:38" ht="12" customHeight="1" x14ac:dyDescent="0.25">
      <c r="A318" s="1"/>
      <c r="B318" s="58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216"/>
        <v>-3412</v>
      </c>
      <c r="J318" s="12">
        <f t="shared" si="217"/>
        <v>-9.6085609687411977E-2</v>
      </c>
      <c r="K318" s="8"/>
      <c r="L318" s="10">
        <v>33559</v>
      </c>
      <c r="M318" s="11">
        <f t="shared" si="218"/>
        <v>1461</v>
      </c>
      <c r="N318" s="12">
        <f t="shared" si="219"/>
        <v>4.5516854632687398E-2</v>
      </c>
      <c r="O318" s="8"/>
      <c r="P318" s="10">
        <v>29656</v>
      </c>
      <c r="Q318" s="11">
        <f t="shared" si="220"/>
        <v>-3903</v>
      </c>
      <c r="R318" s="12">
        <f t="shared" si="221"/>
        <v>-0.1163026311868649</v>
      </c>
      <c r="S318" s="8"/>
      <c r="T318" s="10">
        <v>27746</v>
      </c>
      <c r="U318" s="11">
        <f t="shared" si="222"/>
        <v>-1910</v>
      </c>
      <c r="V318" s="12">
        <f t="shared" si="223"/>
        <v>-6.4405179390342626E-2</v>
      </c>
      <c r="W318" s="8"/>
      <c r="X318" s="10">
        <v>27021</v>
      </c>
      <c r="Y318" s="11">
        <f t="shared" si="224"/>
        <v>-725</v>
      </c>
      <c r="Z318" s="12">
        <f t="shared" si="225"/>
        <v>-2.6129892597131166E-2</v>
      </c>
      <c r="AA318" s="8"/>
      <c r="AB318" s="10">
        <v>24490</v>
      </c>
      <c r="AC318" s="11">
        <f t="shared" si="228"/>
        <v>-2531</v>
      </c>
      <c r="AD318" s="12">
        <f t="shared" si="229"/>
        <v>-9.3667887939010375E-2</v>
      </c>
      <c r="AE318" s="8"/>
      <c r="AF318" s="10">
        <v>24490</v>
      </c>
      <c r="AG318" s="11">
        <f t="shared" si="226"/>
        <v>-2531</v>
      </c>
      <c r="AH318" s="12">
        <f t="shared" si="227"/>
        <v>-9.3667887939010375E-2</v>
      </c>
      <c r="AI318" s="8"/>
      <c r="AJ318" s="10">
        <v>24490</v>
      </c>
      <c r="AK318" s="11">
        <f>(AJ318-X318)</f>
        <v>-2531</v>
      </c>
      <c r="AL318" s="12">
        <f>(AJ318/X318)-1</f>
        <v>-9.3667887939010375E-2</v>
      </c>
    </row>
    <row r="319" spans="1:38" ht="12" customHeight="1" x14ac:dyDescent="0.25">
      <c r="A319" s="1"/>
      <c r="B319" s="58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216"/>
        <v>-836</v>
      </c>
      <c r="J319" s="12">
        <f t="shared" si="217"/>
        <v>-0.10663265306122449</v>
      </c>
      <c r="K319" s="8"/>
      <c r="L319" s="10">
        <v>6686</v>
      </c>
      <c r="M319" s="11">
        <f t="shared" si="218"/>
        <v>-318</v>
      </c>
      <c r="N319" s="12">
        <f t="shared" si="219"/>
        <v>-4.540262707024556E-2</v>
      </c>
      <c r="O319" s="8"/>
      <c r="P319" s="10">
        <v>7609</v>
      </c>
      <c r="Q319" s="11">
        <f t="shared" si="220"/>
        <v>923</v>
      </c>
      <c r="R319" s="12">
        <f t="shared" si="221"/>
        <v>0.13804965599760699</v>
      </c>
      <c r="S319" s="8"/>
      <c r="T319" s="10">
        <v>7313</v>
      </c>
      <c r="U319" s="11">
        <f t="shared" si="222"/>
        <v>-296</v>
      </c>
      <c r="V319" s="12">
        <f t="shared" si="223"/>
        <v>-3.8901301090813467E-2</v>
      </c>
      <c r="W319" s="8"/>
      <c r="X319" s="10">
        <v>6928</v>
      </c>
      <c r="Y319" s="11">
        <f t="shared" si="224"/>
        <v>-385</v>
      </c>
      <c r="Z319" s="12">
        <f t="shared" si="225"/>
        <v>-5.264597292492823E-2</v>
      </c>
      <c r="AA319" s="8"/>
      <c r="AB319" s="10">
        <v>5585</v>
      </c>
      <c r="AC319" s="11">
        <f t="shared" si="228"/>
        <v>-1343</v>
      </c>
      <c r="AD319" s="12">
        <f t="shared" si="229"/>
        <v>-0.19385103926097003</v>
      </c>
      <c r="AE319" s="8"/>
      <c r="AF319" s="10">
        <v>5585</v>
      </c>
      <c r="AG319" s="11">
        <f t="shared" si="226"/>
        <v>-1343</v>
      </c>
      <c r="AH319" s="12">
        <f t="shared" si="227"/>
        <v>-0.19385103926097003</v>
      </c>
      <c r="AI319" s="8"/>
      <c r="AJ319" s="10">
        <v>5585</v>
      </c>
      <c r="AK319" s="11">
        <f>(AJ319-X319)</f>
        <v>-1343</v>
      </c>
      <c r="AL319" s="12">
        <f>(AJ319/X319)-1</f>
        <v>-0.19385103926097003</v>
      </c>
    </row>
    <row r="320" spans="1:38" ht="12" customHeight="1" x14ac:dyDescent="0.25">
      <c r="A320" s="1"/>
      <c r="B320" s="58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216"/>
        <v>-7213</v>
      </c>
      <c r="J320" s="17">
        <f t="shared" si="217"/>
        <v>-8.5119188104791133E-2</v>
      </c>
      <c r="K320" s="8"/>
      <c r="L320" s="15">
        <f>(L316+L317+L318+L319)</f>
        <v>78469</v>
      </c>
      <c r="M320" s="16">
        <f t="shared" si="218"/>
        <v>942</v>
      </c>
      <c r="N320" s="17">
        <f t="shared" si="219"/>
        <v>1.2150605595469877E-2</v>
      </c>
      <c r="O320" s="8"/>
      <c r="P320" s="15">
        <f>(P316+P317+P318+P319)</f>
        <v>76458</v>
      </c>
      <c r="Q320" s="16">
        <f t="shared" si="220"/>
        <v>-2011</v>
      </c>
      <c r="R320" s="17">
        <f t="shared" si="221"/>
        <v>-2.562795498859427E-2</v>
      </c>
      <c r="S320" s="8"/>
      <c r="T320" s="15">
        <f>(T316+T317+T318+T319)</f>
        <v>73291</v>
      </c>
      <c r="U320" s="16">
        <f t="shared" si="222"/>
        <v>-3167</v>
      </c>
      <c r="V320" s="17">
        <f t="shared" si="223"/>
        <v>-4.1421433989902945E-2</v>
      </c>
      <c r="W320" s="8"/>
      <c r="X320" s="15">
        <f>(X316+X317+X318+X319)</f>
        <v>72230</v>
      </c>
      <c r="Y320" s="16">
        <f t="shared" si="224"/>
        <v>-1061</v>
      </c>
      <c r="Z320" s="17">
        <f t="shared" si="225"/>
        <v>-1.4476538729175426E-2</v>
      </c>
      <c r="AA320" s="8"/>
      <c r="AB320" s="15">
        <f>(AB316+AB317+AB318+AB319)</f>
        <v>65597</v>
      </c>
      <c r="AC320" s="16">
        <f t="shared" si="228"/>
        <v>-6633</v>
      </c>
      <c r="AD320" s="17">
        <f t="shared" si="229"/>
        <v>-9.183164889934925E-2</v>
      </c>
      <c r="AE320" s="8"/>
      <c r="AF320" s="15">
        <f>(AF316+AF317+AF318+AF319)</f>
        <v>65597</v>
      </c>
      <c r="AG320" s="16">
        <f t="shared" si="226"/>
        <v>-6633</v>
      </c>
      <c r="AH320" s="17">
        <f t="shared" si="227"/>
        <v>-9.183164889934925E-2</v>
      </c>
      <c r="AI320" s="8"/>
      <c r="AJ320" s="15">
        <f>(AJ316+AJ317+AJ318+AJ319)</f>
        <v>65597</v>
      </c>
      <c r="AK320" s="16">
        <f>(AJ320-X320)</f>
        <v>-6633</v>
      </c>
      <c r="AL320" s="17">
        <f>(AJ320/X320)-1</f>
        <v>-9.183164889934925E-2</v>
      </c>
    </row>
    <row r="321" spans="1:38" ht="12" customHeight="1" x14ac:dyDescent="0.25">
      <c r="A321" s="1"/>
      <c r="B321" s="58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216"/>
        <v>-333</v>
      </c>
      <c r="J321" s="12">
        <f t="shared" si="217"/>
        <v>-2.9006968641114961E-2</v>
      </c>
      <c r="K321" s="8"/>
      <c r="L321" s="10">
        <v>10818</v>
      </c>
      <c r="M321" s="11">
        <f t="shared" si="218"/>
        <v>-329</v>
      </c>
      <c r="N321" s="12">
        <f t="shared" si="219"/>
        <v>-2.9514667623575797E-2</v>
      </c>
      <c r="O321" s="8"/>
      <c r="P321" s="10">
        <v>10990</v>
      </c>
      <c r="Q321" s="11">
        <f t="shared" si="220"/>
        <v>172</v>
      </c>
      <c r="R321" s="12">
        <f t="shared" si="221"/>
        <v>1.5899426881124112E-2</v>
      </c>
      <c r="S321" s="8"/>
      <c r="T321" s="10">
        <v>11011</v>
      </c>
      <c r="U321" s="11">
        <f t="shared" si="222"/>
        <v>21</v>
      </c>
      <c r="V321" s="12">
        <f t="shared" si="223"/>
        <v>1.9108280254778176E-3</v>
      </c>
      <c r="W321" s="8"/>
      <c r="X321" s="10">
        <v>11012</v>
      </c>
      <c r="Y321" s="11">
        <f t="shared" si="224"/>
        <v>1</v>
      </c>
      <c r="Z321" s="12">
        <f t="shared" si="225"/>
        <v>9.0818272636461472E-5</v>
      </c>
      <c r="AA321" s="8"/>
      <c r="AB321" s="10">
        <v>10749</v>
      </c>
      <c r="AC321" s="11">
        <f t="shared" si="228"/>
        <v>-263</v>
      </c>
      <c r="AD321" s="12">
        <f t="shared" si="229"/>
        <v>-2.3883036687250225E-2</v>
      </c>
      <c r="AE321" s="8"/>
      <c r="AF321" s="10">
        <v>10749</v>
      </c>
      <c r="AG321" s="11">
        <f t="shared" si="226"/>
        <v>-263</v>
      </c>
      <c r="AH321" s="12">
        <f t="shared" si="227"/>
        <v>-2.3883036687250225E-2</v>
      </c>
      <c r="AI321" s="8"/>
      <c r="AJ321" s="10">
        <v>10749</v>
      </c>
      <c r="AK321" s="11">
        <f>(AJ321-X321)</f>
        <v>-263</v>
      </c>
      <c r="AL321" s="12">
        <f>(AJ321/X321)-1</f>
        <v>-2.3883036687250225E-2</v>
      </c>
    </row>
    <row r="322" spans="1:38" ht="12" customHeight="1" x14ac:dyDescent="0.25">
      <c r="A322" s="1"/>
      <c r="B322" s="58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216"/>
        <v>46</v>
      </c>
      <c r="J322" s="12">
        <f t="shared" si="217"/>
        <v>2.089959109495676E-2</v>
      </c>
      <c r="K322" s="8"/>
      <c r="L322" s="10">
        <v>2279</v>
      </c>
      <c r="M322" s="11">
        <f t="shared" si="218"/>
        <v>32</v>
      </c>
      <c r="N322" s="12">
        <f t="shared" si="219"/>
        <v>1.4241210502892843E-2</v>
      </c>
      <c r="O322" s="8"/>
      <c r="P322" s="10">
        <v>2267</v>
      </c>
      <c r="Q322" s="11">
        <f t="shared" si="220"/>
        <v>-12</v>
      </c>
      <c r="R322" s="12">
        <f t="shared" si="221"/>
        <v>-5.2654673102238148E-3</v>
      </c>
      <c r="S322" s="8"/>
      <c r="T322" s="10">
        <v>2320</v>
      </c>
      <c r="U322" s="11">
        <f t="shared" si="222"/>
        <v>53</v>
      </c>
      <c r="V322" s="12">
        <f t="shared" si="223"/>
        <v>2.3378914865461065E-2</v>
      </c>
      <c r="W322" s="8"/>
      <c r="X322" s="10">
        <v>2484</v>
      </c>
      <c r="Y322" s="11">
        <f t="shared" si="224"/>
        <v>164</v>
      </c>
      <c r="Z322" s="12">
        <f t="shared" si="225"/>
        <v>7.0689655172413879E-2</v>
      </c>
      <c r="AA322" s="8"/>
      <c r="AB322" s="10">
        <v>2794</v>
      </c>
      <c r="AC322" s="11">
        <f t="shared" si="228"/>
        <v>310</v>
      </c>
      <c r="AD322" s="12">
        <f t="shared" si="229"/>
        <v>0.1247987117552336</v>
      </c>
      <c r="AE322" s="8"/>
      <c r="AF322" s="10">
        <v>2794</v>
      </c>
      <c r="AG322" s="11">
        <f t="shared" si="226"/>
        <v>310</v>
      </c>
      <c r="AH322" s="12">
        <f t="shared" si="227"/>
        <v>0.1247987117552336</v>
      </c>
      <c r="AI322" s="8"/>
      <c r="AJ322" s="10">
        <v>2794</v>
      </c>
      <c r="AK322" s="11">
        <f>(AJ322-X322)</f>
        <v>310</v>
      </c>
      <c r="AL322" s="12">
        <f>(AJ322/X322)-1</f>
        <v>0.1247987117552336</v>
      </c>
    </row>
    <row r="323" spans="1:38" ht="12" customHeight="1" x14ac:dyDescent="0.25">
      <c r="A323" s="1"/>
      <c r="B323" s="58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216"/>
        <v>-287</v>
      </c>
      <c r="J323" s="12">
        <f t="shared" si="217"/>
        <v>-2.097799868430672E-2</v>
      </c>
      <c r="K323" s="8"/>
      <c r="L323" s="10">
        <f>(L321+L322)</f>
        <v>13097</v>
      </c>
      <c r="M323" s="11">
        <f t="shared" si="218"/>
        <v>-297</v>
      </c>
      <c r="N323" s="12">
        <f t="shared" si="219"/>
        <v>-2.2174107809466936E-2</v>
      </c>
      <c r="O323" s="8"/>
      <c r="P323" s="10">
        <f>(P321+P322)</f>
        <v>13257</v>
      </c>
      <c r="Q323" s="11">
        <f t="shared" si="220"/>
        <v>160</v>
      </c>
      <c r="R323" s="12">
        <f t="shared" si="221"/>
        <v>1.2216538138505095E-2</v>
      </c>
      <c r="S323" s="8"/>
      <c r="T323" s="10">
        <f>(T321+T322)</f>
        <v>13331</v>
      </c>
      <c r="U323" s="11">
        <f t="shared" si="222"/>
        <v>74</v>
      </c>
      <c r="V323" s="12">
        <f t="shared" si="223"/>
        <v>5.5819567021195837E-3</v>
      </c>
      <c r="W323" s="8"/>
      <c r="X323" s="10">
        <v>13496</v>
      </c>
      <c r="Y323" s="11">
        <f t="shared" si="224"/>
        <v>165</v>
      </c>
      <c r="Z323" s="12">
        <f t="shared" si="225"/>
        <v>1.237716600405081E-2</v>
      </c>
      <c r="AA323" s="8"/>
      <c r="AB323" s="10">
        <v>13543</v>
      </c>
      <c r="AC323" s="11">
        <f t="shared" si="228"/>
        <v>47</v>
      </c>
      <c r="AD323" s="12">
        <f t="shared" si="229"/>
        <v>3.4825133372851091E-3</v>
      </c>
      <c r="AE323" s="8"/>
      <c r="AF323" s="10">
        <v>13543</v>
      </c>
      <c r="AG323" s="11">
        <f t="shared" si="226"/>
        <v>47</v>
      </c>
      <c r="AH323" s="12">
        <f t="shared" si="227"/>
        <v>3.4825133372851091E-3</v>
      </c>
      <c r="AI323" s="8"/>
      <c r="AJ323" s="10">
        <v>13543</v>
      </c>
      <c r="AK323" s="11">
        <f>(AJ323-X323)</f>
        <v>47</v>
      </c>
      <c r="AL323" s="12">
        <f>(AJ323/X323)-1</f>
        <v>3.4825133372851091E-3</v>
      </c>
    </row>
    <row r="324" spans="1:38" ht="12" customHeight="1" x14ac:dyDescent="0.25">
      <c r="A324" s="1"/>
      <c r="B324" s="58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216"/>
        <v>-160</v>
      </c>
      <c r="J324" s="12">
        <f t="shared" si="217"/>
        <v>-7.72461739004493E-3</v>
      </c>
      <c r="K324" s="8"/>
      <c r="L324" s="10">
        <v>21064</v>
      </c>
      <c r="M324" s="11">
        <f t="shared" si="218"/>
        <v>511</v>
      </c>
      <c r="N324" s="12">
        <f t="shared" si="219"/>
        <v>2.4862550479248791E-2</v>
      </c>
      <c r="O324" s="8"/>
      <c r="P324" s="10">
        <v>19976</v>
      </c>
      <c r="Q324" s="11">
        <f t="shared" si="220"/>
        <v>-1088</v>
      </c>
      <c r="R324" s="12">
        <f t="shared" si="221"/>
        <v>-5.165210786175467E-2</v>
      </c>
      <c r="S324" s="8"/>
      <c r="T324" s="10">
        <v>19855</v>
      </c>
      <c r="U324" s="11">
        <f t="shared" si="222"/>
        <v>-121</v>
      </c>
      <c r="V324" s="12">
        <f t="shared" si="223"/>
        <v>-6.0572687224669242E-3</v>
      </c>
      <c r="W324" s="8"/>
      <c r="X324" s="10">
        <v>19035</v>
      </c>
      <c r="Y324" s="11">
        <f t="shared" si="224"/>
        <v>-820</v>
      </c>
      <c r="Z324" s="12">
        <f t="shared" si="225"/>
        <v>-4.1299420800805842E-2</v>
      </c>
      <c r="AA324" s="8"/>
      <c r="AB324" s="10">
        <v>17877</v>
      </c>
      <c r="AC324" s="11">
        <f t="shared" si="228"/>
        <v>-1158</v>
      </c>
      <c r="AD324" s="12">
        <f t="shared" si="229"/>
        <v>-6.0835303388494855E-2</v>
      </c>
      <c r="AE324" s="8"/>
      <c r="AF324" s="10">
        <v>17877</v>
      </c>
      <c r="AG324" s="11">
        <f t="shared" si="226"/>
        <v>-1158</v>
      </c>
      <c r="AH324" s="12">
        <f t="shared" si="227"/>
        <v>-6.0835303388494855E-2</v>
      </c>
      <c r="AI324" s="8"/>
      <c r="AJ324" s="10">
        <v>17877</v>
      </c>
      <c r="AK324" s="11">
        <f>(AJ324-X324)</f>
        <v>-1158</v>
      </c>
      <c r="AL324" s="12">
        <f>(AJ324/X324)-1</f>
        <v>-6.0835303388494855E-2</v>
      </c>
    </row>
    <row r="325" spans="1:38" ht="12" customHeight="1" x14ac:dyDescent="0.25">
      <c r="A325" s="1"/>
      <c r="B325" s="58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216"/>
        <v>564</v>
      </c>
      <c r="J325" s="12">
        <f t="shared" si="217"/>
        <v>2.3106231308124059E-2</v>
      </c>
      <c r="K325" s="8"/>
      <c r="L325" s="10">
        <v>24856</v>
      </c>
      <c r="M325" s="11">
        <f t="shared" si="218"/>
        <v>-117</v>
      </c>
      <c r="N325" s="12">
        <f t="shared" si="219"/>
        <v>-4.6850598646538399E-3</v>
      </c>
      <c r="O325" s="8"/>
      <c r="P325" s="10">
        <v>24603</v>
      </c>
      <c r="Q325" s="11">
        <f t="shared" si="220"/>
        <v>-253</v>
      </c>
      <c r="R325" s="12">
        <f t="shared" si="221"/>
        <v>-1.0178628902478226E-2</v>
      </c>
      <c r="S325" s="8"/>
      <c r="T325" s="10">
        <v>24537</v>
      </c>
      <c r="U325" s="11">
        <f t="shared" si="222"/>
        <v>-66</v>
      </c>
      <c r="V325" s="12">
        <f t="shared" si="223"/>
        <v>-2.6825996829654697E-3</v>
      </c>
      <c r="W325" s="8"/>
      <c r="X325" s="10">
        <v>24201</v>
      </c>
      <c r="Y325" s="11">
        <f t="shared" si="224"/>
        <v>-336</v>
      </c>
      <c r="Z325" s="12">
        <f t="shared" si="225"/>
        <v>-1.3693605575253676E-2</v>
      </c>
      <c r="AA325" s="8"/>
      <c r="AB325" s="10">
        <v>23065</v>
      </c>
      <c r="AC325" s="11">
        <f t="shared" si="228"/>
        <v>-1136</v>
      </c>
      <c r="AD325" s="12">
        <f t="shared" si="229"/>
        <v>-4.6940209082269369E-2</v>
      </c>
      <c r="AE325" s="8"/>
      <c r="AF325" s="10">
        <v>23065</v>
      </c>
      <c r="AG325" s="11">
        <f t="shared" si="226"/>
        <v>-1136</v>
      </c>
      <c r="AH325" s="12">
        <f t="shared" si="227"/>
        <v>-4.6940209082269369E-2</v>
      </c>
      <c r="AI325" s="8"/>
      <c r="AJ325" s="10">
        <v>23065</v>
      </c>
      <c r="AK325" s="11">
        <f>(AJ325-X325)</f>
        <v>-1136</v>
      </c>
      <c r="AL325" s="12">
        <f>(AJ325/X325)-1</f>
        <v>-4.6940209082269369E-2</v>
      </c>
    </row>
    <row r="326" spans="1:38" ht="12" customHeight="1" x14ac:dyDescent="0.25">
      <c r="A326" s="1"/>
      <c r="B326" s="58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216"/>
        <v>-326</v>
      </c>
      <c r="J326" s="12">
        <f t="shared" si="217"/>
        <v>-2.6161624267715289E-2</v>
      </c>
      <c r="K326" s="8"/>
      <c r="L326" s="10">
        <v>12313</v>
      </c>
      <c r="M326" s="11">
        <f t="shared" si="218"/>
        <v>178</v>
      </c>
      <c r="N326" s="12">
        <f t="shared" si="219"/>
        <v>1.4668314791924209E-2</v>
      </c>
      <c r="O326" s="8"/>
      <c r="P326" s="10">
        <v>12575</v>
      </c>
      <c r="Q326" s="11">
        <f t="shared" si="220"/>
        <v>262</v>
      </c>
      <c r="R326" s="12">
        <f t="shared" si="221"/>
        <v>2.1278323722894399E-2</v>
      </c>
      <c r="S326" s="8"/>
      <c r="T326" s="10">
        <v>11998</v>
      </c>
      <c r="U326" s="11">
        <f t="shared" si="222"/>
        <v>-577</v>
      </c>
      <c r="V326" s="12">
        <f t="shared" si="223"/>
        <v>-4.5884691848906534E-2</v>
      </c>
      <c r="W326" s="8"/>
      <c r="X326" s="10">
        <v>12118</v>
      </c>
      <c r="Y326" s="11">
        <f t="shared" si="224"/>
        <v>120</v>
      </c>
      <c r="Z326" s="12">
        <f t="shared" si="225"/>
        <v>1.0001666944490673E-2</v>
      </c>
      <c r="AA326" s="8"/>
      <c r="AB326" s="10">
        <v>10956</v>
      </c>
      <c r="AC326" s="11">
        <f t="shared" si="228"/>
        <v>-1162</v>
      </c>
      <c r="AD326" s="12">
        <f t="shared" si="229"/>
        <v>-9.589041095890416E-2</v>
      </c>
      <c r="AE326" s="8"/>
      <c r="AF326" s="10">
        <v>10956</v>
      </c>
      <c r="AG326" s="11">
        <f t="shared" si="226"/>
        <v>-1162</v>
      </c>
      <c r="AH326" s="12">
        <f t="shared" si="227"/>
        <v>-9.589041095890416E-2</v>
      </c>
      <c r="AI326" s="8"/>
      <c r="AJ326" s="10">
        <v>10956</v>
      </c>
      <c r="AK326" s="11">
        <f>(AJ326-X326)</f>
        <v>-1162</v>
      </c>
      <c r="AL326" s="12">
        <f>(AJ326/X326)-1</f>
        <v>-9.589041095890416E-2</v>
      </c>
    </row>
    <row r="327" spans="1:38" ht="12" customHeight="1" x14ac:dyDescent="0.25">
      <c r="A327" s="1"/>
      <c r="B327" s="58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216"/>
        <v>-209</v>
      </c>
      <c r="J327" s="17">
        <f t="shared" si="217"/>
        <v>-2.9327570722945673E-3</v>
      </c>
      <c r="K327" s="8"/>
      <c r="L327" s="15">
        <f>(L323+L324+L325+L326)</f>
        <v>71330</v>
      </c>
      <c r="M327" s="16">
        <f t="shared" si="218"/>
        <v>275</v>
      </c>
      <c r="N327" s="17">
        <f t="shared" si="219"/>
        <v>3.8702413623250553E-3</v>
      </c>
      <c r="O327" s="8"/>
      <c r="P327" s="15">
        <f>(P323+P324+P325+P326)</f>
        <v>70411</v>
      </c>
      <c r="Q327" s="16">
        <f t="shared" si="220"/>
        <v>-919</v>
      </c>
      <c r="R327" s="17">
        <f t="shared" si="221"/>
        <v>-1.288377961586995E-2</v>
      </c>
      <c r="S327" s="8"/>
      <c r="T327" s="15">
        <f>(T323+T324+T325+T326)</f>
        <v>69721</v>
      </c>
      <c r="U327" s="16">
        <f t="shared" si="222"/>
        <v>-690</v>
      </c>
      <c r="V327" s="17">
        <f t="shared" si="223"/>
        <v>-9.7996051753277413E-3</v>
      </c>
      <c r="W327" s="8"/>
      <c r="X327" s="15">
        <f>(X323+X324+X325+X326)</f>
        <v>68850</v>
      </c>
      <c r="Y327" s="16">
        <f t="shared" si="224"/>
        <v>-871</v>
      </c>
      <c r="Z327" s="17">
        <f t="shared" si="225"/>
        <v>-1.2492649273533107E-2</v>
      </c>
      <c r="AA327" s="8"/>
      <c r="AB327" s="15">
        <f>(AB323+AB324+AB325+AB326)</f>
        <v>65441</v>
      </c>
      <c r="AC327" s="16">
        <f t="shared" si="228"/>
        <v>-3409</v>
      </c>
      <c r="AD327" s="17">
        <f t="shared" si="229"/>
        <v>-4.9513435003631034E-2</v>
      </c>
      <c r="AE327" s="8"/>
      <c r="AF327" s="15">
        <f>(AF323+AF324+AF325+AF326)</f>
        <v>65441</v>
      </c>
      <c r="AG327" s="16">
        <f t="shared" si="226"/>
        <v>-3409</v>
      </c>
      <c r="AH327" s="17">
        <f t="shared" si="227"/>
        <v>-4.9513435003631034E-2</v>
      </c>
      <c r="AI327" s="8"/>
      <c r="AJ327" s="15">
        <f>(AJ323+AJ324+AJ325+AJ326)</f>
        <v>65441</v>
      </c>
      <c r="AK327" s="16">
        <f>(AJ327-X327)</f>
        <v>-3409</v>
      </c>
      <c r="AL327" s="17">
        <f>(AJ327/X327)-1</f>
        <v>-4.9513435003631034E-2</v>
      </c>
    </row>
    <row r="328" spans="1:38" ht="12" customHeight="1" x14ac:dyDescent="0.25">
      <c r="A328" s="1"/>
      <c r="B328" s="58"/>
      <c r="C328" s="1"/>
      <c r="D328" s="7" t="s">
        <v>36</v>
      </c>
      <c r="E328" s="8"/>
      <c r="F328" s="9">
        <f t="shared" ref="F328:F333" si="230">(F293+F300+F307+F314+F321)</f>
        <v>68052</v>
      </c>
      <c r="G328" s="8"/>
      <c r="H328" s="10">
        <f t="shared" ref="H328:H329" si="231">(H293+H300+H307+H314+H321)</f>
        <v>64943</v>
      </c>
      <c r="I328" s="11">
        <f t="shared" si="216"/>
        <v>-3109</v>
      </c>
      <c r="J328" s="12">
        <f t="shared" si="217"/>
        <v>-4.5685652148357181E-2</v>
      </c>
      <c r="K328" s="8"/>
      <c r="L328" s="10">
        <f t="shared" ref="L328:L329" si="232">(L293+L300+L307+L314+L321)</f>
        <v>62746</v>
      </c>
      <c r="M328" s="11">
        <f t="shared" si="218"/>
        <v>-2197</v>
      </c>
      <c r="N328" s="12">
        <f t="shared" si="219"/>
        <v>-3.3829666014812965E-2</v>
      </c>
      <c r="O328" s="8"/>
      <c r="P328" s="10">
        <f t="shared" ref="P328:P329" si="233">(P293+P300+P307+P314+P321)</f>
        <v>60870</v>
      </c>
      <c r="Q328" s="11">
        <f t="shared" si="220"/>
        <v>-1876</v>
      </c>
      <c r="R328" s="12">
        <f t="shared" si="221"/>
        <v>-2.9898320211646956E-2</v>
      </c>
      <c r="S328" s="8"/>
      <c r="T328" s="10">
        <f t="shared" ref="T328:T329" si="234">(T293+T300+T307+T314+T321)</f>
        <v>57807</v>
      </c>
      <c r="U328" s="11">
        <f t="shared" si="222"/>
        <v>-3063</v>
      </c>
      <c r="V328" s="12">
        <f t="shared" si="223"/>
        <v>-5.0320354854608174E-2</v>
      </c>
      <c r="W328" s="8"/>
      <c r="X328" s="10">
        <f t="shared" ref="X328:X329" si="235">(X293+X300+X307+X314+X321)</f>
        <v>58964</v>
      </c>
      <c r="Y328" s="11">
        <f t="shared" si="224"/>
        <v>1157</v>
      </c>
      <c r="Z328" s="12">
        <f t="shared" si="225"/>
        <v>2.0014877091009797E-2</v>
      </c>
      <c r="AA328" s="8"/>
      <c r="AB328" s="10">
        <f>(AB293+AB300+AB307+AB314+AB321)</f>
        <v>57598</v>
      </c>
      <c r="AC328" s="11">
        <f t="shared" si="228"/>
        <v>-1366</v>
      </c>
      <c r="AD328" s="12">
        <f t="shared" si="229"/>
        <v>-2.3166677973000427E-2</v>
      </c>
      <c r="AE328" s="8"/>
      <c r="AF328" s="10">
        <f>(AF293+AF300+AF307+AF314+AF321)</f>
        <v>57598</v>
      </c>
      <c r="AG328" s="11">
        <f t="shared" si="226"/>
        <v>-1366</v>
      </c>
      <c r="AH328" s="12">
        <f t="shared" si="227"/>
        <v>-2.3166677973000427E-2</v>
      </c>
      <c r="AI328" s="8"/>
      <c r="AJ328" s="10">
        <f>(AJ293+AJ300+AJ307+AJ314+AJ321)</f>
        <v>57598</v>
      </c>
      <c r="AK328" s="11">
        <f>(AJ328-X328)</f>
        <v>-1366</v>
      </c>
      <c r="AL328" s="12">
        <f>(AJ328/X328)-1</f>
        <v>-2.3166677973000427E-2</v>
      </c>
    </row>
    <row r="329" spans="1:38" ht="12" customHeight="1" x14ac:dyDescent="0.25">
      <c r="A329" s="1"/>
      <c r="B329" s="58"/>
      <c r="C329" s="1"/>
      <c r="D329" s="7" t="s">
        <v>37</v>
      </c>
      <c r="E329" s="8"/>
      <c r="F329" s="9">
        <f t="shared" si="230"/>
        <v>18710</v>
      </c>
      <c r="G329" s="8"/>
      <c r="H329" s="10">
        <f t="shared" si="231"/>
        <v>18317</v>
      </c>
      <c r="I329" s="11">
        <f t="shared" si="216"/>
        <v>-393</v>
      </c>
      <c r="J329" s="12">
        <f t="shared" si="217"/>
        <v>-2.1004810261892048E-2</v>
      </c>
      <c r="K329" s="8"/>
      <c r="L329" s="10">
        <f t="shared" si="232"/>
        <v>17883</v>
      </c>
      <c r="M329" s="11">
        <f t="shared" si="218"/>
        <v>-434</v>
      </c>
      <c r="N329" s="12">
        <f t="shared" si="219"/>
        <v>-2.3693836326909468E-2</v>
      </c>
      <c r="O329" s="8"/>
      <c r="P329" s="10">
        <f t="shared" si="233"/>
        <v>18103</v>
      </c>
      <c r="Q329" s="11">
        <f t="shared" si="220"/>
        <v>220</v>
      </c>
      <c r="R329" s="12">
        <f t="shared" si="221"/>
        <v>1.2302186434043572E-2</v>
      </c>
      <c r="S329" s="8"/>
      <c r="T329" s="10">
        <f t="shared" si="234"/>
        <v>17692</v>
      </c>
      <c r="U329" s="11">
        <f t="shared" si="222"/>
        <v>-411</v>
      </c>
      <c r="V329" s="12">
        <f t="shared" si="223"/>
        <v>-2.2703419322764207E-2</v>
      </c>
      <c r="W329" s="8"/>
      <c r="X329" s="10">
        <f t="shared" si="235"/>
        <v>16744</v>
      </c>
      <c r="Y329" s="11">
        <f t="shared" si="224"/>
        <v>-948</v>
      </c>
      <c r="Z329" s="12">
        <f t="shared" si="225"/>
        <v>-5.3583540583314493E-2</v>
      </c>
      <c r="AA329" s="8"/>
      <c r="AB329" s="10">
        <f t="shared" ref="AB329" si="236">(AB294+AB301+AB308+AB315+AB322)</f>
        <v>18467</v>
      </c>
      <c r="AC329" s="11">
        <f t="shared" si="228"/>
        <v>1723</v>
      </c>
      <c r="AD329" s="12">
        <f t="shared" si="229"/>
        <v>0.10290253225035828</v>
      </c>
      <c r="AE329" s="8"/>
      <c r="AF329" s="10">
        <f t="shared" ref="AF329" si="237">(AF294+AF301+AF308+AF315+AF322)</f>
        <v>18467</v>
      </c>
      <c r="AG329" s="11">
        <f t="shared" si="226"/>
        <v>1723</v>
      </c>
      <c r="AH329" s="12">
        <f t="shared" si="227"/>
        <v>0.10290253225035828</v>
      </c>
      <c r="AI329" s="8"/>
      <c r="AJ329" s="10">
        <f t="shared" ref="AJ329" si="238">(AJ294+AJ301+AJ308+AJ315+AJ322)</f>
        <v>18467</v>
      </c>
      <c r="AK329" s="11">
        <f>(AJ329-X329)</f>
        <v>1723</v>
      </c>
      <c r="AL329" s="12">
        <f>(AJ329/X329)-1</f>
        <v>0.10290253225035828</v>
      </c>
    </row>
    <row r="330" spans="1:38" ht="12" customHeight="1" x14ac:dyDescent="0.25">
      <c r="A330" s="1"/>
      <c r="B330" s="58"/>
      <c r="C330" s="1"/>
      <c r="D330" s="7" t="s">
        <v>38</v>
      </c>
      <c r="E330" s="8"/>
      <c r="F330" s="9">
        <f t="shared" si="230"/>
        <v>86762</v>
      </c>
      <c r="G330" s="8"/>
      <c r="H330" s="10">
        <f>(H328+H329)</f>
        <v>83260</v>
      </c>
      <c r="I330" s="11">
        <f t="shared" si="216"/>
        <v>-3502</v>
      </c>
      <c r="J330" s="12">
        <f t="shared" si="217"/>
        <v>-4.0363292685738017E-2</v>
      </c>
      <c r="K330" s="8"/>
      <c r="L330" s="10">
        <f>(L328+L329)</f>
        <v>80629</v>
      </c>
      <c r="M330" s="11">
        <f t="shared" si="218"/>
        <v>-2631</v>
      </c>
      <c r="N330" s="12">
        <f t="shared" si="219"/>
        <v>-3.1599807830891224E-2</v>
      </c>
      <c r="O330" s="8"/>
      <c r="P330" s="10">
        <f>(P328+P329)</f>
        <v>78973</v>
      </c>
      <c r="Q330" s="11">
        <f t="shared" si="220"/>
        <v>-1656</v>
      </c>
      <c r="R330" s="12">
        <f t="shared" si="221"/>
        <v>-2.0538515918590128E-2</v>
      </c>
      <c r="S330" s="8"/>
      <c r="T330" s="10">
        <f>(T328+T329)</f>
        <v>75499</v>
      </c>
      <c r="U330" s="11">
        <f t="shared" si="222"/>
        <v>-3474</v>
      </c>
      <c r="V330" s="12">
        <f t="shared" si="223"/>
        <v>-4.3989718004887712E-2</v>
      </c>
      <c r="W330" s="8"/>
      <c r="X330" s="10">
        <f>(X328+X329)</f>
        <v>75708</v>
      </c>
      <c r="Y330" s="11">
        <f t="shared" si="224"/>
        <v>209</v>
      </c>
      <c r="Z330" s="12">
        <f t="shared" si="225"/>
        <v>2.7682485860740513E-3</v>
      </c>
      <c r="AA330" s="8"/>
      <c r="AB330" s="10">
        <f>(AB328+AB329)</f>
        <v>76065</v>
      </c>
      <c r="AC330" s="11">
        <f t="shared" si="228"/>
        <v>357</v>
      </c>
      <c r="AD330" s="12">
        <f t="shared" si="229"/>
        <v>4.7154858139166755E-3</v>
      </c>
      <c r="AE330" s="8"/>
      <c r="AF330" s="10">
        <f>(AF328+AF329)</f>
        <v>76065</v>
      </c>
      <c r="AG330" s="11">
        <f t="shared" si="226"/>
        <v>357</v>
      </c>
      <c r="AH330" s="12">
        <f t="shared" si="227"/>
        <v>4.7154858139166755E-3</v>
      </c>
      <c r="AI330" s="8"/>
      <c r="AJ330" s="10">
        <f>(AJ328+AJ329)</f>
        <v>76065</v>
      </c>
      <c r="AK330" s="11">
        <f>(AJ330-X330)</f>
        <v>357</v>
      </c>
      <c r="AL330" s="12">
        <f>(AJ330/X330)-1</f>
        <v>4.7154858139166755E-3</v>
      </c>
    </row>
    <row r="331" spans="1:38" ht="12" customHeight="1" x14ac:dyDescent="0.25">
      <c r="A331" s="1"/>
      <c r="B331" s="58"/>
      <c r="C331" s="1"/>
      <c r="D331" s="7" t="s">
        <v>39</v>
      </c>
      <c r="E331" s="8"/>
      <c r="F331" s="9">
        <f t="shared" si="230"/>
        <v>128572</v>
      </c>
      <c r="G331" s="8"/>
      <c r="H331" s="10">
        <f t="shared" ref="H331:H333" si="239">(H296+H303+H310+H317+H324)</f>
        <v>124379</v>
      </c>
      <c r="I331" s="11">
        <f t="shared" si="216"/>
        <v>-4193</v>
      </c>
      <c r="J331" s="12">
        <f t="shared" si="217"/>
        <v>-3.2612077279656537E-2</v>
      </c>
      <c r="K331" s="8"/>
      <c r="L331" s="10">
        <f t="shared" ref="L331:L333" si="240">(L296+L303+L310+L317+L324)</f>
        <v>125367</v>
      </c>
      <c r="M331" s="11">
        <f t="shared" si="218"/>
        <v>988</v>
      </c>
      <c r="N331" s="12">
        <f t="shared" si="219"/>
        <v>7.9434631248040954E-3</v>
      </c>
      <c r="O331" s="8"/>
      <c r="P331" s="10">
        <f t="shared" ref="P331:P333" si="241">(P296+P303+P310+P317+P324)</f>
        <v>124920</v>
      </c>
      <c r="Q331" s="11">
        <f t="shared" si="220"/>
        <v>-447</v>
      </c>
      <c r="R331" s="12">
        <f t="shared" si="221"/>
        <v>-3.5655315992246805E-3</v>
      </c>
      <c r="S331" s="8"/>
      <c r="T331" s="10">
        <f t="shared" ref="T331:T333" si="242">(T296+T303+T310+T317+T324)</f>
        <v>125453</v>
      </c>
      <c r="U331" s="11">
        <f t="shared" si="222"/>
        <v>533</v>
      </c>
      <c r="V331" s="12">
        <f t="shared" si="223"/>
        <v>4.2667307076529326E-3</v>
      </c>
      <c r="W331" s="8"/>
      <c r="X331" s="10">
        <f t="shared" ref="X331:X333" si="243">(X296+X303+X310+X317+X324)</f>
        <v>121450</v>
      </c>
      <c r="Y331" s="11">
        <f t="shared" si="224"/>
        <v>-4003</v>
      </c>
      <c r="Z331" s="12">
        <f t="shared" si="225"/>
        <v>-3.190836408854314E-2</v>
      </c>
      <c r="AA331" s="8"/>
      <c r="AB331" s="10">
        <f t="shared" ref="AB331:AB333" si="244">(AB296+AB303+AB310+AB317+AB324)</f>
        <v>114531</v>
      </c>
      <c r="AC331" s="11">
        <f t="shared" si="228"/>
        <v>-6919</v>
      </c>
      <c r="AD331" s="12">
        <f t="shared" si="229"/>
        <v>-5.6969946480032951E-2</v>
      </c>
      <c r="AE331" s="8"/>
      <c r="AF331" s="10">
        <f t="shared" ref="AF331:AF333" si="245">(AF296+AF303+AF310+AF317+AF324)</f>
        <v>114531</v>
      </c>
      <c r="AG331" s="11">
        <f t="shared" si="226"/>
        <v>-6919</v>
      </c>
      <c r="AH331" s="12">
        <f t="shared" si="227"/>
        <v>-5.6969946480032951E-2</v>
      </c>
      <c r="AI331" s="8"/>
      <c r="AJ331" s="10">
        <f t="shared" ref="AJ331:AJ333" si="246">(AJ296+AJ303+AJ310+AJ317+AJ324)</f>
        <v>114531</v>
      </c>
      <c r="AK331" s="11">
        <f>(AJ331-X331)</f>
        <v>-6919</v>
      </c>
      <c r="AL331" s="12">
        <f>(AJ331/X331)-1</f>
        <v>-5.6969946480032951E-2</v>
      </c>
    </row>
    <row r="332" spans="1:38" ht="12" customHeight="1" x14ac:dyDescent="0.25">
      <c r="A332" s="1"/>
      <c r="B332" s="58"/>
      <c r="C332" s="1"/>
      <c r="D332" s="7" t="s">
        <v>40</v>
      </c>
      <c r="E332" s="8"/>
      <c r="F332" s="9">
        <f t="shared" si="230"/>
        <v>141326</v>
      </c>
      <c r="G332" s="8"/>
      <c r="H332" s="10">
        <f t="shared" si="239"/>
        <v>134350</v>
      </c>
      <c r="I332" s="11">
        <f t="shared" si="216"/>
        <v>-6976</v>
      </c>
      <c r="J332" s="12">
        <f t="shared" si="217"/>
        <v>-4.9361051752685237E-2</v>
      </c>
      <c r="K332" s="8"/>
      <c r="L332" s="10">
        <f t="shared" si="240"/>
        <v>137416</v>
      </c>
      <c r="M332" s="11">
        <f t="shared" si="218"/>
        <v>3066</v>
      </c>
      <c r="N332" s="12">
        <f t="shared" si="219"/>
        <v>2.2820989951618964E-2</v>
      </c>
      <c r="O332" s="8"/>
      <c r="P332" s="10">
        <f t="shared" si="241"/>
        <v>130637</v>
      </c>
      <c r="Q332" s="11">
        <f t="shared" si="220"/>
        <v>-6779</v>
      </c>
      <c r="R332" s="12">
        <f t="shared" si="221"/>
        <v>-4.9331955521918824E-2</v>
      </c>
      <c r="S332" s="8"/>
      <c r="T332" s="10">
        <f t="shared" si="242"/>
        <v>126023</v>
      </c>
      <c r="U332" s="11">
        <f t="shared" si="222"/>
        <v>-4614</v>
      </c>
      <c r="V332" s="12">
        <f t="shared" si="223"/>
        <v>-3.5319243399649425E-2</v>
      </c>
      <c r="W332" s="8"/>
      <c r="X332" s="10">
        <f t="shared" si="243"/>
        <v>124459</v>
      </c>
      <c r="Y332" s="11">
        <f t="shared" si="224"/>
        <v>-1564</v>
      </c>
      <c r="Z332" s="12">
        <f t="shared" si="225"/>
        <v>-1.2410433016195488E-2</v>
      </c>
      <c r="AA332" s="8"/>
      <c r="AB332" s="10">
        <f t="shared" si="244"/>
        <v>115222</v>
      </c>
      <c r="AC332" s="11">
        <f t="shared" si="228"/>
        <v>-9237</v>
      </c>
      <c r="AD332" s="12">
        <f t="shared" si="229"/>
        <v>-7.4217212093942608E-2</v>
      </c>
      <c r="AE332" s="8"/>
      <c r="AF332" s="10">
        <f t="shared" si="245"/>
        <v>115222</v>
      </c>
      <c r="AG332" s="11">
        <f t="shared" si="226"/>
        <v>-9237</v>
      </c>
      <c r="AH332" s="12">
        <f t="shared" si="227"/>
        <v>-7.4217212093942608E-2</v>
      </c>
      <c r="AI332" s="8"/>
      <c r="AJ332" s="10">
        <f t="shared" si="246"/>
        <v>115222</v>
      </c>
      <c r="AK332" s="11">
        <f>(AJ332-X332)</f>
        <v>-9237</v>
      </c>
      <c r="AL332" s="12">
        <f>(AJ332/X332)-1</f>
        <v>-7.4217212093942608E-2</v>
      </c>
    </row>
    <row r="333" spans="1:38" ht="12" customHeight="1" x14ac:dyDescent="0.25">
      <c r="A333" s="1"/>
      <c r="B333" s="58"/>
      <c r="C333" s="1"/>
      <c r="D333" s="7" t="s">
        <v>41</v>
      </c>
      <c r="E333" s="8"/>
      <c r="F333" s="9">
        <f t="shared" si="230"/>
        <v>46832</v>
      </c>
      <c r="G333" s="8"/>
      <c r="H333" s="10">
        <f t="shared" si="239"/>
        <v>44710</v>
      </c>
      <c r="I333" s="11">
        <f t="shared" si="216"/>
        <v>-2122</v>
      </c>
      <c r="J333" s="12">
        <f t="shared" si="217"/>
        <v>-4.5310898530919075E-2</v>
      </c>
      <c r="K333" s="8"/>
      <c r="L333" s="10">
        <f t="shared" si="240"/>
        <v>42113</v>
      </c>
      <c r="M333" s="11">
        <f t="shared" si="218"/>
        <v>-2597</v>
      </c>
      <c r="N333" s="12">
        <f t="shared" si="219"/>
        <v>-5.8085439498993474E-2</v>
      </c>
      <c r="O333" s="8"/>
      <c r="P333" s="10">
        <f t="shared" si="241"/>
        <v>43893</v>
      </c>
      <c r="Q333" s="11">
        <f t="shared" si="220"/>
        <v>1780</v>
      </c>
      <c r="R333" s="12">
        <f t="shared" si="221"/>
        <v>4.2267233395863579E-2</v>
      </c>
      <c r="S333" s="8"/>
      <c r="T333" s="10">
        <f t="shared" si="242"/>
        <v>43073</v>
      </c>
      <c r="U333" s="11">
        <f t="shared" si="222"/>
        <v>-820</v>
      </c>
      <c r="V333" s="12">
        <f t="shared" si="223"/>
        <v>-1.8681794363565984E-2</v>
      </c>
      <c r="W333" s="8"/>
      <c r="X333" s="10">
        <f t="shared" si="243"/>
        <v>42827</v>
      </c>
      <c r="Y333" s="11">
        <f t="shared" si="224"/>
        <v>-246</v>
      </c>
      <c r="Z333" s="12">
        <f t="shared" si="225"/>
        <v>-5.7112344159914175E-3</v>
      </c>
      <c r="AA333" s="8"/>
      <c r="AB333" s="10">
        <f t="shared" si="244"/>
        <v>40305</v>
      </c>
      <c r="AC333" s="11">
        <f t="shared" si="228"/>
        <v>-2522</v>
      </c>
      <c r="AD333" s="12">
        <f t="shared" si="229"/>
        <v>-5.8888084619515779E-2</v>
      </c>
      <c r="AE333" s="8"/>
      <c r="AF333" s="10">
        <f t="shared" si="245"/>
        <v>40305</v>
      </c>
      <c r="AG333" s="11">
        <f t="shared" si="226"/>
        <v>-2522</v>
      </c>
      <c r="AH333" s="12">
        <f t="shared" si="227"/>
        <v>-5.8888084619515779E-2</v>
      </c>
      <c r="AI333" s="8"/>
      <c r="AJ333" s="10">
        <f t="shared" si="246"/>
        <v>40305</v>
      </c>
      <c r="AK333" s="11">
        <f>(AJ333-X333)</f>
        <v>-2522</v>
      </c>
      <c r="AL333" s="12">
        <f>(AJ333/X333)-1</f>
        <v>-5.8888084619515779E-2</v>
      </c>
    </row>
    <row r="334" spans="1:38" ht="12" customHeight="1" x14ac:dyDescent="0.25">
      <c r="A334" s="1"/>
      <c r="B334" s="59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216"/>
        <v>-16793</v>
      </c>
      <c r="J334" s="17">
        <f t="shared" si="217"/>
        <v>-4.161916469223681E-2</v>
      </c>
      <c r="K334" s="8"/>
      <c r="L334" s="15">
        <f>(L330+L331+L332+L333)</f>
        <v>385525</v>
      </c>
      <c r="M334" s="16">
        <f t="shared" si="218"/>
        <v>-1174</v>
      </c>
      <c r="N334" s="17">
        <f t="shared" si="219"/>
        <v>-3.0359530280658076E-3</v>
      </c>
      <c r="O334" s="8"/>
      <c r="P334" s="15">
        <f>(P330+P331+P332+P333)</f>
        <v>378423</v>
      </c>
      <c r="Q334" s="16">
        <f t="shared" si="220"/>
        <v>-7102</v>
      </c>
      <c r="R334" s="17">
        <f t="shared" si="221"/>
        <v>-1.842163283833731E-2</v>
      </c>
      <c r="S334" s="8"/>
      <c r="T334" s="15">
        <f>(T330+T331+T332+T333)</f>
        <v>370048</v>
      </c>
      <c r="U334" s="16">
        <f t="shared" si="222"/>
        <v>-8375</v>
      </c>
      <c r="V334" s="17">
        <f t="shared" si="223"/>
        <v>-2.2131318656635535E-2</v>
      </c>
      <c r="W334" s="8"/>
      <c r="X334" s="15">
        <f>(X330+X331+X332+X333)</f>
        <v>364444</v>
      </c>
      <c r="Y334" s="16">
        <f t="shared" si="224"/>
        <v>-5604</v>
      </c>
      <c r="Z334" s="17">
        <f t="shared" si="225"/>
        <v>-1.5143981321342093E-2</v>
      </c>
      <c r="AA334" s="8"/>
      <c r="AB334" s="15">
        <f>(AB330+AB331+AB332+AB333)</f>
        <v>346123</v>
      </c>
      <c r="AC334" s="16">
        <f t="shared" si="228"/>
        <v>-18321</v>
      </c>
      <c r="AD334" s="17">
        <f t="shared" si="229"/>
        <v>-5.0271097891582794E-2</v>
      </c>
      <c r="AE334" s="8"/>
      <c r="AF334" s="15">
        <f>(AF330+AF331+AF332+AF333)</f>
        <v>346123</v>
      </c>
      <c r="AG334" s="16">
        <f t="shared" si="226"/>
        <v>-18321</v>
      </c>
      <c r="AH334" s="17">
        <f t="shared" si="227"/>
        <v>-5.0271097891582794E-2</v>
      </c>
      <c r="AI334" s="8"/>
      <c r="AJ334" s="15">
        <f>(AJ330+AJ331+AJ332+AJ333)</f>
        <v>346123</v>
      </c>
      <c r="AK334" s="16">
        <f>(AJ334-X334)</f>
        <v>-18321</v>
      </c>
      <c r="AL334" s="17">
        <f>(AJ334/X334)-1</f>
        <v>-5.0271097891582794E-2</v>
      </c>
    </row>
    <row r="335" spans="1:38" ht="12" customHeight="1" x14ac:dyDescent="0.25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6"/>
      <c r="AJ335" s="6"/>
      <c r="AK335" s="24"/>
      <c r="AL335" s="6"/>
    </row>
    <row r="336" spans="1:38" ht="12" customHeight="1" x14ac:dyDescent="0.25">
      <c r="A336" s="1"/>
      <c r="B336" s="57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247">(H336-F336)</f>
        <v>131</v>
      </c>
      <c r="J336" s="12">
        <f t="shared" ref="J336:J377" si="248">(H336/F336)-1</f>
        <v>1.6658189216683716E-2</v>
      </c>
      <c r="K336" s="8"/>
      <c r="L336" s="10">
        <v>7494</v>
      </c>
      <c r="M336" s="11">
        <f t="shared" ref="M336:M377" si="249">(L336-H336)</f>
        <v>-501</v>
      </c>
      <c r="N336" s="12">
        <f t="shared" ref="N336:N377" si="250">(L336/H336)-1</f>
        <v>-6.2664165103189506E-2</v>
      </c>
      <c r="O336" s="8"/>
      <c r="P336" s="10">
        <v>7302</v>
      </c>
      <c r="Q336" s="11">
        <f t="shared" ref="Q336:Q377" si="251">(P336-L336)</f>
        <v>-192</v>
      </c>
      <c r="R336" s="12">
        <f t="shared" ref="R336:R377" si="252">(P336/L336)-1</f>
        <v>-2.562049639711772E-2</v>
      </c>
      <c r="S336" s="8"/>
      <c r="T336" s="10">
        <v>6970.1299999999992</v>
      </c>
      <c r="U336" s="11">
        <f t="shared" ref="U336:U377" si="253">(T336-P336)</f>
        <v>-331.8700000000008</v>
      </c>
      <c r="V336" s="12">
        <f t="shared" ref="V336:V377" si="254">(T336/P336)-1</f>
        <v>-4.544919200219133E-2</v>
      </c>
      <c r="W336" s="8"/>
      <c r="X336" s="48">
        <v>7450.0256345112994</v>
      </c>
      <c r="Y336" s="11">
        <f t="shared" ref="Y336:Y377" si="255">(X336-T336)</f>
        <v>479.89563451130016</v>
      </c>
      <c r="Z336" s="12">
        <f t="shared" ref="Z336:Z377" si="256">(X336/T336)-1</f>
        <v>6.8850313338675306E-2</v>
      </c>
      <c r="AA336" s="8"/>
      <c r="AB336" s="48">
        <v>6619.6399999999967</v>
      </c>
      <c r="AC336" s="11">
        <f t="shared" ref="AC336:AC377" si="257">(AB336-X336)</f>
        <v>-830.38563451130267</v>
      </c>
      <c r="AD336" s="12">
        <f t="shared" ref="AD336:AD377" si="258">(AB336/X336)-1</f>
        <v>-0.11146077547232136</v>
      </c>
      <c r="AE336" s="8"/>
      <c r="AF336" s="48">
        <v>6619.6399999999967</v>
      </c>
      <c r="AG336" s="11">
        <f t="shared" ref="AG336:AG377" si="259">(AF336-X336)</f>
        <v>-830.38563451130267</v>
      </c>
      <c r="AH336" s="12">
        <f t="shared" ref="AH336:AH377" si="260">(AF336/X336)-1</f>
        <v>-0.11146077547232136</v>
      </c>
      <c r="AI336" s="8"/>
      <c r="AJ336" s="48">
        <v>6619.6399999999967</v>
      </c>
      <c r="AK336" s="11">
        <f>(AJ336-X336)</f>
        <v>-830.38563451130267</v>
      </c>
      <c r="AL336" s="12">
        <f>(AJ336/X336)-1</f>
        <v>-0.11146077547232136</v>
      </c>
    </row>
    <row r="337" spans="1:38" ht="12" customHeight="1" x14ac:dyDescent="0.25">
      <c r="A337" s="1"/>
      <c r="B337" s="58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247"/>
        <v>55</v>
      </c>
      <c r="J337" s="12">
        <f t="shared" si="248"/>
        <v>2.7918781725888353E-2</v>
      </c>
      <c r="K337" s="8"/>
      <c r="L337" s="10">
        <v>1910</v>
      </c>
      <c r="M337" s="11">
        <f t="shared" si="249"/>
        <v>-115</v>
      </c>
      <c r="N337" s="12">
        <f t="shared" si="250"/>
        <v>-5.6790123456790131E-2</v>
      </c>
      <c r="O337" s="8"/>
      <c r="P337" s="10">
        <v>2014</v>
      </c>
      <c r="Q337" s="11">
        <f t="shared" si="251"/>
        <v>104</v>
      </c>
      <c r="R337" s="12">
        <f t="shared" si="252"/>
        <v>5.4450261780104814E-2</v>
      </c>
      <c r="S337" s="8"/>
      <c r="T337" s="10">
        <v>2028.87</v>
      </c>
      <c r="U337" s="11">
        <f t="shared" si="253"/>
        <v>14.869999999999891</v>
      </c>
      <c r="V337" s="12">
        <f t="shared" si="254"/>
        <v>7.3833167825223533E-3</v>
      </c>
      <c r="W337" s="8"/>
      <c r="X337" s="48">
        <v>1947.3149789784738</v>
      </c>
      <c r="Y337" s="11">
        <f t="shared" si="255"/>
        <v>-81.555021021526045</v>
      </c>
      <c r="Z337" s="12">
        <f t="shared" si="256"/>
        <v>-4.0197263019082552E-2</v>
      </c>
      <c r="AA337" s="8"/>
      <c r="AB337" s="48">
        <v>2088.0899999999997</v>
      </c>
      <c r="AC337" s="11">
        <f t="shared" si="257"/>
        <v>140.77502102152584</v>
      </c>
      <c r="AD337" s="12">
        <f t="shared" si="258"/>
        <v>7.2291859581634643E-2</v>
      </c>
      <c r="AE337" s="8"/>
      <c r="AF337" s="48">
        <v>2088.0899999999997</v>
      </c>
      <c r="AG337" s="11">
        <f t="shared" si="259"/>
        <v>140.77502102152584</v>
      </c>
      <c r="AH337" s="12">
        <f t="shared" si="260"/>
        <v>7.2291859581634643E-2</v>
      </c>
      <c r="AI337" s="8"/>
      <c r="AJ337" s="48">
        <v>2088.0899999999997</v>
      </c>
      <c r="AK337" s="11">
        <f>(AJ337-X337)</f>
        <v>140.77502102152584</v>
      </c>
      <c r="AL337" s="12">
        <f>(AJ337/X337)-1</f>
        <v>7.2291859581634643E-2</v>
      </c>
    </row>
    <row r="338" spans="1:38" ht="12" customHeight="1" x14ac:dyDescent="0.25">
      <c r="A338" s="1"/>
      <c r="B338" s="58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247"/>
        <v>186</v>
      </c>
      <c r="J338" s="12">
        <f t="shared" si="248"/>
        <v>1.8913971934106266E-2</v>
      </c>
      <c r="K338" s="8"/>
      <c r="L338" s="10">
        <f>(L336+L337)</f>
        <v>9404</v>
      </c>
      <c r="M338" s="11">
        <f t="shared" si="249"/>
        <v>-616</v>
      </c>
      <c r="N338" s="12">
        <f t="shared" si="250"/>
        <v>-6.1477045908183592E-2</v>
      </c>
      <c r="O338" s="8"/>
      <c r="P338" s="10">
        <f>(P336+P337)</f>
        <v>9316</v>
      </c>
      <c r="Q338" s="11">
        <f t="shared" si="251"/>
        <v>-88</v>
      </c>
      <c r="R338" s="12">
        <f t="shared" si="252"/>
        <v>-9.3577201190983006E-3</v>
      </c>
      <c r="S338" s="8"/>
      <c r="T338" s="10">
        <f>(T336+T337)</f>
        <v>8999</v>
      </c>
      <c r="U338" s="11">
        <f t="shared" si="253"/>
        <v>-317</v>
      </c>
      <c r="V338" s="12">
        <f t="shared" si="254"/>
        <v>-3.4027479604980648E-2</v>
      </c>
      <c r="W338" s="8"/>
      <c r="X338" s="48">
        <f>(X336+X337)</f>
        <v>9397.3406134897741</v>
      </c>
      <c r="Y338" s="11">
        <f t="shared" si="255"/>
        <v>398.34061348977411</v>
      </c>
      <c r="Z338" s="12">
        <f t="shared" si="256"/>
        <v>4.4264986497363434E-2</v>
      </c>
      <c r="AA338" s="8"/>
      <c r="AB338" s="48">
        <v>8707.7299999999959</v>
      </c>
      <c r="AC338" s="11">
        <f t="shared" si="257"/>
        <v>-689.61061348977819</v>
      </c>
      <c r="AD338" s="12">
        <f t="shared" si="258"/>
        <v>-7.3383592428250433E-2</v>
      </c>
      <c r="AE338" s="8"/>
      <c r="AF338" s="48">
        <v>8707.7299999999959</v>
      </c>
      <c r="AG338" s="11">
        <f t="shared" si="259"/>
        <v>-689.61061348977819</v>
      </c>
      <c r="AH338" s="12">
        <f t="shared" si="260"/>
        <v>-7.3383592428250433E-2</v>
      </c>
      <c r="AI338" s="8"/>
      <c r="AJ338" s="48">
        <v>8707.7299999999959</v>
      </c>
      <c r="AK338" s="11">
        <f>(AJ338-X338)</f>
        <v>-689.61061348977819</v>
      </c>
      <c r="AL338" s="12">
        <f>(AJ338/X338)-1</f>
        <v>-7.3383592428250433E-2</v>
      </c>
    </row>
    <row r="339" spans="1:38" ht="12" customHeight="1" x14ac:dyDescent="0.25">
      <c r="A339" s="1"/>
      <c r="B339" s="58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247"/>
        <v>1257</v>
      </c>
      <c r="J339" s="12">
        <f t="shared" si="248"/>
        <v>0.11895523800511021</v>
      </c>
      <c r="K339" s="8"/>
      <c r="L339" s="10">
        <v>12398</v>
      </c>
      <c r="M339" s="11">
        <f t="shared" si="249"/>
        <v>574</v>
      </c>
      <c r="N339" s="12">
        <f t="shared" si="250"/>
        <v>4.854533152909335E-2</v>
      </c>
      <c r="O339" s="8"/>
      <c r="P339" s="10">
        <v>12120</v>
      </c>
      <c r="Q339" s="11">
        <f t="shared" si="251"/>
        <v>-278</v>
      </c>
      <c r="R339" s="12">
        <f t="shared" si="252"/>
        <v>-2.2422971447007556E-2</v>
      </c>
      <c r="S339" s="8"/>
      <c r="T339" s="10">
        <v>12987.220000000003</v>
      </c>
      <c r="U339" s="11">
        <f t="shared" si="253"/>
        <v>867.22000000000298</v>
      </c>
      <c r="V339" s="12">
        <f t="shared" si="254"/>
        <v>7.155280528052832E-2</v>
      </c>
      <c r="W339" s="8"/>
      <c r="X339" s="48">
        <v>12548.983524238442</v>
      </c>
      <c r="Y339" s="11">
        <f t="shared" si="255"/>
        <v>-438.23647576156145</v>
      </c>
      <c r="Z339" s="12">
        <f t="shared" si="256"/>
        <v>-3.3743670759528333E-2</v>
      </c>
      <c r="AA339" s="8"/>
      <c r="AB339" s="48">
        <v>13006.929999999995</v>
      </c>
      <c r="AC339" s="11">
        <f t="shared" si="257"/>
        <v>457.9464757615533</v>
      </c>
      <c r="AD339" s="12">
        <f t="shared" si="258"/>
        <v>3.649271471884763E-2</v>
      </c>
      <c r="AE339" s="8"/>
      <c r="AF339" s="48">
        <v>13006.929999999995</v>
      </c>
      <c r="AG339" s="11">
        <f t="shared" si="259"/>
        <v>457.9464757615533</v>
      </c>
      <c r="AH339" s="12">
        <f t="shared" si="260"/>
        <v>3.649271471884763E-2</v>
      </c>
      <c r="AI339" s="8"/>
      <c r="AJ339" s="48">
        <v>13006.929999999995</v>
      </c>
      <c r="AK339" s="11">
        <f>(AJ339-X339)</f>
        <v>457.9464757615533</v>
      </c>
      <c r="AL339" s="12">
        <f>(AJ339/X339)-1</f>
        <v>3.649271471884763E-2</v>
      </c>
    </row>
    <row r="340" spans="1:38" ht="12" customHeight="1" x14ac:dyDescent="0.25">
      <c r="A340" s="1"/>
      <c r="B340" s="58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247"/>
        <v>262</v>
      </c>
      <c r="J340" s="12">
        <f t="shared" si="248"/>
        <v>1.9105957850215072E-2</v>
      </c>
      <c r="K340" s="8"/>
      <c r="L340" s="10">
        <v>14317</v>
      </c>
      <c r="M340" s="11">
        <f t="shared" si="249"/>
        <v>342</v>
      </c>
      <c r="N340" s="12">
        <f t="shared" si="250"/>
        <v>2.4472271914132371E-2</v>
      </c>
      <c r="O340" s="8"/>
      <c r="P340" s="10">
        <v>14055</v>
      </c>
      <c r="Q340" s="11">
        <f t="shared" si="251"/>
        <v>-262</v>
      </c>
      <c r="R340" s="12">
        <f t="shared" si="252"/>
        <v>-1.8299923168261456E-2</v>
      </c>
      <c r="S340" s="8"/>
      <c r="T340" s="10">
        <v>14391.250000000002</v>
      </c>
      <c r="U340" s="11">
        <f t="shared" si="253"/>
        <v>336.25000000000182</v>
      </c>
      <c r="V340" s="12">
        <f t="shared" si="254"/>
        <v>2.3923870508715916E-2</v>
      </c>
      <c r="W340" s="8"/>
      <c r="X340" s="48">
        <v>13912.92115173063</v>
      </c>
      <c r="Y340" s="11">
        <f t="shared" si="255"/>
        <v>-478.32884826937152</v>
      </c>
      <c r="Z340" s="12">
        <f t="shared" si="256"/>
        <v>-3.3237477513723412E-2</v>
      </c>
      <c r="AA340" s="8"/>
      <c r="AB340" s="48">
        <v>13636.759999999995</v>
      </c>
      <c r="AC340" s="11">
        <f t="shared" si="257"/>
        <v>-276.16115173063554</v>
      </c>
      <c r="AD340" s="12">
        <f t="shared" si="258"/>
        <v>-1.9849257299663803E-2</v>
      </c>
      <c r="AE340" s="8"/>
      <c r="AF340" s="48">
        <v>13636.759999999995</v>
      </c>
      <c r="AG340" s="11">
        <f t="shared" si="259"/>
        <v>-276.16115173063554</v>
      </c>
      <c r="AH340" s="12">
        <f t="shared" si="260"/>
        <v>-1.9849257299663803E-2</v>
      </c>
      <c r="AI340" s="8"/>
      <c r="AJ340" s="48">
        <v>13636.759999999995</v>
      </c>
      <c r="AK340" s="11">
        <f>(AJ340-X340)</f>
        <v>-276.16115173063554</v>
      </c>
      <c r="AL340" s="12">
        <f>(AJ340/X340)-1</f>
        <v>-1.9849257299663803E-2</v>
      </c>
    </row>
    <row r="341" spans="1:38" ht="12" customHeight="1" x14ac:dyDescent="0.25">
      <c r="A341" s="1"/>
      <c r="B341" s="58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247"/>
        <v>-64</v>
      </c>
      <c r="J341" s="12">
        <f t="shared" si="248"/>
        <v>-1.6627695505326057E-2</v>
      </c>
      <c r="K341" s="8"/>
      <c r="L341" s="10">
        <v>3171</v>
      </c>
      <c r="M341" s="11">
        <f t="shared" si="249"/>
        <v>-614</v>
      </c>
      <c r="N341" s="12">
        <f t="shared" si="250"/>
        <v>-0.16221928665786001</v>
      </c>
      <c r="O341" s="8"/>
      <c r="P341" s="10">
        <v>3832</v>
      </c>
      <c r="Q341" s="11">
        <f t="shared" si="251"/>
        <v>661</v>
      </c>
      <c r="R341" s="12">
        <f t="shared" si="252"/>
        <v>0.20845159255755275</v>
      </c>
      <c r="S341" s="8"/>
      <c r="T341" s="10">
        <v>3919.6999999999994</v>
      </c>
      <c r="U341" s="11">
        <f t="shared" si="253"/>
        <v>87.699999999999363</v>
      </c>
      <c r="V341" s="12">
        <f t="shared" si="254"/>
        <v>2.2886221294363018E-2</v>
      </c>
      <c r="W341" s="8"/>
      <c r="X341" s="48">
        <v>3866.3790808142694</v>
      </c>
      <c r="Y341" s="11">
        <f t="shared" si="255"/>
        <v>-53.320919185729963</v>
      </c>
      <c r="Z341" s="12">
        <f t="shared" si="256"/>
        <v>-1.3603316372612695E-2</v>
      </c>
      <c r="AA341" s="8"/>
      <c r="AB341" s="48">
        <v>4313.2299999999987</v>
      </c>
      <c r="AC341" s="11">
        <f t="shared" si="257"/>
        <v>446.85091918572925</v>
      </c>
      <c r="AD341" s="12">
        <f t="shared" si="258"/>
        <v>0.11557348874638063</v>
      </c>
      <c r="AE341" s="8"/>
      <c r="AF341" s="48">
        <v>4313.2299999999987</v>
      </c>
      <c r="AG341" s="11">
        <f t="shared" si="259"/>
        <v>446.85091918572925</v>
      </c>
      <c r="AH341" s="12">
        <f t="shared" si="260"/>
        <v>0.11557348874638063</v>
      </c>
      <c r="AI341" s="8"/>
      <c r="AJ341" s="48">
        <v>4313.2299999999987</v>
      </c>
      <c r="AK341" s="11">
        <f>(AJ341-X341)</f>
        <v>446.85091918572925</v>
      </c>
      <c r="AL341" s="12">
        <f>(AJ341/X341)-1</f>
        <v>0.11557348874638063</v>
      </c>
    </row>
    <row r="342" spans="1:38" ht="12" customHeight="1" x14ac:dyDescent="0.25">
      <c r="A342" s="1"/>
      <c r="B342" s="58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247"/>
        <v>1641</v>
      </c>
      <c r="J342" s="17">
        <f t="shared" si="248"/>
        <v>4.3226299291415415E-2</v>
      </c>
      <c r="K342" s="8"/>
      <c r="L342" s="15">
        <f>(L338+L339+L340+L341)</f>
        <v>39290</v>
      </c>
      <c r="M342" s="16">
        <f t="shared" si="249"/>
        <v>-314</v>
      </c>
      <c r="N342" s="17">
        <f t="shared" si="250"/>
        <v>-7.9284920715079199E-3</v>
      </c>
      <c r="O342" s="8"/>
      <c r="P342" s="15">
        <f>(P338+P339+P340+P341)</f>
        <v>39323</v>
      </c>
      <c r="Q342" s="16">
        <f t="shared" si="251"/>
        <v>33</v>
      </c>
      <c r="R342" s="17">
        <f t="shared" si="252"/>
        <v>8.3990837363190352E-4</v>
      </c>
      <c r="S342" s="8"/>
      <c r="T342" s="15">
        <f>(T338+T339+T340+T341)</f>
        <v>40297.17</v>
      </c>
      <c r="U342" s="16">
        <f t="shared" si="253"/>
        <v>974.16999999999825</v>
      </c>
      <c r="V342" s="17">
        <f t="shared" si="254"/>
        <v>2.4773542201764753E-2</v>
      </c>
      <c r="W342" s="8"/>
      <c r="X342" s="50">
        <f>(X338+X339+X340+X341)</f>
        <v>39725.624370273115</v>
      </c>
      <c r="Y342" s="16">
        <f t="shared" si="255"/>
        <v>-571.54562972688291</v>
      </c>
      <c r="Z342" s="17">
        <f t="shared" si="256"/>
        <v>-1.4183269686851019E-2</v>
      </c>
      <c r="AA342" s="8"/>
      <c r="AB342" s="50">
        <f>(AB338+AB339+AB340+AB341)</f>
        <v>39664.64999999998</v>
      </c>
      <c r="AC342" s="16">
        <f t="shared" si="257"/>
        <v>-60.974370273135719</v>
      </c>
      <c r="AD342" s="17">
        <f t="shared" si="258"/>
        <v>-1.5348876509733156E-3</v>
      </c>
      <c r="AE342" s="8"/>
      <c r="AF342" s="50">
        <f>(AF338+AF339+AF340+AF341)</f>
        <v>39664.64999999998</v>
      </c>
      <c r="AG342" s="16">
        <f t="shared" si="259"/>
        <v>-60.974370273135719</v>
      </c>
      <c r="AH342" s="17">
        <f t="shared" si="260"/>
        <v>-1.5348876509733156E-3</v>
      </c>
      <c r="AI342" s="8"/>
      <c r="AJ342" s="50">
        <f>(AJ338+AJ339+AJ340+AJ341)</f>
        <v>39664.64999999998</v>
      </c>
      <c r="AK342" s="16">
        <f>(AJ342-X342)</f>
        <v>-60.974370273135719</v>
      </c>
      <c r="AL342" s="17">
        <f>(AJ342/X342)-1</f>
        <v>-1.5348876509733156E-3</v>
      </c>
    </row>
    <row r="343" spans="1:38" ht="12" customHeight="1" x14ac:dyDescent="0.25">
      <c r="A343" s="1"/>
      <c r="B343" s="58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247"/>
        <v>-100</v>
      </c>
      <c r="J343" s="12">
        <f t="shared" si="248"/>
        <v>-3.4352456200618331E-2</v>
      </c>
      <c r="K343" s="8"/>
      <c r="L343" s="10">
        <v>2656</v>
      </c>
      <c r="M343" s="11">
        <f t="shared" si="249"/>
        <v>-155</v>
      </c>
      <c r="N343" s="12">
        <f t="shared" si="250"/>
        <v>-5.5140519388118148E-2</v>
      </c>
      <c r="O343" s="8"/>
      <c r="P343" s="10">
        <v>2658</v>
      </c>
      <c r="Q343" s="11">
        <f t="shared" si="251"/>
        <v>2</v>
      </c>
      <c r="R343" s="12">
        <f t="shared" si="252"/>
        <v>7.5301204819266943E-4</v>
      </c>
      <c r="S343" s="8"/>
      <c r="T343" s="10">
        <v>2564.8599999999997</v>
      </c>
      <c r="U343" s="11">
        <f t="shared" si="253"/>
        <v>-93.140000000000327</v>
      </c>
      <c r="V343" s="12">
        <f t="shared" si="254"/>
        <v>-3.5041384499623907E-2</v>
      </c>
      <c r="W343" s="8"/>
      <c r="X343" s="48">
        <v>2404.5958048362213</v>
      </c>
      <c r="Y343" s="11">
        <f t="shared" si="255"/>
        <v>-160.26419516377837</v>
      </c>
      <c r="Z343" s="12">
        <f t="shared" si="256"/>
        <v>-6.2484578169482274E-2</v>
      </c>
      <c r="AA343" s="8"/>
      <c r="AB343" s="48">
        <v>2245.0799999999995</v>
      </c>
      <c r="AC343" s="11">
        <f t="shared" si="257"/>
        <v>-159.51580483622183</v>
      </c>
      <c r="AD343" s="12">
        <f t="shared" si="258"/>
        <v>-6.6337887022591135E-2</v>
      </c>
      <c r="AE343" s="8"/>
      <c r="AF343" s="48">
        <v>2245.0799999999995</v>
      </c>
      <c r="AG343" s="11">
        <f t="shared" si="259"/>
        <v>-159.51580483622183</v>
      </c>
      <c r="AH343" s="12">
        <f t="shared" si="260"/>
        <v>-6.6337887022591135E-2</v>
      </c>
      <c r="AI343" s="8"/>
      <c r="AJ343" s="48">
        <v>2245.0799999999995</v>
      </c>
      <c r="AK343" s="11">
        <f>(AJ343-X343)</f>
        <v>-159.51580483622183</v>
      </c>
      <c r="AL343" s="12">
        <f>(AJ343/X343)-1</f>
        <v>-6.6337887022591135E-2</v>
      </c>
    </row>
    <row r="344" spans="1:38" ht="12" customHeight="1" x14ac:dyDescent="0.25">
      <c r="A344" s="1"/>
      <c r="B344" s="58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247"/>
        <v>-4</v>
      </c>
      <c r="J344" s="12">
        <f t="shared" si="248"/>
        <v>-2.8818443804035088E-3</v>
      </c>
      <c r="K344" s="8"/>
      <c r="L344" s="10">
        <v>1444</v>
      </c>
      <c r="M344" s="11">
        <f t="shared" si="249"/>
        <v>60</v>
      </c>
      <c r="N344" s="12">
        <f t="shared" si="250"/>
        <v>4.3352601156069426E-2</v>
      </c>
      <c r="O344" s="8"/>
      <c r="P344" s="10">
        <v>1303</v>
      </c>
      <c r="Q344" s="11">
        <f t="shared" si="251"/>
        <v>-141</v>
      </c>
      <c r="R344" s="12">
        <f t="shared" si="252"/>
        <v>-9.7645429362880898E-2</v>
      </c>
      <c r="S344" s="8"/>
      <c r="T344" s="10">
        <v>1406.7499999999993</v>
      </c>
      <c r="U344" s="11">
        <f t="shared" si="253"/>
        <v>103.74999999999932</v>
      </c>
      <c r="V344" s="12">
        <f t="shared" si="254"/>
        <v>7.9623944742900576E-2</v>
      </c>
      <c r="W344" s="8"/>
      <c r="X344" s="48">
        <v>1338.5841476035066</v>
      </c>
      <c r="Y344" s="11">
        <f t="shared" si="255"/>
        <v>-68.16585239649271</v>
      </c>
      <c r="Z344" s="12">
        <f t="shared" si="256"/>
        <v>-4.8456266142877347E-2</v>
      </c>
      <c r="AA344" s="8"/>
      <c r="AB344" s="48">
        <v>1661.15</v>
      </c>
      <c r="AC344" s="11">
        <f t="shared" si="257"/>
        <v>322.56585239649348</v>
      </c>
      <c r="AD344" s="12">
        <f t="shared" si="258"/>
        <v>0.24097540148969299</v>
      </c>
      <c r="AE344" s="8"/>
      <c r="AF344" s="48">
        <v>1661.15</v>
      </c>
      <c r="AG344" s="11">
        <f t="shared" si="259"/>
        <v>322.56585239649348</v>
      </c>
      <c r="AH344" s="12">
        <f t="shared" si="260"/>
        <v>0.24097540148969299</v>
      </c>
      <c r="AI344" s="8"/>
      <c r="AJ344" s="48">
        <v>1661.15</v>
      </c>
      <c r="AK344" s="11">
        <f>(AJ344-X344)</f>
        <v>322.56585239649348</v>
      </c>
      <c r="AL344" s="12">
        <f>(AJ344/X344)-1</f>
        <v>0.24097540148969299</v>
      </c>
    </row>
    <row r="345" spans="1:38" ht="12" customHeight="1" x14ac:dyDescent="0.25">
      <c r="A345" s="1"/>
      <c r="B345" s="58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247"/>
        <v>-104</v>
      </c>
      <c r="J345" s="12">
        <f t="shared" si="248"/>
        <v>-2.4191672481972515E-2</v>
      </c>
      <c r="K345" s="8"/>
      <c r="L345" s="10">
        <f>(L343+L344)</f>
        <v>4100</v>
      </c>
      <c r="M345" s="11">
        <f t="shared" si="249"/>
        <v>-95</v>
      </c>
      <c r="N345" s="12">
        <f t="shared" si="250"/>
        <v>-2.2646007151370662E-2</v>
      </c>
      <c r="O345" s="8"/>
      <c r="P345" s="10">
        <f>(P343+P344)</f>
        <v>3961</v>
      </c>
      <c r="Q345" s="11">
        <f t="shared" si="251"/>
        <v>-139</v>
      </c>
      <c r="R345" s="12">
        <f t="shared" si="252"/>
        <v>-3.3902439024390274E-2</v>
      </c>
      <c r="S345" s="8"/>
      <c r="T345" s="10">
        <f>(T343+T344)</f>
        <v>3971.6099999999988</v>
      </c>
      <c r="U345" s="11">
        <f t="shared" si="253"/>
        <v>10.609999999998763</v>
      </c>
      <c r="V345" s="12">
        <f t="shared" si="254"/>
        <v>2.6786165109817794E-3</v>
      </c>
      <c r="W345" s="8"/>
      <c r="X345" s="48">
        <f>(X343+X344)</f>
        <v>3743.1799524397279</v>
      </c>
      <c r="Y345" s="11">
        <f t="shared" si="255"/>
        <v>-228.43004756027085</v>
      </c>
      <c r="Z345" s="12">
        <f t="shared" si="256"/>
        <v>-5.7515729782196878E-2</v>
      </c>
      <c r="AA345" s="8"/>
      <c r="AB345" s="48">
        <v>3906.2299999999996</v>
      </c>
      <c r="AC345" s="11">
        <f t="shared" si="257"/>
        <v>163.05004756027165</v>
      </c>
      <c r="AD345" s="12">
        <f t="shared" si="258"/>
        <v>4.3559232960199701E-2</v>
      </c>
      <c r="AE345" s="8"/>
      <c r="AF345" s="48">
        <v>3906.2299999999996</v>
      </c>
      <c r="AG345" s="11">
        <f t="shared" si="259"/>
        <v>163.05004756027165</v>
      </c>
      <c r="AH345" s="12">
        <f t="shared" si="260"/>
        <v>4.3559232960199701E-2</v>
      </c>
      <c r="AI345" s="8"/>
      <c r="AJ345" s="48">
        <v>3906.2299999999996</v>
      </c>
      <c r="AK345" s="11">
        <f>(AJ345-X345)</f>
        <v>163.05004756027165</v>
      </c>
      <c r="AL345" s="12">
        <f>(AJ345/X345)-1</f>
        <v>4.3559232960199701E-2</v>
      </c>
    </row>
    <row r="346" spans="1:38" ht="12" customHeight="1" x14ac:dyDescent="0.25">
      <c r="A346" s="1"/>
      <c r="B346" s="58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247"/>
        <v>-1226</v>
      </c>
      <c r="J346" s="12">
        <f t="shared" si="248"/>
        <v>-0.12857891976927116</v>
      </c>
      <c r="K346" s="8"/>
      <c r="L346" s="10">
        <v>8320</v>
      </c>
      <c r="M346" s="11">
        <f t="shared" si="249"/>
        <v>11</v>
      </c>
      <c r="N346" s="12">
        <f t="shared" si="250"/>
        <v>1.3238656878082899E-3</v>
      </c>
      <c r="O346" s="8"/>
      <c r="P346" s="10">
        <v>8814</v>
      </c>
      <c r="Q346" s="11">
        <f t="shared" si="251"/>
        <v>494</v>
      </c>
      <c r="R346" s="12">
        <f t="shared" si="252"/>
        <v>5.9374999999999956E-2</v>
      </c>
      <c r="S346" s="8"/>
      <c r="T346" s="10">
        <v>8277.5500000000029</v>
      </c>
      <c r="U346" s="11">
        <f t="shared" si="253"/>
        <v>-536.44999999999709</v>
      </c>
      <c r="V346" s="12">
        <f t="shared" si="254"/>
        <v>-6.0863399137735086E-2</v>
      </c>
      <c r="W346" s="8"/>
      <c r="X346" s="48">
        <v>7158.9311477156352</v>
      </c>
      <c r="Y346" s="11">
        <f t="shared" si="255"/>
        <v>-1118.6188522843677</v>
      </c>
      <c r="Z346" s="12">
        <f t="shared" si="256"/>
        <v>-0.13513888194989665</v>
      </c>
      <c r="AA346" s="8"/>
      <c r="AB346" s="48">
        <v>6697.2300000000014</v>
      </c>
      <c r="AC346" s="11">
        <f t="shared" si="257"/>
        <v>-461.70114771563385</v>
      </c>
      <c r="AD346" s="12">
        <f t="shared" si="258"/>
        <v>-6.4493028105593542E-2</v>
      </c>
      <c r="AE346" s="8"/>
      <c r="AF346" s="48">
        <v>6697.2300000000014</v>
      </c>
      <c r="AG346" s="11">
        <f t="shared" si="259"/>
        <v>-461.70114771563385</v>
      </c>
      <c r="AH346" s="12">
        <f t="shared" si="260"/>
        <v>-6.4493028105593542E-2</v>
      </c>
      <c r="AI346" s="8"/>
      <c r="AJ346" s="48">
        <v>6697.2300000000014</v>
      </c>
      <c r="AK346" s="11">
        <f>(AJ346-X346)</f>
        <v>-461.70114771563385</v>
      </c>
      <c r="AL346" s="12">
        <f>(AJ346/X346)-1</f>
        <v>-6.4493028105593542E-2</v>
      </c>
    </row>
    <row r="347" spans="1:38" ht="12" customHeight="1" x14ac:dyDescent="0.25">
      <c r="A347" s="1"/>
      <c r="B347" s="58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247"/>
        <v>125</v>
      </c>
      <c r="J347" s="12">
        <f t="shared" si="248"/>
        <v>3.3449290875033455E-2</v>
      </c>
      <c r="K347" s="8"/>
      <c r="L347" s="10">
        <v>3809</v>
      </c>
      <c r="M347" s="11">
        <f t="shared" si="249"/>
        <v>-53</v>
      </c>
      <c r="N347" s="12">
        <f t="shared" si="250"/>
        <v>-1.3723459347488309E-2</v>
      </c>
      <c r="O347" s="8"/>
      <c r="P347" s="10">
        <v>3864</v>
      </c>
      <c r="Q347" s="11">
        <f t="shared" si="251"/>
        <v>55</v>
      </c>
      <c r="R347" s="12">
        <f t="shared" si="252"/>
        <v>1.4439485429246446E-2</v>
      </c>
      <c r="S347" s="8"/>
      <c r="T347" s="10">
        <v>3600.29</v>
      </c>
      <c r="U347" s="11">
        <f t="shared" si="253"/>
        <v>-263.71000000000004</v>
      </c>
      <c r="V347" s="12">
        <f t="shared" si="254"/>
        <v>-6.8247929606625291E-2</v>
      </c>
      <c r="W347" s="8"/>
      <c r="X347" s="48">
        <v>3982.4775172922173</v>
      </c>
      <c r="Y347" s="11">
        <f t="shared" si="255"/>
        <v>382.18751729221731</v>
      </c>
      <c r="Z347" s="12">
        <f t="shared" si="256"/>
        <v>0.10615464790120166</v>
      </c>
      <c r="AA347" s="8"/>
      <c r="AB347" s="48">
        <v>3597.47</v>
      </c>
      <c r="AC347" s="11">
        <f t="shared" si="257"/>
        <v>-385.00751729221747</v>
      </c>
      <c r="AD347" s="12">
        <f t="shared" si="258"/>
        <v>-9.6675377480597402E-2</v>
      </c>
      <c r="AE347" s="8"/>
      <c r="AF347" s="48">
        <v>3597.47</v>
      </c>
      <c r="AG347" s="11">
        <f t="shared" si="259"/>
        <v>-385.00751729221747</v>
      </c>
      <c r="AH347" s="12">
        <f t="shared" si="260"/>
        <v>-9.6675377480597402E-2</v>
      </c>
      <c r="AI347" s="8"/>
      <c r="AJ347" s="48">
        <v>3597.47</v>
      </c>
      <c r="AK347" s="11">
        <f>(AJ347-X347)</f>
        <v>-385.00751729221747</v>
      </c>
      <c r="AL347" s="12">
        <f>(AJ347/X347)-1</f>
        <v>-9.6675377480597402E-2</v>
      </c>
    </row>
    <row r="348" spans="1:38" ht="12" customHeight="1" x14ac:dyDescent="0.25">
      <c r="A348" s="1"/>
      <c r="B348" s="58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247"/>
        <v>207</v>
      </c>
      <c r="J348" s="12">
        <f t="shared" si="248"/>
        <v>0.13958192852326357</v>
      </c>
      <c r="K348" s="8"/>
      <c r="L348" s="10">
        <v>1406</v>
      </c>
      <c r="M348" s="11">
        <f t="shared" si="249"/>
        <v>-284</v>
      </c>
      <c r="N348" s="12">
        <f t="shared" si="250"/>
        <v>-0.1680473372781065</v>
      </c>
      <c r="O348" s="8"/>
      <c r="P348" s="10">
        <v>1711</v>
      </c>
      <c r="Q348" s="11">
        <f t="shared" si="251"/>
        <v>305</v>
      </c>
      <c r="R348" s="12">
        <f t="shared" si="252"/>
        <v>0.21692745376955913</v>
      </c>
      <c r="S348" s="8"/>
      <c r="T348" s="10">
        <v>1780.6299999999999</v>
      </c>
      <c r="U348" s="11">
        <f t="shared" si="253"/>
        <v>69.629999999999882</v>
      </c>
      <c r="V348" s="12">
        <f t="shared" si="254"/>
        <v>4.0695499707773086E-2</v>
      </c>
      <c r="W348" s="8"/>
      <c r="X348" s="48">
        <v>1800.4775433877019</v>
      </c>
      <c r="Y348" s="11">
        <f t="shared" si="255"/>
        <v>19.84754338770199</v>
      </c>
      <c r="Z348" s="12">
        <f t="shared" si="256"/>
        <v>1.114636021391413E-2</v>
      </c>
      <c r="AA348" s="8"/>
      <c r="AB348" s="48">
        <v>1770.5400000000002</v>
      </c>
      <c r="AC348" s="11">
        <f t="shared" si="257"/>
        <v>-29.93754338770168</v>
      </c>
      <c r="AD348" s="12">
        <f t="shared" si="258"/>
        <v>-1.6627557226497003E-2</v>
      </c>
      <c r="AE348" s="8"/>
      <c r="AF348" s="48">
        <v>1770.5400000000002</v>
      </c>
      <c r="AG348" s="11">
        <f t="shared" si="259"/>
        <v>-29.93754338770168</v>
      </c>
      <c r="AH348" s="12">
        <f t="shared" si="260"/>
        <v>-1.6627557226497003E-2</v>
      </c>
      <c r="AI348" s="8"/>
      <c r="AJ348" s="48">
        <v>1770.5400000000002</v>
      </c>
      <c r="AK348" s="11">
        <f>(AJ348-X348)</f>
        <v>-29.93754338770168</v>
      </c>
      <c r="AL348" s="12">
        <f>(AJ348/X348)-1</f>
        <v>-1.6627557226497003E-2</v>
      </c>
    </row>
    <row r="349" spans="1:38" ht="12" customHeight="1" x14ac:dyDescent="0.25">
      <c r="A349" s="1"/>
      <c r="B349" s="58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247"/>
        <v>-998</v>
      </c>
      <c r="J349" s="17">
        <f t="shared" si="248"/>
        <v>-5.2377453553059672E-2</v>
      </c>
      <c r="K349" s="8"/>
      <c r="L349" s="15">
        <f>(L345+L346+L347+L348)</f>
        <v>17635</v>
      </c>
      <c r="M349" s="16">
        <f t="shared" si="249"/>
        <v>-421</v>
      </c>
      <c r="N349" s="17">
        <f t="shared" si="250"/>
        <v>-2.3316349136021319E-2</v>
      </c>
      <c r="O349" s="8"/>
      <c r="P349" s="15">
        <f>(P345+P346+P347+P348)</f>
        <v>18350</v>
      </c>
      <c r="Q349" s="16">
        <f t="shared" si="251"/>
        <v>715</v>
      </c>
      <c r="R349" s="17">
        <f t="shared" si="252"/>
        <v>4.0544371987524919E-2</v>
      </c>
      <c r="S349" s="8"/>
      <c r="T349" s="15">
        <f>(T345+T346+T347+T348)</f>
        <v>17630.080000000002</v>
      </c>
      <c r="U349" s="16">
        <f t="shared" si="253"/>
        <v>-719.91999999999825</v>
      </c>
      <c r="V349" s="17">
        <f t="shared" si="254"/>
        <v>-3.9232697547683881E-2</v>
      </c>
      <c r="W349" s="8"/>
      <c r="X349" s="50">
        <f>(X345+X346+X347+X348)</f>
        <v>16685.066160835282</v>
      </c>
      <c r="Y349" s="16">
        <f t="shared" si="255"/>
        <v>-945.01383916471968</v>
      </c>
      <c r="Z349" s="17">
        <f t="shared" si="256"/>
        <v>-5.3602356833588938E-2</v>
      </c>
      <c r="AA349" s="8"/>
      <c r="AB349" s="50">
        <f>(AB345+AB346+AB347+AB348)</f>
        <v>15971.470000000001</v>
      </c>
      <c r="AC349" s="16">
        <f t="shared" si="257"/>
        <v>-713.5961608352809</v>
      </c>
      <c r="AD349" s="17">
        <f t="shared" si="258"/>
        <v>-4.2768554464009179E-2</v>
      </c>
      <c r="AE349" s="8"/>
      <c r="AF349" s="50">
        <f>(AF345+AF346+AF347+AF348)</f>
        <v>15971.470000000001</v>
      </c>
      <c r="AG349" s="16">
        <f t="shared" si="259"/>
        <v>-713.5961608352809</v>
      </c>
      <c r="AH349" s="17">
        <f t="shared" si="260"/>
        <v>-4.2768554464009179E-2</v>
      </c>
      <c r="AI349" s="8"/>
      <c r="AJ349" s="50">
        <f>(AJ345+AJ346+AJ347+AJ348)</f>
        <v>15971.470000000001</v>
      </c>
      <c r="AK349" s="16">
        <f>(AJ349-X349)</f>
        <v>-713.5961608352809</v>
      </c>
      <c r="AL349" s="17">
        <f>(AJ349/X349)-1</f>
        <v>-4.2768554464009179E-2</v>
      </c>
    </row>
    <row r="350" spans="1:38" ht="12" customHeight="1" x14ac:dyDescent="0.25">
      <c r="A350" s="1"/>
      <c r="B350" s="58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247"/>
        <v>-411</v>
      </c>
      <c r="J350" s="12">
        <f t="shared" si="248"/>
        <v>-5.2303385085263443E-2</v>
      </c>
      <c r="K350" s="8"/>
      <c r="L350" s="10">
        <v>7328</v>
      </c>
      <c r="M350" s="11">
        <f t="shared" si="249"/>
        <v>-119</v>
      </c>
      <c r="N350" s="12">
        <f t="shared" si="250"/>
        <v>-1.5979589096280389E-2</v>
      </c>
      <c r="O350" s="8"/>
      <c r="P350" s="10">
        <v>6782</v>
      </c>
      <c r="Q350" s="11">
        <f t="shared" si="251"/>
        <v>-546</v>
      </c>
      <c r="R350" s="12">
        <f t="shared" si="252"/>
        <v>-7.4508733624454093E-2</v>
      </c>
      <c r="S350" s="8"/>
      <c r="T350" s="10">
        <v>6389.6400000000021</v>
      </c>
      <c r="U350" s="11">
        <f t="shared" si="253"/>
        <v>-392.35999999999785</v>
      </c>
      <c r="V350" s="12">
        <f t="shared" si="254"/>
        <v>-5.7853140666469738E-2</v>
      </c>
      <c r="W350" s="8"/>
      <c r="X350" s="48">
        <v>7121.0804159263153</v>
      </c>
      <c r="Y350" s="11">
        <f t="shared" si="255"/>
        <v>731.44041592631311</v>
      </c>
      <c r="Z350" s="12">
        <f t="shared" si="256"/>
        <v>0.11447286794346989</v>
      </c>
      <c r="AA350" s="8"/>
      <c r="AB350" s="48">
        <v>7061.7199999999993</v>
      </c>
      <c r="AC350" s="11">
        <f t="shared" si="257"/>
        <v>-59.360415926315909</v>
      </c>
      <c r="AD350" s="12">
        <f t="shared" si="258"/>
        <v>-8.3358721513039358E-3</v>
      </c>
      <c r="AE350" s="8"/>
      <c r="AF350" s="48">
        <v>7061.7199999999993</v>
      </c>
      <c r="AG350" s="11">
        <f t="shared" si="259"/>
        <v>-59.360415926315909</v>
      </c>
      <c r="AH350" s="12">
        <f t="shared" si="260"/>
        <v>-8.3358721513039358E-3</v>
      </c>
      <c r="AI350" s="8"/>
      <c r="AJ350" s="48">
        <v>7061.7199999999993</v>
      </c>
      <c r="AK350" s="11">
        <f>(AJ350-X350)</f>
        <v>-59.360415926315909</v>
      </c>
      <c r="AL350" s="12">
        <f>(AJ350/X350)-1</f>
        <v>-8.3358721513039358E-3</v>
      </c>
    </row>
    <row r="351" spans="1:38" ht="12" customHeight="1" x14ac:dyDescent="0.25">
      <c r="A351" s="1"/>
      <c r="B351" s="58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247"/>
        <v>338</v>
      </c>
      <c r="J351" s="12">
        <f t="shared" si="248"/>
        <v>0.11748348974626355</v>
      </c>
      <c r="K351" s="8"/>
      <c r="L351" s="10">
        <v>2870</v>
      </c>
      <c r="M351" s="11">
        <f t="shared" si="249"/>
        <v>-345</v>
      </c>
      <c r="N351" s="12">
        <f t="shared" si="250"/>
        <v>-0.10730948678071539</v>
      </c>
      <c r="O351" s="8"/>
      <c r="P351" s="10">
        <v>2938</v>
      </c>
      <c r="Q351" s="11">
        <f t="shared" si="251"/>
        <v>68</v>
      </c>
      <c r="R351" s="12">
        <f t="shared" si="252"/>
        <v>2.3693379790940661E-2</v>
      </c>
      <c r="S351" s="8"/>
      <c r="T351" s="10">
        <v>2966.04</v>
      </c>
      <c r="U351" s="11">
        <f t="shared" si="253"/>
        <v>28.039999999999964</v>
      </c>
      <c r="V351" s="12">
        <f t="shared" si="254"/>
        <v>9.5439074200136531E-3</v>
      </c>
      <c r="W351" s="8"/>
      <c r="X351" s="48">
        <v>2921.8915290284622</v>
      </c>
      <c r="Y351" s="11">
        <f t="shared" si="255"/>
        <v>-44.14847097153779</v>
      </c>
      <c r="Z351" s="12">
        <f t="shared" si="256"/>
        <v>-1.4884651242578539E-2</v>
      </c>
      <c r="AA351" s="8"/>
      <c r="AB351" s="48">
        <v>3169.2200000000007</v>
      </c>
      <c r="AC351" s="11">
        <f t="shared" si="257"/>
        <v>247.32847097153854</v>
      </c>
      <c r="AD351" s="12">
        <f t="shared" si="258"/>
        <v>8.4646698385061558E-2</v>
      </c>
      <c r="AE351" s="8"/>
      <c r="AF351" s="48">
        <v>3169.2200000000007</v>
      </c>
      <c r="AG351" s="11">
        <f t="shared" si="259"/>
        <v>247.32847097153854</v>
      </c>
      <c r="AH351" s="12">
        <f t="shared" si="260"/>
        <v>8.4646698385061558E-2</v>
      </c>
      <c r="AI351" s="8"/>
      <c r="AJ351" s="48">
        <v>3169.2200000000007</v>
      </c>
      <c r="AK351" s="11">
        <f>(AJ351-X351)</f>
        <v>247.32847097153854</v>
      </c>
      <c r="AL351" s="12">
        <f>(AJ351/X351)-1</f>
        <v>8.4646698385061558E-2</v>
      </c>
    </row>
    <row r="352" spans="1:38" ht="12" customHeight="1" x14ac:dyDescent="0.25">
      <c r="A352" s="1"/>
      <c r="B352" s="58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247"/>
        <v>-73</v>
      </c>
      <c r="J352" s="12">
        <f t="shared" si="248"/>
        <v>-6.8001863064741652E-3</v>
      </c>
      <c r="K352" s="8"/>
      <c r="L352" s="10">
        <f>(L350+L351)</f>
        <v>10198</v>
      </c>
      <c r="M352" s="11">
        <f t="shared" si="249"/>
        <v>-464</v>
      </c>
      <c r="N352" s="12">
        <f t="shared" si="250"/>
        <v>-4.3519039579816177E-2</v>
      </c>
      <c r="O352" s="8"/>
      <c r="P352" s="10">
        <f>(P350+P351)</f>
        <v>9720</v>
      </c>
      <c r="Q352" s="11">
        <f t="shared" si="251"/>
        <v>-478</v>
      </c>
      <c r="R352" s="12">
        <f t="shared" si="252"/>
        <v>-4.6871935673661547E-2</v>
      </c>
      <c r="S352" s="8"/>
      <c r="T352" s="10">
        <f>(T350+T351)</f>
        <v>9355.6800000000021</v>
      </c>
      <c r="U352" s="11">
        <f t="shared" si="253"/>
        <v>-364.31999999999789</v>
      </c>
      <c r="V352" s="12">
        <f t="shared" si="254"/>
        <v>-3.7481481481481227E-2</v>
      </c>
      <c r="W352" s="8"/>
      <c r="X352" s="48">
        <f>(X350+X351)</f>
        <v>10042.971944954777</v>
      </c>
      <c r="Y352" s="11">
        <f t="shared" si="255"/>
        <v>687.29194495477532</v>
      </c>
      <c r="Z352" s="12">
        <f t="shared" si="256"/>
        <v>7.3462532381908696E-2</v>
      </c>
      <c r="AA352" s="8"/>
      <c r="AB352" s="48">
        <v>10230.94</v>
      </c>
      <c r="AC352" s="11">
        <f t="shared" si="257"/>
        <v>187.96805504522308</v>
      </c>
      <c r="AD352" s="12">
        <f t="shared" si="258"/>
        <v>1.8716377589768296E-2</v>
      </c>
      <c r="AE352" s="8"/>
      <c r="AF352" s="48">
        <v>10230.94</v>
      </c>
      <c r="AG352" s="11">
        <f t="shared" si="259"/>
        <v>187.96805504522308</v>
      </c>
      <c r="AH352" s="12">
        <f t="shared" si="260"/>
        <v>1.8716377589768296E-2</v>
      </c>
      <c r="AI352" s="8"/>
      <c r="AJ352" s="48">
        <v>10230.94</v>
      </c>
      <c r="AK352" s="11">
        <f>(AJ352-X352)</f>
        <v>187.96805504522308</v>
      </c>
      <c r="AL352" s="12">
        <f>(AJ352/X352)-1</f>
        <v>1.8716377589768296E-2</v>
      </c>
    </row>
    <row r="353" spans="1:38" ht="12" customHeight="1" x14ac:dyDescent="0.25">
      <c r="A353" s="1"/>
      <c r="B353" s="58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247"/>
        <v>1578</v>
      </c>
      <c r="J353" s="12">
        <f t="shared" si="248"/>
        <v>0.10060567421102973</v>
      </c>
      <c r="K353" s="8"/>
      <c r="L353" s="10">
        <v>17219</v>
      </c>
      <c r="M353" s="11">
        <f t="shared" si="249"/>
        <v>-44</v>
      </c>
      <c r="N353" s="12">
        <f t="shared" si="250"/>
        <v>-2.548803800034749E-3</v>
      </c>
      <c r="O353" s="8"/>
      <c r="P353" s="10">
        <v>17777</v>
      </c>
      <c r="Q353" s="11">
        <f t="shared" si="251"/>
        <v>558</v>
      </c>
      <c r="R353" s="12">
        <f t="shared" si="252"/>
        <v>3.2406063069864599E-2</v>
      </c>
      <c r="S353" s="8"/>
      <c r="T353" s="10">
        <v>18073.689999999995</v>
      </c>
      <c r="U353" s="11">
        <f t="shared" si="253"/>
        <v>296.68999999999505</v>
      </c>
      <c r="V353" s="12">
        <f t="shared" si="254"/>
        <v>1.6689542667491342E-2</v>
      </c>
      <c r="W353" s="8"/>
      <c r="X353" s="48">
        <v>18426.040272889273</v>
      </c>
      <c r="Y353" s="11">
        <f t="shared" si="255"/>
        <v>352.35027288927813</v>
      </c>
      <c r="Z353" s="12">
        <f t="shared" si="256"/>
        <v>1.9495203961630292E-2</v>
      </c>
      <c r="AA353" s="8"/>
      <c r="AB353" s="48">
        <v>17647.38</v>
      </c>
      <c r="AC353" s="11">
        <f t="shared" si="257"/>
        <v>-778.66027288927216</v>
      </c>
      <c r="AD353" s="12">
        <f t="shared" si="258"/>
        <v>-4.2258687235962267E-2</v>
      </c>
      <c r="AE353" s="8"/>
      <c r="AF353" s="48">
        <v>17647.38</v>
      </c>
      <c r="AG353" s="11">
        <f t="shared" si="259"/>
        <v>-778.66027288927216</v>
      </c>
      <c r="AH353" s="12">
        <f t="shared" si="260"/>
        <v>-4.2258687235962267E-2</v>
      </c>
      <c r="AI353" s="8"/>
      <c r="AJ353" s="48">
        <v>17647.38</v>
      </c>
      <c r="AK353" s="11">
        <f>(AJ353-X353)</f>
        <v>-778.66027288927216</v>
      </c>
      <c r="AL353" s="12">
        <f>(AJ353/X353)-1</f>
        <v>-4.2258687235962267E-2</v>
      </c>
    </row>
    <row r="354" spans="1:38" ht="12" customHeight="1" x14ac:dyDescent="0.25">
      <c r="A354" s="1"/>
      <c r="B354" s="58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247"/>
        <v>496</v>
      </c>
      <c r="J354" s="12">
        <f t="shared" si="248"/>
        <v>3.0208904318167917E-2</v>
      </c>
      <c r="K354" s="8"/>
      <c r="L354" s="10">
        <v>17021</v>
      </c>
      <c r="M354" s="11">
        <f t="shared" si="249"/>
        <v>106</v>
      </c>
      <c r="N354" s="12">
        <f t="shared" si="250"/>
        <v>6.2666272539166901E-3</v>
      </c>
      <c r="O354" s="8"/>
      <c r="P354" s="10">
        <v>16511</v>
      </c>
      <c r="Q354" s="11">
        <f t="shared" si="251"/>
        <v>-510</v>
      </c>
      <c r="R354" s="12">
        <f t="shared" si="252"/>
        <v>-2.9962986898537047E-2</v>
      </c>
      <c r="S354" s="8"/>
      <c r="T354" s="10">
        <v>15835.359999999991</v>
      </c>
      <c r="U354" s="11">
        <f t="shared" si="253"/>
        <v>-675.64000000000851</v>
      </c>
      <c r="V354" s="12">
        <f t="shared" si="254"/>
        <v>-4.0920598388953344E-2</v>
      </c>
      <c r="W354" s="8"/>
      <c r="X354" s="48">
        <v>15722.955639396181</v>
      </c>
      <c r="Y354" s="11">
        <f t="shared" si="255"/>
        <v>-112.40436060381035</v>
      </c>
      <c r="Z354" s="12">
        <f t="shared" si="256"/>
        <v>-7.0983141907611236E-3</v>
      </c>
      <c r="AA354" s="8"/>
      <c r="AB354" s="48">
        <v>13966.88999999999</v>
      </c>
      <c r="AC354" s="11">
        <f t="shared" si="257"/>
        <v>-1756.0656393961908</v>
      </c>
      <c r="AD354" s="12">
        <f t="shared" si="258"/>
        <v>-0.1116880108086109</v>
      </c>
      <c r="AE354" s="8"/>
      <c r="AF354" s="48">
        <v>13966.88999999999</v>
      </c>
      <c r="AG354" s="11">
        <f t="shared" si="259"/>
        <v>-1756.0656393961908</v>
      </c>
      <c r="AH354" s="12">
        <f t="shared" si="260"/>
        <v>-0.1116880108086109</v>
      </c>
      <c r="AI354" s="8"/>
      <c r="AJ354" s="48">
        <v>13966.88999999999</v>
      </c>
      <c r="AK354" s="11">
        <f>(AJ354-X354)</f>
        <v>-1756.0656393961908</v>
      </c>
      <c r="AL354" s="12">
        <f>(AJ354/X354)-1</f>
        <v>-0.1116880108086109</v>
      </c>
    </row>
    <row r="355" spans="1:38" ht="12" customHeight="1" x14ac:dyDescent="0.25">
      <c r="A355" s="1"/>
      <c r="B355" s="58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247"/>
        <v>32</v>
      </c>
      <c r="J355" s="12">
        <f t="shared" si="248"/>
        <v>6.9339111592632285E-3</v>
      </c>
      <c r="K355" s="8"/>
      <c r="L355" s="10">
        <v>4695</v>
      </c>
      <c r="M355" s="11">
        <f t="shared" si="249"/>
        <v>48</v>
      </c>
      <c r="N355" s="12">
        <f t="shared" si="250"/>
        <v>1.0329244673983107E-2</v>
      </c>
      <c r="O355" s="8"/>
      <c r="P355" s="10">
        <v>4585</v>
      </c>
      <c r="Q355" s="11">
        <f t="shared" si="251"/>
        <v>-110</v>
      </c>
      <c r="R355" s="12">
        <f t="shared" si="252"/>
        <v>-2.3429179978700754E-2</v>
      </c>
      <c r="S355" s="8"/>
      <c r="T355" s="10">
        <v>4497.3099999999995</v>
      </c>
      <c r="U355" s="11">
        <f t="shared" si="253"/>
        <v>-87.690000000000509</v>
      </c>
      <c r="V355" s="12">
        <f t="shared" si="254"/>
        <v>-1.9125408942202937E-2</v>
      </c>
      <c r="W355" s="8"/>
      <c r="X355" s="48">
        <v>4587.9648858283981</v>
      </c>
      <c r="Y355" s="11">
        <f t="shared" si="255"/>
        <v>90.654885828398619</v>
      </c>
      <c r="Z355" s="12">
        <f t="shared" si="256"/>
        <v>2.0157579937428949E-2</v>
      </c>
      <c r="AA355" s="8"/>
      <c r="AB355" s="48">
        <v>4634.1099999999997</v>
      </c>
      <c r="AC355" s="11">
        <f t="shared" si="257"/>
        <v>46.145114171601563</v>
      </c>
      <c r="AD355" s="12">
        <f t="shared" si="258"/>
        <v>1.0057861234757492E-2</v>
      </c>
      <c r="AE355" s="8"/>
      <c r="AF355" s="48">
        <v>4634.1099999999997</v>
      </c>
      <c r="AG355" s="11">
        <f t="shared" si="259"/>
        <v>46.145114171601563</v>
      </c>
      <c r="AH355" s="12">
        <f t="shared" si="260"/>
        <v>1.0057861234757492E-2</v>
      </c>
      <c r="AI355" s="8"/>
      <c r="AJ355" s="48">
        <v>4634.1099999999997</v>
      </c>
      <c r="AK355" s="11">
        <f>(AJ355-X355)</f>
        <v>46.145114171601563</v>
      </c>
      <c r="AL355" s="12">
        <f>(AJ355/X355)-1</f>
        <v>1.0057861234757492E-2</v>
      </c>
    </row>
    <row r="356" spans="1:38" ht="12" customHeight="1" x14ac:dyDescent="0.25">
      <c r="A356" s="1"/>
      <c r="B356" s="58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247"/>
        <v>2033</v>
      </c>
      <c r="J356" s="17">
        <f t="shared" si="248"/>
        <v>4.2841488599485888E-2</v>
      </c>
      <c r="K356" s="8"/>
      <c r="L356" s="15">
        <f>(L352+L353+L354+L355)</f>
        <v>49133</v>
      </c>
      <c r="M356" s="16">
        <f t="shared" si="249"/>
        <v>-354</v>
      </c>
      <c r="N356" s="17">
        <f t="shared" si="250"/>
        <v>-7.1533938205993186E-3</v>
      </c>
      <c r="O356" s="8"/>
      <c r="P356" s="15">
        <f>(P352+P353+P354+P355)</f>
        <v>48593</v>
      </c>
      <c r="Q356" s="16">
        <f t="shared" si="251"/>
        <v>-540</v>
      </c>
      <c r="R356" s="17">
        <f t="shared" si="252"/>
        <v>-1.0990576598213009E-2</v>
      </c>
      <c r="S356" s="8"/>
      <c r="T356" s="15">
        <f>(T352+T353+T354+T355)</f>
        <v>47762.039999999986</v>
      </c>
      <c r="U356" s="16">
        <f t="shared" si="253"/>
        <v>-830.96000000001368</v>
      </c>
      <c r="V356" s="17">
        <f t="shared" si="254"/>
        <v>-1.7100405408186692E-2</v>
      </c>
      <c r="W356" s="8"/>
      <c r="X356" s="50">
        <f>(X352+X353+X354+X355)</f>
        <v>48779.932743068632</v>
      </c>
      <c r="Y356" s="16">
        <f t="shared" si="255"/>
        <v>1017.8927430686454</v>
      </c>
      <c r="Z356" s="17">
        <f t="shared" si="256"/>
        <v>2.1311751823595682E-2</v>
      </c>
      <c r="AA356" s="8"/>
      <c r="AB356" s="50">
        <f>(AB352+AB353+AB354+AB355)</f>
        <v>46479.319999999992</v>
      </c>
      <c r="AC356" s="16">
        <f t="shared" si="257"/>
        <v>-2300.6127430686392</v>
      </c>
      <c r="AD356" s="17">
        <f t="shared" si="258"/>
        <v>-4.716309789081341E-2</v>
      </c>
      <c r="AE356" s="8"/>
      <c r="AF356" s="50">
        <f>(AF352+AF353+AF354+AF355)</f>
        <v>46479.319999999992</v>
      </c>
      <c r="AG356" s="16">
        <f t="shared" si="259"/>
        <v>-2300.6127430686392</v>
      </c>
      <c r="AH356" s="17">
        <f t="shared" si="260"/>
        <v>-4.716309789081341E-2</v>
      </c>
      <c r="AI356" s="8"/>
      <c r="AJ356" s="50">
        <f>(AJ352+AJ353+AJ354+AJ355)</f>
        <v>46479.319999999992</v>
      </c>
      <c r="AK356" s="16">
        <f>(AJ356-X356)</f>
        <v>-2300.6127430686392</v>
      </c>
      <c r="AL356" s="17">
        <f>(AJ356/X356)-1</f>
        <v>-4.716309789081341E-2</v>
      </c>
    </row>
    <row r="357" spans="1:38" ht="12" customHeight="1" x14ac:dyDescent="0.25">
      <c r="A357" s="1"/>
      <c r="B357" s="58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247"/>
        <v>84</v>
      </c>
      <c r="J357" s="12">
        <f t="shared" si="248"/>
        <v>1.7055837563451748E-2</v>
      </c>
      <c r="K357" s="8"/>
      <c r="L357" s="10">
        <v>4954</v>
      </c>
      <c r="M357" s="11">
        <f t="shared" si="249"/>
        <v>-55</v>
      </c>
      <c r="N357" s="12">
        <f t="shared" si="250"/>
        <v>-1.0980235575963282E-2</v>
      </c>
      <c r="O357" s="8"/>
      <c r="P357" s="10">
        <v>4923</v>
      </c>
      <c r="Q357" s="11">
        <f t="shared" si="251"/>
        <v>-31</v>
      </c>
      <c r="R357" s="12">
        <f t="shared" si="252"/>
        <v>-6.2575696406943493E-3</v>
      </c>
      <c r="S357" s="8"/>
      <c r="T357" s="10">
        <v>4334.0700000000006</v>
      </c>
      <c r="U357" s="11">
        <f t="shared" si="253"/>
        <v>-588.92999999999938</v>
      </c>
      <c r="V357" s="12">
        <f t="shared" si="254"/>
        <v>-0.11962827544180366</v>
      </c>
      <c r="W357" s="8"/>
      <c r="X357" s="48">
        <v>4747.621346666353</v>
      </c>
      <c r="Y357" s="11">
        <f t="shared" si="255"/>
        <v>413.5513466663524</v>
      </c>
      <c r="Z357" s="12">
        <f t="shared" si="256"/>
        <v>9.5418704973928126E-2</v>
      </c>
      <c r="AA357" s="8"/>
      <c r="AB357" s="48">
        <v>4589.8</v>
      </c>
      <c r="AC357" s="11">
        <f t="shared" si="257"/>
        <v>-157.82134666635284</v>
      </c>
      <c r="AD357" s="12">
        <f t="shared" si="258"/>
        <v>-3.3242193330597192E-2</v>
      </c>
      <c r="AE357" s="8"/>
      <c r="AF357" s="48">
        <v>4589.8</v>
      </c>
      <c r="AG357" s="11">
        <f t="shared" si="259"/>
        <v>-157.82134666635284</v>
      </c>
      <c r="AH357" s="12">
        <f t="shared" si="260"/>
        <v>-3.3242193330597192E-2</v>
      </c>
      <c r="AI357" s="8"/>
      <c r="AJ357" s="48">
        <v>4589.8</v>
      </c>
      <c r="AK357" s="11">
        <f>(AJ357-X357)</f>
        <v>-157.82134666635284</v>
      </c>
      <c r="AL357" s="12">
        <f>(AJ357/X357)-1</f>
        <v>-3.3242193330597192E-2</v>
      </c>
    </row>
    <row r="358" spans="1:38" ht="12" customHeight="1" x14ac:dyDescent="0.25">
      <c r="A358" s="1"/>
      <c r="B358" s="58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247"/>
        <v>-60</v>
      </c>
      <c r="J358" s="12">
        <f t="shared" si="248"/>
        <v>-9.8846787479406895E-2</v>
      </c>
      <c r="K358" s="8"/>
      <c r="L358" s="10">
        <v>556</v>
      </c>
      <c r="M358" s="11">
        <f t="shared" si="249"/>
        <v>9</v>
      </c>
      <c r="N358" s="12">
        <f t="shared" si="250"/>
        <v>1.6453382084095081E-2</v>
      </c>
      <c r="O358" s="8"/>
      <c r="P358" s="10">
        <v>550</v>
      </c>
      <c r="Q358" s="11">
        <f t="shared" si="251"/>
        <v>-6</v>
      </c>
      <c r="R358" s="12">
        <f t="shared" si="252"/>
        <v>-1.0791366906474864E-2</v>
      </c>
      <c r="S358" s="8"/>
      <c r="T358" s="10">
        <v>450.41999999999996</v>
      </c>
      <c r="U358" s="11">
        <f t="shared" si="253"/>
        <v>-99.580000000000041</v>
      </c>
      <c r="V358" s="12">
        <f t="shared" si="254"/>
        <v>-0.18105454545454558</v>
      </c>
      <c r="W358" s="8"/>
      <c r="X358" s="48">
        <v>379.44243272871068</v>
      </c>
      <c r="Y358" s="11">
        <f t="shared" si="255"/>
        <v>-70.977567271289274</v>
      </c>
      <c r="Z358" s="12">
        <f t="shared" si="256"/>
        <v>-0.15758085180784442</v>
      </c>
      <c r="AA358" s="8"/>
      <c r="AB358" s="48">
        <v>493.52</v>
      </c>
      <c r="AC358" s="11">
        <f t="shared" si="257"/>
        <v>114.0775672712893</v>
      </c>
      <c r="AD358" s="12">
        <f t="shared" si="258"/>
        <v>0.30064525585848534</v>
      </c>
      <c r="AE358" s="8"/>
      <c r="AF358" s="48">
        <v>493.52</v>
      </c>
      <c r="AG358" s="11">
        <f t="shared" si="259"/>
        <v>114.0775672712893</v>
      </c>
      <c r="AH358" s="12">
        <f t="shared" si="260"/>
        <v>0.30064525585848534</v>
      </c>
      <c r="AI358" s="8"/>
      <c r="AJ358" s="48">
        <v>493.52</v>
      </c>
      <c r="AK358" s="11">
        <f>(AJ358-X358)</f>
        <v>114.0775672712893</v>
      </c>
      <c r="AL358" s="12">
        <f>(AJ358/X358)-1</f>
        <v>0.30064525585848534</v>
      </c>
    </row>
    <row r="359" spans="1:38" ht="12" customHeight="1" x14ac:dyDescent="0.25">
      <c r="A359" s="1"/>
      <c r="B359" s="58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247"/>
        <v>24</v>
      </c>
      <c r="J359" s="12">
        <f t="shared" si="248"/>
        <v>4.3383947939261702E-3</v>
      </c>
      <c r="K359" s="8"/>
      <c r="L359" s="10">
        <f>(L357+L358)</f>
        <v>5510</v>
      </c>
      <c r="M359" s="11">
        <f t="shared" si="249"/>
        <v>-46</v>
      </c>
      <c r="N359" s="12">
        <f t="shared" si="250"/>
        <v>-8.2793376529877172E-3</v>
      </c>
      <c r="O359" s="8"/>
      <c r="P359" s="10">
        <f>(P357+P358)</f>
        <v>5473</v>
      </c>
      <c r="Q359" s="11">
        <f t="shared" si="251"/>
        <v>-37</v>
      </c>
      <c r="R359" s="12">
        <f t="shared" si="252"/>
        <v>-6.7150635208711451E-3</v>
      </c>
      <c r="S359" s="8"/>
      <c r="T359" s="10">
        <f>(T357+T358)</f>
        <v>4784.4900000000007</v>
      </c>
      <c r="U359" s="11">
        <f t="shared" si="253"/>
        <v>-688.50999999999931</v>
      </c>
      <c r="V359" s="12">
        <f t="shared" si="254"/>
        <v>-0.12580120591997068</v>
      </c>
      <c r="W359" s="8"/>
      <c r="X359" s="48">
        <f>(X357+X358)</f>
        <v>5127.0637793950636</v>
      </c>
      <c r="Y359" s="11">
        <f t="shared" si="255"/>
        <v>342.57377939506296</v>
      </c>
      <c r="Z359" s="12">
        <f t="shared" si="256"/>
        <v>7.1600897774906525E-2</v>
      </c>
      <c r="AA359" s="8"/>
      <c r="AB359" s="48">
        <v>5083.32</v>
      </c>
      <c r="AC359" s="11">
        <f t="shared" si="257"/>
        <v>-43.743779395063939</v>
      </c>
      <c r="AD359" s="12">
        <f t="shared" si="258"/>
        <v>-8.5319358754349928E-3</v>
      </c>
      <c r="AE359" s="8"/>
      <c r="AF359" s="48">
        <v>5083.32</v>
      </c>
      <c r="AG359" s="11">
        <f t="shared" si="259"/>
        <v>-43.743779395063939</v>
      </c>
      <c r="AH359" s="12">
        <f t="shared" si="260"/>
        <v>-8.5319358754349928E-3</v>
      </c>
      <c r="AI359" s="8"/>
      <c r="AJ359" s="48">
        <v>5083.32</v>
      </c>
      <c r="AK359" s="11">
        <f>(AJ359-X359)</f>
        <v>-43.743779395063939</v>
      </c>
      <c r="AL359" s="12">
        <f>(AJ359/X359)-1</f>
        <v>-8.5319358754349928E-3</v>
      </c>
    </row>
    <row r="360" spans="1:38" ht="12" customHeight="1" x14ac:dyDescent="0.25">
      <c r="A360" s="1"/>
      <c r="B360" s="58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247"/>
        <v>-532</v>
      </c>
      <c r="J360" s="12">
        <f t="shared" si="248"/>
        <v>-4.2205474018246703E-2</v>
      </c>
      <c r="K360" s="8"/>
      <c r="L360" s="10">
        <v>11909</v>
      </c>
      <c r="M360" s="11">
        <f t="shared" si="249"/>
        <v>-164</v>
      </c>
      <c r="N360" s="12">
        <f t="shared" si="250"/>
        <v>-1.3584030481239129E-2</v>
      </c>
      <c r="O360" s="8"/>
      <c r="P360" s="10">
        <v>12628</v>
      </c>
      <c r="Q360" s="11">
        <f t="shared" si="251"/>
        <v>719</v>
      </c>
      <c r="R360" s="12">
        <f t="shared" si="252"/>
        <v>6.0374506675623385E-2</v>
      </c>
      <c r="S360" s="8"/>
      <c r="T360" s="10">
        <v>13176.980000000003</v>
      </c>
      <c r="U360" s="11">
        <f t="shared" si="253"/>
        <v>548.9800000000032</v>
      </c>
      <c r="V360" s="12">
        <f t="shared" si="254"/>
        <v>4.347323408299042E-2</v>
      </c>
      <c r="W360" s="8"/>
      <c r="X360" s="48">
        <v>12858.416613977537</v>
      </c>
      <c r="Y360" s="11">
        <f t="shared" si="255"/>
        <v>-318.56338602246615</v>
      </c>
      <c r="Z360" s="12">
        <f t="shared" si="256"/>
        <v>-2.417575089454993E-2</v>
      </c>
      <c r="AA360" s="8"/>
      <c r="AB360" s="48">
        <v>12309.630000000006</v>
      </c>
      <c r="AC360" s="11">
        <f t="shared" si="257"/>
        <v>-548.78661397753058</v>
      </c>
      <c r="AD360" s="12">
        <f t="shared" si="258"/>
        <v>-4.2679175084510912E-2</v>
      </c>
      <c r="AE360" s="8"/>
      <c r="AF360" s="48">
        <v>12309.630000000006</v>
      </c>
      <c r="AG360" s="11">
        <f t="shared" si="259"/>
        <v>-548.78661397753058</v>
      </c>
      <c r="AH360" s="12">
        <f t="shared" si="260"/>
        <v>-4.2679175084510912E-2</v>
      </c>
      <c r="AI360" s="8"/>
      <c r="AJ360" s="48">
        <v>12309.630000000006</v>
      </c>
      <c r="AK360" s="11">
        <f>(AJ360-X360)</f>
        <v>-548.78661397753058</v>
      </c>
      <c r="AL360" s="12">
        <f>(AJ360/X360)-1</f>
        <v>-4.2679175084510912E-2</v>
      </c>
    </row>
    <row r="361" spans="1:38" ht="12" customHeight="1" x14ac:dyDescent="0.25">
      <c r="A361" s="1"/>
      <c r="B361" s="58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247"/>
        <v>-951</v>
      </c>
      <c r="J361" s="12">
        <f t="shared" si="248"/>
        <v>-6.7156274274415617E-2</v>
      </c>
      <c r="K361" s="8"/>
      <c r="L361" s="10">
        <v>13926</v>
      </c>
      <c r="M361" s="11">
        <f t="shared" si="249"/>
        <v>716</v>
      </c>
      <c r="N361" s="12">
        <f t="shared" si="250"/>
        <v>5.420136260408781E-2</v>
      </c>
      <c r="O361" s="8"/>
      <c r="P361" s="10">
        <v>12911</v>
      </c>
      <c r="Q361" s="11">
        <f t="shared" si="251"/>
        <v>-1015</v>
      </c>
      <c r="R361" s="12">
        <f t="shared" si="252"/>
        <v>-7.2885250610369101E-2</v>
      </c>
      <c r="S361" s="8"/>
      <c r="T361" s="10">
        <v>11845.709999999997</v>
      </c>
      <c r="U361" s="11">
        <f t="shared" si="253"/>
        <v>-1065.2900000000027</v>
      </c>
      <c r="V361" s="12">
        <f t="shared" si="254"/>
        <v>-8.2510262566803716E-2</v>
      </c>
      <c r="W361" s="8"/>
      <c r="X361" s="48">
        <v>11985.812120948876</v>
      </c>
      <c r="Y361" s="11">
        <f t="shared" si="255"/>
        <v>140.10212094887902</v>
      </c>
      <c r="Z361" s="12">
        <f t="shared" si="256"/>
        <v>1.1827245555469323E-2</v>
      </c>
      <c r="AA361" s="8"/>
      <c r="AB361" s="48">
        <v>11123.390000000003</v>
      </c>
      <c r="AC361" s="11">
        <f t="shared" si="257"/>
        <v>-862.42212094887327</v>
      </c>
      <c r="AD361" s="12">
        <f t="shared" si="258"/>
        <v>-7.1953582472857769E-2</v>
      </c>
      <c r="AE361" s="8"/>
      <c r="AF361" s="48">
        <v>11123.390000000003</v>
      </c>
      <c r="AG361" s="11">
        <f t="shared" si="259"/>
        <v>-862.42212094887327</v>
      </c>
      <c r="AH361" s="12">
        <f t="shared" si="260"/>
        <v>-7.1953582472857769E-2</v>
      </c>
      <c r="AI361" s="8"/>
      <c r="AJ361" s="48">
        <v>11123.390000000003</v>
      </c>
      <c r="AK361" s="11">
        <f>(AJ361-X361)</f>
        <v>-862.42212094887327</v>
      </c>
      <c r="AL361" s="12">
        <f>(AJ361/X361)-1</f>
        <v>-7.1953582472857769E-2</v>
      </c>
    </row>
    <row r="362" spans="1:38" ht="12" customHeight="1" x14ac:dyDescent="0.25">
      <c r="A362" s="1"/>
      <c r="B362" s="58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247"/>
        <v>-173</v>
      </c>
      <c r="J362" s="12">
        <f t="shared" si="248"/>
        <v>-5.6388526727509825E-2</v>
      </c>
      <c r="K362" s="8"/>
      <c r="L362" s="10">
        <v>2871</v>
      </c>
      <c r="M362" s="11">
        <f t="shared" si="249"/>
        <v>-24</v>
      </c>
      <c r="N362" s="12">
        <f t="shared" si="250"/>
        <v>-8.2901554404145594E-3</v>
      </c>
      <c r="O362" s="8"/>
      <c r="P362" s="10">
        <v>3323</v>
      </c>
      <c r="Q362" s="11">
        <f t="shared" si="251"/>
        <v>452</v>
      </c>
      <c r="R362" s="12">
        <f t="shared" si="252"/>
        <v>0.15743643329850232</v>
      </c>
      <c r="S362" s="8"/>
      <c r="T362" s="10">
        <v>3192.7399999999993</v>
      </c>
      <c r="U362" s="11">
        <f t="shared" si="253"/>
        <v>-130.26000000000067</v>
      </c>
      <c r="V362" s="12">
        <f t="shared" si="254"/>
        <v>-3.9199518507373021E-2</v>
      </c>
      <c r="W362" s="8"/>
      <c r="X362" s="48">
        <v>3162.7175359108969</v>
      </c>
      <c r="Y362" s="11">
        <f t="shared" si="255"/>
        <v>-30.022464089102414</v>
      </c>
      <c r="Z362" s="12">
        <f t="shared" si="256"/>
        <v>-9.4033538869755517E-3</v>
      </c>
      <c r="AA362" s="8"/>
      <c r="AB362" s="48">
        <v>2738.0699999999993</v>
      </c>
      <c r="AC362" s="11">
        <f t="shared" si="257"/>
        <v>-424.64753591089766</v>
      </c>
      <c r="AD362" s="12">
        <f t="shared" si="258"/>
        <v>-0.13426666500857609</v>
      </c>
      <c r="AE362" s="8"/>
      <c r="AF362" s="48">
        <v>2738.0699999999993</v>
      </c>
      <c r="AG362" s="11">
        <f t="shared" si="259"/>
        <v>-424.64753591089766</v>
      </c>
      <c r="AH362" s="12">
        <f t="shared" si="260"/>
        <v>-0.13426666500857609</v>
      </c>
      <c r="AI362" s="8"/>
      <c r="AJ362" s="48">
        <v>2738.0699999999993</v>
      </c>
      <c r="AK362" s="11">
        <f>(AJ362-X362)</f>
        <v>-424.64753591089766</v>
      </c>
      <c r="AL362" s="12">
        <f>(AJ362/X362)-1</f>
        <v>-0.13426666500857609</v>
      </c>
    </row>
    <row r="363" spans="1:38" ht="12" customHeight="1" x14ac:dyDescent="0.25">
      <c r="A363" s="1"/>
      <c r="B363" s="58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247"/>
        <v>-1632</v>
      </c>
      <c r="J363" s="17">
        <f t="shared" si="248"/>
        <v>-4.6146015947520214E-2</v>
      </c>
      <c r="K363" s="8"/>
      <c r="L363" s="15">
        <f>(L359+L360+L361+L362)</f>
        <v>34216</v>
      </c>
      <c r="M363" s="16">
        <f t="shared" si="249"/>
        <v>482</v>
      </c>
      <c r="N363" s="17">
        <f t="shared" si="250"/>
        <v>1.4288255172822728E-2</v>
      </c>
      <c r="O363" s="8"/>
      <c r="P363" s="15">
        <f>(P359+P360+P361+P362)</f>
        <v>34335</v>
      </c>
      <c r="Q363" s="16">
        <f t="shared" si="251"/>
        <v>119</v>
      </c>
      <c r="R363" s="17">
        <f t="shared" si="252"/>
        <v>3.4779050736497563E-3</v>
      </c>
      <c r="S363" s="8"/>
      <c r="T363" s="15">
        <f>(T359+T360+T361+T362)</f>
        <v>32999.919999999998</v>
      </c>
      <c r="U363" s="16">
        <f t="shared" si="253"/>
        <v>-1335.0800000000017</v>
      </c>
      <c r="V363" s="17">
        <f t="shared" si="254"/>
        <v>-3.8883937672928526E-2</v>
      </c>
      <c r="W363" s="8"/>
      <c r="X363" s="50">
        <f>(X359+X360+X361+X362)</f>
        <v>33134.010050232369</v>
      </c>
      <c r="Y363" s="16">
        <f t="shared" si="255"/>
        <v>134.09005023237114</v>
      </c>
      <c r="Z363" s="17">
        <f t="shared" si="256"/>
        <v>4.0633447060589578E-3</v>
      </c>
      <c r="AA363" s="8"/>
      <c r="AB363" s="50">
        <f>(AB359+AB360+AB361+AB362)</f>
        <v>31254.410000000007</v>
      </c>
      <c r="AC363" s="16">
        <f t="shared" si="257"/>
        <v>-1879.6000502323623</v>
      </c>
      <c r="AD363" s="17">
        <f t="shared" si="258"/>
        <v>-5.6727213137885202E-2</v>
      </c>
      <c r="AE363" s="8"/>
      <c r="AF363" s="50">
        <f>(AF359+AF360+AF361+AF362)</f>
        <v>31254.410000000007</v>
      </c>
      <c r="AG363" s="16">
        <f t="shared" si="259"/>
        <v>-1879.6000502323623</v>
      </c>
      <c r="AH363" s="17">
        <f t="shared" si="260"/>
        <v>-5.6727213137885202E-2</v>
      </c>
      <c r="AI363" s="8"/>
      <c r="AJ363" s="50">
        <f>(AJ359+AJ360+AJ361+AJ362)</f>
        <v>31254.410000000007</v>
      </c>
      <c r="AK363" s="16">
        <f>(AJ363-X363)</f>
        <v>-1879.6000502323623</v>
      </c>
      <c r="AL363" s="17">
        <f>(AJ363/X363)-1</f>
        <v>-5.6727213137885202E-2</v>
      </c>
    </row>
    <row r="364" spans="1:38" ht="12" customHeight="1" x14ac:dyDescent="0.25">
      <c r="A364" s="1"/>
      <c r="B364" s="58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247"/>
        <v>-186</v>
      </c>
      <c r="J364" s="12">
        <f t="shared" si="248"/>
        <v>-3.5577658760520325E-2</v>
      </c>
      <c r="K364" s="8"/>
      <c r="L364" s="10">
        <v>4876</v>
      </c>
      <c r="M364" s="11">
        <f t="shared" si="249"/>
        <v>-166</v>
      </c>
      <c r="N364" s="12">
        <f t="shared" si="250"/>
        <v>-3.2923443078143544E-2</v>
      </c>
      <c r="O364" s="8"/>
      <c r="P364" s="10">
        <v>4984</v>
      </c>
      <c r="Q364" s="11">
        <f t="shared" si="251"/>
        <v>108</v>
      </c>
      <c r="R364" s="12">
        <f t="shared" si="252"/>
        <v>2.2149302707137108E-2</v>
      </c>
      <c r="S364" s="8"/>
      <c r="T364" s="10">
        <v>5223.3999999999996</v>
      </c>
      <c r="U364" s="11">
        <f t="shared" si="253"/>
        <v>239.39999999999964</v>
      </c>
      <c r="V364" s="12">
        <f t="shared" si="254"/>
        <v>4.8033707865168473E-2</v>
      </c>
      <c r="W364" s="8"/>
      <c r="X364" s="48">
        <v>5166.1357274968786</v>
      </c>
      <c r="Y364" s="11">
        <f t="shared" si="255"/>
        <v>-57.264272503120992</v>
      </c>
      <c r="Z364" s="12">
        <f t="shared" si="256"/>
        <v>-1.0963026477604831E-2</v>
      </c>
      <c r="AA364" s="8"/>
      <c r="AB364" s="48">
        <v>4894.0900000000029</v>
      </c>
      <c r="AC364" s="11">
        <f t="shared" si="257"/>
        <v>-272.04572749687577</v>
      </c>
      <c r="AD364" s="12">
        <f t="shared" si="258"/>
        <v>-5.2659423183348819E-2</v>
      </c>
      <c r="AE364" s="8"/>
      <c r="AF364" s="48">
        <v>4894.0900000000029</v>
      </c>
      <c r="AG364" s="11">
        <f t="shared" si="259"/>
        <v>-272.04572749687577</v>
      </c>
      <c r="AH364" s="12">
        <f t="shared" si="260"/>
        <v>-5.2659423183348819E-2</v>
      </c>
      <c r="AI364" s="8"/>
      <c r="AJ364" s="48">
        <v>4894.0900000000029</v>
      </c>
      <c r="AK364" s="11">
        <f>(AJ364-X364)</f>
        <v>-272.04572749687577</v>
      </c>
      <c r="AL364" s="12">
        <f>(AJ364/X364)-1</f>
        <v>-5.2659423183348819E-2</v>
      </c>
    </row>
    <row r="365" spans="1:38" ht="12" customHeight="1" x14ac:dyDescent="0.25">
      <c r="A365" s="1"/>
      <c r="B365" s="58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247"/>
        <v>68</v>
      </c>
      <c r="J365" s="12">
        <f t="shared" si="248"/>
        <v>6.6863323500491623E-2</v>
      </c>
      <c r="K365" s="8"/>
      <c r="L365" s="10">
        <v>1170</v>
      </c>
      <c r="M365" s="11">
        <f t="shared" si="249"/>
        <v>85</v>
      </c>
      <c r="N365" s="12">
        <f t="shared" si="250"/>
        <v>7.8341013824884786E-2</v>
      </c>
      <c r="O365" s="8"/>
      <c r="P365" s="10">
        <v>1154</v>
      </c>
      <c r="Q365" s="11">
        <f t="shared" si="251"/>
        <v>-16</v>
      </c>
      <c r="R365" s="12">
        <f t="shared" si="252"/>
        <v>-1.3675213675213627E-2</v>
      </c>
      <c r="S365" s="8"/>
      <c r="T365" s="10">
        <v>1163.7999999999995</v>
      </c>
      <c r="U365" s="11">
        <f t="shared" si="253"/>
        <v>9.7999999999994998</v>
      </c>
      <c r="V365" s="12">
        <f t="shared" si="254"/>
        <v>8.4922010398609249E-3</v>
      </c>
      <c r="W365" s="8"/>
      <c r="X365" s="48">
        <v>1304.9769655455746</v>
      </c>
      <c r="Y365" s="11">
        <f t="shared" si="255"/>
        <v>141.17696554557506</v>
      </c>
      <c r="Z365" s="12">
        <f t="shared" si="256"/>
        <v>0.12130689598348088</v>
      </c>
      <c r="AA365" s="8"/>
      <c r="AB365" s="48">
        <v>1591.07</v>
      </c>
      <c r="AC365" s="11">
        <f t="shared" si="257"/>
        <v>286.09303445442538</v>
      </c>
      <c r="AD365" s="12">
        <f t="shared" si="258"/>
        <v>0.21923224854380319</v>
      </c>
      <c r="AE365" s="8"/>
      <c r="AF365" s="48">
        <v>1591.07</v>
      </c>
      <c r="AG365" s="11">
        <f t="shared" si="259"/>
        <v>286.09303445442538</v>
      </c>
      <c r="AH365" s="12">
        <f t="shared" si="260"/>
        <v>0.21923224854380319</v>
      </c>
      <c r="AI365" s="8"/>
      <c r="AJ365" s="48">
        <v>1591.07</v>
      </c>
      <c r="AK365" s="11">
        <f>(AJ365-X365)</f>
        <v>286.09303445442538</v>
      </c>
      <c r="AL365" s="12">
        <f>(AJ365/X365)-1</f>
        <v>0.21923224854380319</v>
      </c>
    </row>
    <row r="366" spans="1:38" ht="12" customHeight="1" x14ac:dyDescent="0.25">
      <c r="A366" s="1"/>
      <c r="B366" s="58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247"/>
        <v>-118</v>
      </c>
      <c r="J366" s="12">
        <f t="shared" si="248"/>
        <v>-1.8895116092874309E-2</v>
      </c>
      <c r="K366" s="8"/>
      <c r="L366" s="10">
        <f>(L364+L365)</f>
        <v>6046</v>
      </c>
      <c r="M366" s="11">
        <f t="shared" si="249"/>
        <v>-81</v>
      </c>
      <c r="N366" s="12">
        <f t="shared" si="250"/>
        <v>-1.3220173004733105E-2</v>
      </c>
      <c r="O366" s="8"/>
      <c r="P366" s="10">
        <f>(P364+P365)</f>
        <v>6138</v>
      </c>
      <c r="Q366" s="11">
        <f t="shared" si="251"/>
        <v>92</v>
      </c>
      <c r="R366" s="12">
        <f t="shared" si="252"/>
        <v>1.5216672179953594E-2</v>
      </c>
      <c r="S366" s="8"/>
      <c r="T366" s="10">
        <f>(T364+T365)</f>
        <v>6387.1999999999989</v>
      </c>
      <c r="U366" s="11">
        <f t="shared" si="253"/>
        <v>249.19999999999891</v>
      </c>
      <c r="V366" s="12">
        <f t="shared" si="254"/>
        <v>4.0599543825350137E-2</v>
      </c>
      <c r="W366" s="8"/>
      <c r="X366" s="48">
        <f>(X364+X365)</f>
        <v>6471.1126930424534</v>
      </c>
      <c r="Y366" s="11">
        <f t="shared" si="255"/>
        <v>83.912693042454521</v>
      </c>
      <c r="Z366" s="12">
        <f t="shared" si="256"/>
        <v>1.3137633554993533E-2</v>
      </c>
      <c r="AA366" s="8"/>
      <c r="AB366" s="48">
        <v>6485.1600000000026</v>
      </c>
      <c r="AC366" s="11">
        <f t="shared" si="257"/>
        <v>14.047306957549154</v>
      </c>
      <c r="AD366" s="12">
        <f t="shared" si="258"/>
        <v>2.1707714923049348E-3</v>
      </c>
      <c r="AE366" s="8"/>
      <c r="AF366" s="48">
        <v>6485.1600000000026</v>
      </c>
      <c r="AG366" s="11">
        <f t="shared" si="259"/>
        <v>14.047306957549154</v>
      </c>
      <c r="AH366" s="12">
        <f t="shared" si="260"/>
        <v>2.1707714923049348E-3</v>
      </c>
      <c r="AI366" s="8"/>
      <c r="AJ366" s="48">
        <v>6485.1600000000026</v>
      </c>
      <c r="AK366" s="11">
        <f>(AJ366-X366)</f>
        <v>14.047306957549154</v>
      </c>
      <c r="AL366" s="12">
        <f>(AJ366/X366)-1</f>
        <v>2.1707714923049348E-3</v>
      </c>
    </row>
    <row r="367" spans="1:38" ht="12" customHeight="1" x14ac:dyDescent="0.25">
      <c r="A367" s="1"/>
      <c r="B367" s="58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247"/>
        <v>96</v>
      </c>
      <c r="J367" s="12">
        <f t="shared" si="248"/>
        <v>9.502128080768113E-3</v>
      </c>
      <c r="K367" s="8"/>
      <c r="L367" s="10">
        <v>10389</v>
      </c>
      <c r="M367" s="11">
        <f t="shared" si="249"/>
        <v>190</v>
      </c>
      <c r="N367" s="12">
        <f t="shared" si="250"/>
        <v>1.8629277380135312E-2</v>
      </c>
      <c r="O367" s="8"/>
      <c r="P367" s="10">
        <v>10236</v>
      </c>
      <c r="Q367" s="11">
        <f t="shared" si="251"/>
        <v>-153</v>
      </c>
      <c r="R367" s="12">
        <f t="shared" si="252"/>
        <v>-1.472711521801906E-2</v>
      </c>
      <c r="S367" s="8"/>
      <c r="T367" s="10">
        <v>10353.519999999993</v>
      </c>
      <c r="U367" s="11">
        <f t="shared" si="253"/>
        <v>117.51999999999316</v>
      </c>
      <c r="V367" s="12">
        <f t="shared" si="254"/>
        <v>1.1481047284094714E-2</v>
      </c>
      <c r="W367" s="8"/>
      <c r="X367" s="48">
        <v>10158.157391585366</v>
      </c>
      <c r="Y367" s="11">
        <f t="shared" si="255"/>
        <v>-195.36260841462718</v>
      </c>
      <c r="Z367" s="12">
        <f t="shared" si="256"/>
        <v>-1.88691969894903E-2</v>
      </c>
      <c r="AA367" s="8"/>
      <c r="AB367" s="48">
        <v>9486.2599999999966</v>
      </c>
      <c r="AC367" s="11">
        <f t="shared" si="257"/>
        <v>-671.89739158536941</v>
      </c>
      <c r="AD367" s="12">
        <f t="shared" si="258"/>
        <v>-6.6143628778772778E-2</v>
      </c>
      <c r="AE367" s="8"/>
      <c r="AF367" s="48">
        <v>9486.2599999999966</v>
      </c>
      <c r="AG367" s="11">
        <f t="shared" si="259"/>
        <v>-671.89739158536941</v>
      </c>
      <c r="AH367" s="12">
        <f t="shared" si="260"/>
        <v>-6.6143628778772778E-2</v>
      </c>
      <c r="AI367" s="8"/>
      <c r="AJ367" s="48">
        <v>9486.2599999999966</v>
      </c>
      <c r="AK367" s="11">
        <f>(AJ367-X367)</f>
        <v>-671.89739158536941</v>
      </c>
      <c r="AL367" s="12">
        <f>(AJ367/X367)-1</f>
        <v>-6.6143628778772778E-2</v>
      </c>
    </row>
    <row r="368" spans="1:38" ht="12" customHeight="1" x14ac:dyDescent="0.25">
      <c r="A368" s="1"/>
      <c r="B368" s="58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247"/>
        <v>492</v>
      </c>
      <c r="J368" s="12">
        <f t="shared" si="248"/>
        <v>4.1075304725329831E-2</v>
      </c>
      <c r="K368" s="8"/>
      <c r="L368" s="10">
        <v>12108</v>
      </c>
      <c r="M368" s="11">
        <f t="shared" si="249"/>
        <v>-362</v>
      </c>
      <c r="N368" s="12">
        <f t="shared" si="250"/>
        <v>-2.9029671210906161E-2</v>
      </c>
      <c r="O368" s="8"/>
      <c r="P368" s="10">
        <v>12242</v>
      </c>
      <c r="Q368" s="11">
        <f t="shared" si="251"/>
        <v>134</v>
      </c>
      <c r="R368" s="12">
        <f t="shared" si="252"/>
        <v>1.1067063098777696E-2</v>
      </c>
      <c r="S368" s="8"/>
      <c r="T368" s="10">
        <v>12596.400000000001</v>
      </c>
      <c r="U368" s="11">
        <f t="shared" si="253"/>
        <v>354.40000000000146</v>
      </c>
      <c r="V368" s="12">
        <f t="shared" si="254"/>
        <v>2.8949518052605816E-2</v>
      </c>
      <c r="W368" s="8"/>
      <c r="X368" s="48">
        <v>11895.982609658149</v>
      </c>
      <c r="Y368" s="11">
        <f t="shared" si="255"/>
        <v>-700.4173903418523</v>
      </c>
      <c r="Z368" s="12">
        <f t="shared" si="256"/>
        <v>-5.5604568792817943E-2</v>
      </c>
      <c r="AA368" s="8"/>
      <c r="AB368" s="48">
        <v>11796.389999999996</v>
      </c>
      <c r="AC368" s="11">
        <f t="shared" si="257"/>
        <v>-99.592609658153378</v>
      </c>
      <c r="AD368" s="12">
        <f t="shared" si="258"/>
        <v>-8.371953198493709E-3</v>
      </c>
      <c r="AE368" s="8"/>
      <c r="AF368" s="48">
        <v>11796.389999999996</v>
      </c>
      <c r="AG368" s="11">
        <f t="shared" si="259"/>
        <v>-99.592609658153378</v>
      </c>
      <c r="AH368" s="12">
        <f t="shared" si="260"/>
        <v>-8.371953198493709E-3</v>
      </c>
      <c r="AI368" s="8"/>
      <c r="AJ368" s="48">
        <v>11796.389999999996</v>
      </c>
      <c r="AK368" s="11">
        <f>(AJ368-X368)</f>
        <v>-99.592609658153378</v>
      </c>
      <c r="AL368" s="12">
        <f>(AJ368/X368)-1</f>
        <v>-8.371953198493709E-3</v>
      </c>
    </row>
    <row r="369" spans="1:38" ht="12" customHeight="1" x14ac:dyDescent="0.25">
      <c r="A369" s="1"/>
      <c r="B369" s="58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247"/>
        <v>-93</v>
      </c>
      <c r="J369" s="12">
        <f t="shared" si="248"/>
        <v>-1.5593561368209219E-2</v>
      </c>
      <c r="K369" s="8"/>
      <c r="L369" s="10">
        <v>5962</v>
      </c>
      <c r="M369" s="11">
        <f t="shared" si="249"/>
        <v>91</v>
      </c>
      <c r="N369" s="12">
        <f t="shared" si="250"/>
        <v>1.5499914835632733E-2</v>
      </c>
      <c r="O369" s="8"/>
      <c r="P369" s="10">
        <v>6052</v>
      </c>
      <c r="Q369" s="11">
        <f t="shared" si="251"/>
        <v>90</v>
      </c>
      <c r="R369" s="12">
        <f t="shared" si="252"/>
        <v>1.5095605501509457E-2</v>
      </c>
      <c r="S369" s="8"/>
      <c r="T369" s="10">
        <v>5946.9999999999982</v>
      </c>
      <c r="U369" s="11">
        <f t="shared" si="253"/>
        <v>-105.00000000000182</v>
      </c>
      <c r="V369" s="12">
        <f t="shared" si="254"/>
        <v>-1.7349636483807274E-2</v>
      </c>
      <c r="W369" s="8"/>
      <c r="X369" s="48">
        <v>6047.2141965934961</v>
      </c>
      <c r="Y369" s="11">
        <f t="shared" si="255"/>
        <v>100.21419659349795</v>
      </c>
      <c r="Z369" s="12">
        <f t="shared" si="256"/>
        <v>1.6851218529258194E-2</v>
      </c>
      <c r="AA369" s="8"/>
      <c r="AB369" s="48">
        <v>5422.47</v>
      </c>
      <c r="AC369" s="11">
        <f t="shared" si="257"/>
        <v>-624.74419659349587</v>
      </c>
      <c r="AD369" s="12">
        <f t="shared" si="258"/>
        <v>-0.10331107453501898</v>
      </c>
      <c r="AE369" s="8"/>
      <c r="AF369" s="48">
        <v>5422.47</v>
      </c>
      <c r="AG369" s="11">
        <f t="shared" si="259"/>
        <v>-624.74419659349587</v>
      </c>
      <c r="AH369" s="12">
        <f t="shared" si="260"/>
        <v>-0.10331107453501898</v>
      </c>
      <c r="AI369" s="8"/>
      <c r="AJ369" s="48">
        <v>5422.47</v>
      </c>
      <c r="AK369" s="11">
        <f>(AJ369-X369)</f>
        <v>-624.74419659349587</v>
      </c>
      <c r="AL369" s="12">
        <f>(AJ369/X369)-1</f>
        <v>-0.10331107453501898</v>
      </c>
    </row>
    <row r="370" spans="1:38" ht="12" customHeight="1" x14ac:dyDescent="0.25">
      <c r="A370" s="1"/>
      <c r="B370" s="58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247"/>
        <v>377</v>
      </c>
      <c r="J370" s="17">
        <f t="shared" si="248"/>
        <v>1.0994459025955194E-2</v>
      </c>
      <c r="K370" s="8"/>
      <c r="L370" s="15">
        <f>(L366+L367+L368+L369)</f>
        <v>34505</v>
      </c>
      <c r="M370" s="16">
        <f t="shared" si="249"/>
        <v>-162</v>
      </c>
      <c r="N370" s="17">
        <f t="shared" si="250"/>
        <v>-4.67303199007707E-3</v>
      </c>
      <c r="O370" s="8"/>
      <c r="P370" s="15">
        <f>(P366+P367+P368+P369)</f>
        <v>34668</v>
      </c>
      <c r="Q370" s="16">
        <f t="shared" si="251"/>
        <v>163</v>
      </c>
      <c r="R370" s="17">
        <f t="shared" si="252"/>
        <v>4.7239530502825033E-3</v>
      </c>
      <c r="S370" s="8"/>
      <c r="T370" s="15">
        <f>(T366+T367+T368+T369)</f>
        <v>35284.119999999995</v>
      </c>
      <c r="U370" s="16">
        <f t="shared" si="253"/>
        <v>616.11999999999534</v>
      </c>
      <c r="V370" s="17">
        <f t="shared" si="254"/>
        <v>1.7772008768893288E-2</v>
      </c>
      <c r="W370" s="8"/>
      <c r="X370" s="50">
        <f>(X366+X367+X368+X369)</f>
        <v>34572.466890879463</v>
      </c>
      <c r="Y370" s="16">
        <f t="shared" si="255"/>
        <v>-711.65310912053246</v>
      </c>
      <c r="Z370" s="17">
        <f t="shared" si="256"/>
        <v>-2.0169218025574476E-2</v>
      </c>
      <c r="AA370" s="8"/>
      <c r="AB370" s="50">
        <f>(AB366+AB367+AB368+AB369)</f>
        <v>33190.279999999992</v>
      </c>
      <c r="AC370" s="16">
        <f t="shared" si="257"/>
        <v>-1382.1868908794713</v>
      </c>
      <c r="AD370" s="17">
        <f t="shared" si="258"/>
        <v>-3.997941180309883E-2</v>
      </c>
      <c r="AE370" s="8"/>
      <c r="AF370" s="50">
        <f>(AF366+AF367+AF368+AF369)</f>
        <v>33190.279999999992</v>
      </c>
      <c r="AG370" s="16">
        <f t="shared" si="259"/>
        <v>-1382.1868908794713</v>
      </c>
      <c r="AH370" s="17">
        <f t="shared" si="260"/>
        <v>-3.997941180309883E-2</v>
      </c>
      <c r="AI370" s="8"/>
      <c r="AJ370" s="50">
        <f>(AJ366+AJ367+AJ368+AJ369)</f>
        <v>33190.279999999992</v>
      </c>
      <c r="AK370" s="16">
        <f>(AJ370-X370)</f>
        <v>-1382.1868908794713</v>
      </c>
      <c r="AL370" s="17">
        <f>(AJ370/X370)-1</f>
        <v>-3.997941180309883E-2</v>
      </c>
    </row>
    <row r="371" spans="1:38" ht="12" customHeight="1" x14ac:dyDescent="0.25">
      <c r="A371" s="1"/>
      <c r="B371" s="58"/>
      <c r="C371" s="1"/>
      <c r="D371" s="7" t="s">
        <v>36</v>
      </c>
      <c r="E371" s="8"/>
      <c r="F371" s="9">
        <f t="shared" ref="F371:F376" si="261">(F336+F343+F350+F357+F364)</f>
        <v>28786</v>
      </c>
      <c r="G371" s="8"/>
      <c r="H371" s="10">
        <f t="shared" ref="H371:H372" si="262">(H336+H343+H350+H357+H364)</f>
        <v>28304</v>
      </c>
      <c r="I371" s="11">
        <f t="shared" si="247"/>
        <v>-482</v>
      </c>
      <c r="J371" s="12">
        <f t="shared" si="248"/>
        <v>-1.6744250677412587E-2</v>
      </c>
      <c r="K371" s="8"/>
      <c r="L371" s="10">
        <f t="shared" ref="L371:L372" si="263">(L336+L343+L350+L357+L364)</f>
        <v>27308</v>
      </c>
      <c r="M371" s="11">
        <f t="shared" si="249"/>
        <v>-996</v>
      </c>
      <c r="N371" s="12">
        <f t="shared" si="250"/>
        <v>-3.5189372526851281E-2</v>
      </c>
      <c r="O371" s="8"/>
      <c r="P371" s="10">
        <f t="shared" ref="P371:P372" si="264">(P336+P343+P350+P357+P364)</f>
        <v>26649</v>
      </c>
      <c r="Q371" s="11">
        <f t="shared" si="251"/>
        <v>-659</v>
      </c>
      <c r="R371" s="12">
        <f t="shared" si="252"/>
        <v>-2.4132122454958216E-2</v>
      </c>
      <c r="S371" s="8"/>
      <c r="T371" s="10">
        <f t="shared" ref="T371:T372" si="265">(T336+T343+T350+T357+T364)</f>
        <v>25482.1</v>
      </c>
      <c r="U371" s="11">
        <f t="shared" si="253"/>
        <v>-1166.9000000000015</v>
      </c>
      <c r="V371" s="12">
        <f t="shared" si="254"/>
        <v>-4.3787759390596315E-2</v>
      </c>
      <c r="W371" s="8"/>
      <c r="X371" s="10">
        <f t="shared" ref="X371:X372" si="266">(X336+X343+X350+X357+X364)</f>
        <v>26889.458929437071</v>
      </c>
      <c r="Y371" s="11">
        <f t="shared" si="255"/>
        <v>1407.3589294370722</v>
      </c>
      <c r="Z371" s="12">
        <f t="shared" si="256"/>
        <v>5.5229315065754792E-2</v>
      </c>
      <c r="AA371" s="8"/>
      <c r="AB371" s="10">
        <f t="shared" ref="AB371:AB372" si="267">(AB336+AB343+AB350+AB357+AB364)</f>
        <v>25410.329999999998</v>
      </c>
      <c r="AC371" s="11">
        <f t="shared" si="257"/>
        <v>-1479.1289294370727</v>
      </c>
      <c r="AD371" s="12">
        <f t="shared" si="258"/>
        <v>-5.5007760971263142E-2</v>
      </c>
      <c r="AE371" s="8"/>
      <c r="AF371" s="10">
        <f t="shared" ref="AF371:AF372" si="268">(AF336+AF343+AF350+AF357+AF364)</f>
        <v>25410.329999999998</v>
      </c>
      <c r="AG371" s="11">
        <f t="shared" si="259"/>
        <v>-1479.1289294370727</v>
      </c>
      <c r="AH371" s="12">
        <f t="shared" si="260"/>
        <v>-5.5007760971263142E-2</v>
      </c>
      <c r="AI371" s="8"/>
      <c r="AJ371" s="10">
        <f t="shared" ref="AJ371:AJ372" si="269">(AJ336+AJ343+AJ350+AJ357+AJ364)</f>
        <v>25410.329999999998</v>
      </c>
      <c r="AK371" s="11">
        <f>(AJ371-X371)</f>
        <v>-1479.1289294370727</v>
      </c>
      <c r="AL371" s="12">
        <f>(AJ371/X371)-1</f>
        <v>-5.5007760971263142E-2</v>
      </c>
    </row>
    <row r="372" spans="1:38" ht="12" customHeight="1" x14ac:dyDescent="0.25">
      <c r="A372" s="1"/>
      <c r="B372" s="58"/>
      <c r="C372" s="1"/>
      <c r="D372" s="7" t="s">
        <v>37</v>
      </c>
      <c r="E372" s="8"/>
      <c r="F372" s="9">
        <f t="shared" si="261"/>
        <v>7859</v>
      </c>
      <c r="G372" s="8"/>
      <c r="H372" s="10">
        <f t="shared" si="262"/>
        <v>8256</v>
      </c>
      <c r="I372" s="11">
        <f t="shared" si="247"/>
        <v>397</v>
      </c>
      <c r="J372" s="12">
        <f t="shared" si="248"/>
        <v>5.0515332739534236E-2</v>
      </c>
      <c r="K372" s="8"/>
      <c r="L372" s="10">
        <f t="shared" si="263"/>
        <v>7950</v>
      </c>
      <c r="M372" s="11">
        <f t="shared" si="249"/>
        <v>-306</v>
      </c>
      <c r="N372" s="12">
        <f t="shared" si="250"/>
        <v>-3.7063953488372103E-2</v>
      </c>
      <c r="O372" s="8"/>
      <c r="P372" s="10">
        <f t="shared" si="264"/>
        <v>7959</v>
      </c>
      <c r="Q372" s="11">
        <f t="shared" si="251"/>
        <v>9</v>
      </c>
      <c r="R372" s="12">
        <f t="shared" si="252"/>
        <v>1.1320754716981352E-3</v>
      </c>
      <c r="S372" s="8"/>
      <c r="T372" s="10">
        <f t="shared" si="265"/>
        <v>8015.8799999999983</v>
      </c>
      <c r="U372" s="11">
        <f t="shared" si="253"/>
        <v>56.87999999999829</v>
      </c>
      <c r="V372" s="12">
        <f t="shared" si="254"/>
        <v>7.1466264606103724E-3</v>
      </c>
      <c r="W372" s="8"/>
      <c r="X372" s="10">
        <f t="shared" si="266"/>
        <v>7892.210053884728</v>
      </c>
      <c r="Y372" s="11">
        <f t="shared" si="255"/>
        <v>-123.66994611527025</v>
      </c>
      <c r="Z372" s="12">
        <f t="shared" si="256"/>
        <v>-1.5428118449286932E-2</v>
      </c>
      <c r="AA372" s="8"/>
      <c r="AB372" s="10">
        <f t="shared" si="267"/>
        <v>9003.0500000000011</v>
      </c>
      <c r="AC372" s="11">
        <f t="shared" si="257"/>
        <v>1110.8399461152731</v>
      </c>
      <c r="AD372" s="12">
        <f t="shared" si="258"/>
        <v>0.14075144205880474</v>
      </c>
      <c r="AE372" s="8"/>
      <c r="AF372" s="10">
        <f t="shared" si="268"/>
        <v>9003.0500000000011</v>
      </c>
      <c r="AG372" s="11">
        <f t="shared" si="259"/>
        <v>1110.8399461152731</v>
      </c>
      <c r="AH372" s="12">
        <f t="shared" si="260"/>
        <v>0.14075144205880474</v>
      </c>
      <c r="AI372" s="8"/>
      <c r="AJ372" s="10">
        <f t="shared" si="269"/>
        <v>9003.0500000000011</v>
      </c>
      <c r="AK372" s="11">
        <f>(AJ372-X372)</f>
        <v>1110.8399461152731</v>
      </c>
      <c r="AL372" s="12">
        <f>(AJ372/X372)-1</f>
        <v>0.14075144205880474</v>
      </c>
    </row>
    <row r="373" spans="1:38" ht="12" customHeight="1" x14ac:dyDescent="0.25">
      <c r="A373" s="1"/>
      <c r="B373" s="58"/>
      <c r="C373" s="1"/>
      <c r="D373" s="7" t="s">
        <v>38</v>
      </c>
      <c r="E373" s="8"/>
      <c r="F373" s="9">
        <f t="shared" si="261"/>
        <v>36645</v>
      </c>
      <c r="G373" s="8"/>
      <c r="H373" s="10">
        <f>(H371+H372)</f>
        <v>36560</v>
      </c>
      <c r="I373" s="11">
        <f t="shared" si="247"/>
        <v>-85</v>
      </c>
      <c r="J373" s="12">
        <f t="shared" si="248"/>
        <v>-2.3195524628188968E-3</v>
      </c>
      <c r="K373" s="8"/>
      <c r="L373" s="10">
        <f>(L371+L372)</f>
        <v>35258</v>
      </c>
      <c r="M373" s="11">
        <f t="shared" si="249"/>
        <v>-1302</v>
      </c>
      <c r="N373" s="12">
        <f t="shared" si="250"/>
        <v>-3.5612691466083146E-2</v>
      </c>
      <c r="O373" s="8"/>
      <c r="P373" s="10">
        <f>(P371+P372)</f>
        <v>34608</v>
      </c>
      <c r="Q373" s="11">
        <f t="shared" si="251"/>
        <v>-650</v>
      </c>
      <c r="R373" s="12">
        <f t="shared" si="252"/>
        <v>-1.8435532361449902E-2</v>
      </c>
      <c r="S373" s="8"/>
      <c r="T373" s="10">
        <f>(T371+T372)</f>
        <v>33497.979999999996</v>
      </c>
      <c r="U373" s="11">
        <f t="shared" si="253"/>
        <v>-1110.0200000000041</v>
      </c>
      <c r="V373" s="12">
        <f t="shared" si="254"/>
        <v>-3.2074086916320077E-2</v>
      </c>
      <c r="W373" s="8"/>
      <c r="X373" s="10">
        <f>(X371+X372)</f>
        <v>34781.668983321797</v>
      </c>
      <c r="Y373" s="11">
        <f t="shared" si="255"/>
        <v>1283.6889833218011</v>
      </c>
      <c r="Z373" s="12">
        <f t="shared" si="256"/>
        <v>3.8321384851319529E-2</v>
      </c>
      <c r="AA373" s="8"/>
      <c r="AB373" s="10">
        <f>(AB371+AB372)</f>
        <v>34413.379999999997</v>
      </c>
      <c r="AC373" s="11">
        <f t="shared" si="257"/>
        <v>-368.28898332179961</v>
      </c>
      <c r="AD373" s="12">
        <f t="shared" si="258"/>
        <v>-1.0588594339690727E-2</v>
      </c>
      <c r="AE373" s="8"/>
      <c r="AF373" s="10">
        <f>(AF371+AF372)</f>
        <v>34413.379999999997</v>
      </c>
      <c r="AG373" s="11">
        <f t="shared" si="259"/>
        <v>-368.28898332179961</v>
      </c>
      <c r="AH373" s="12">
        <f t="shared" si="260"/>
        <v>-1.0588594339690727E-2</v>
      </c>
      <c r="AI373" s="8"/>
      <c r="AJ373" s="10">
        <f>(AJ371+AJ372)</f>
        <v>34413.379999999997</v>
      </c>
      <c r="AK373" s="11">
        <f>(AJ373-X373)</f>
        <v>-368.28898332179961</v>
      </c>
      <c r="AL373" s="12">
        <f>(AJ373/X373)-1</f>
        <v>-1.0588594339690727E-2</v>
      </c>
    </row>
    <row r="374" spans="1:38" ht="12" customHeight="1" x14ac:dyDescent="0.25">
      <c r="A374" s="1"/>
      <c r="B374" s="58"/>
      <c r="C374" s="1"/>
      <c r="D374" s="7" t="s">
        <v>39</v>
      </c>
      <c r="E374" s="8"/>
      <c r="F374" s="9">
        <f t="shared" si="261"/>
        <v>58495</v>
      </c>
      <c r="G374" s="8"/>
      <c r="H374" s="10">
        <f t="shared" ref="H374:H376" si="270">(H339+H346+H353+H360+H367)</f>
        <v>59668</v>
      </c>
      <c r="I374" s="11">
        <f t="shared" si="247"/>
        <v>1173</v>
      </c>
      <c r="J374" s="12">
        <f t="shared" si="248"/>
        <v>2.0052995982562605E-2</v>
      </c>
      <c r="K374" s="8"/>
      <c r="L374" s="10">
        <f t="shared" ref="L374:L376" si="271">(L339+L346+L353+L360+L367)</f>
        <v>60235</v>
      </c>
      <c r="M374" s="11">
        <f t="shared" si="249"/>
        <v>567</v>
      </c>
      <c r="N374" s="12">
        <f t="shared" si="250"/>
        <v>9.5025809479116763E-3</v>
      </c>
      <c r="O374" s="8"/>
      <c r="P374" s="10">
        <f t="shared" ref="P374:P376" si="272">(P339+P346+P353+P360+P367)</f>
        <v>61575</v>
      </c>
      <c r="Q374" s="11">
        <f t="shared" si="251"/>
        <v>1340</v>
      </c>
      <c r="R374" s="12">
        <f t="shared" si="252"/>
        <v>2.2246202374035073E-2</v>
      </c>
      <c r="S374" s="8"/>
      <c r="T374" s="10">
        <f t="shared" ref="T374:T376" si="273">(T339+T346+T353+T360+T367)</f>
        <v>62868.959999999992</v>
      </c>
      <c r="U374" s="11">
        <f t="shared" si="253"/>
        <v>1293.9599999999919</v>
      </c>
      <c r="V374" s="12">
        <f t="shared" si="254"/>
        <v>2.1014372716199547E-2</v>
      </c>
      <c r="W374" s="8"/>
      <c r="X374" s="10">
        <f t="shared" ref="X374:X376" si="274">(X339+X346+X353+X360+X367)</f>
        <v>61150.528950406253</v>
      </c>
      <c r="Y374" s="11">
        <f t="shared" si="255"/>
        <v>-1718.4310495937389</v>
      </c>
      <c r="Z374" s="12">
        <f t="shared" si="256"/>
        <v>-2.7333537084019532E-2</v>
      </c>
      <c r="AA374" s="8"/>
      <c r="AB374" s="10">
        <f t="shared" ref="AB374:AB376" si="275">(AB339+AB346+AB353+AB360+AB367)</f>
        <v>59147.429999999993</v>
      </c>
      <c r="AC374" s="11">
        <f t="shared" si="257"/>
        <v>-2003.09895040626</v>
      </c>
      <c r="AD374" s="12">
        <f t="shared" si="258"/>
        <v>-3.2756854025429494E-2</v>
      </c>
      <c r="AE374" s="8"/>
      <c r="AF374" s="10">
        <f t="shared" ref="AF374:AF376" si="276">(AF339+AF346+AF353+AF360+AF367)</f>
        <v>59147.429999999993</v>
      </c>
      <c r="AG374" s="11">
        <f t="shared" si="259"/>
        <v>-2003.09895040626</v>
      </c>
      <c r="AH374" s="12">
        <f t="shared" si="260"/>
        <v>-3.2756854025429494E-2</v>
      </c>
      <c r="AI374" s="8"/>
      <c r="AJ374" s="10">
        <f t="shared" ref="AJ374:AJ376" si="277">(AJ339+AJ346+AJ353+AJ360+AJ367)</f>
        <v>59147.429999999993</v>
      </c>
      <c r="AK374" s="11">
        <f>(AJ374-X374)</f>
        <v>-2003.09895040626</v>
      </c>
      <c r="AL374" s="12">
        <f>(AJ374/X374)-1</f>
        <v>-3.2756854025429494E-2</v>
      </c>
    </row>
    <row r="375" spans="1:38" ht="12" customHeight="1" x14ac:dyDescent="0.25">
      <c r="A375" s="1"/>
      <c r="B375" s="58"/>
      <c r="C375" s="1"/>
      <c r="D375" s="7" t="s">
        <v>40</v>
      </c>
      <c r="E375" s="8"/>
      <c r="F375" s="9">
        <f t="shared" si="261"/>
        <v>60008</v>
      </c>
      <c r="G375" s="8"/>
      <c r="H375" s="10">
        <f t="shared" si="270"/>
        <v>60432</v>
      </c>
      <c r="I375" s="11">
        <f t="shared" si="247"/>
        <v>424</v>
      </c>
      <c r="J375" s="12">
        <f t="shared" si="248"/>
        <v>7.0657245700573856E-3</v>
      </c>
      <c r="K375" s="8"/>
      <c r="L375" s="10">
        <f t="shared" si="271"/>
        <v>61181</v>
      </c>
      <c r="M375" s="11">
        <f t="shared" si="249"/>
        <v>749</v>
      </c>
      <c r="N375" s="12">
        <f t="shared" si="250"/>
        <v>1.2394095843261788E-2</v>
      </c>
      <c r="O375" s="8"/>
      <c r="P375" s="10">
        <f t="shared" si="272"/>
        <v>59583</v>
      </c>
      <c r="Q375" s="11">
        <f t="shared" si="251"/>
        <v>-1598</v>
      </c>
      <c r="R375" s="12">
        <f t="shared" si="252"/>
        <v>-2.6119220019287015E-2</v>
      </c>
      <c r="S375" s="8"/>
      <c r="T375" s="10">
        <f t="shared" si="273"/>
        <v>58269.009999999995</v>
      </c>
      <c r="U375" s="11">
        <f t="shared" si="253"/>
        <v>-1313.9900000000052</v>
      </c>
      <c r="V375" s="12">
        <f t="shared" si="254"/>
        <v>-2.2053102394978485E-2</v>
      </c>
      <c r="W375" s="8"/>
      <c r="X375" s="10">
        <f t="shared" si="274"/>
        <v>57500.149039026059</v>
      </c>
      <c r="Y375" s="11">
        <f t="shared" si="255"/>
        <v>-768.86096097393602</v>
      </c>
      <c r="Z375" s="12">
        <f t="shared" si="256"/>
        <v>-1.3195023580698129E-2</v>
      </c>
      <c r="AA375" s="8"/>
      <c r="AB375" s="10">
        <f t="shared" si="275"/>
        <v>54120.899999999994</v>
      </c>
      <c r="AC375" s="11">
        <f t="shared" si="257"/>
        <v>-3379.2490390260646</v>
      </c>
      <c r="AD375" s="12">
        <f t="shared" si="258"/>
        <v>-5.8769396175521682E-2</v>
      </c>
      <c r="AE375" s="8"/>
      <c r="AF375" s="10">
        <f t="shared" si="276"/>
        <v>54120.899999999994</v>
      </c>
      <c r="AG375" s="11">
        <f t="shared" si="259"/>
        <v>-3379.2490390260646</v>
      </c>
      <c r="AH375" s="12">
        <f t="shared" si="260"/>
        <v>-5.8769396175521682E-2</v>
      </c>
      <c r="AI375" s="8"/>
      <c r="AJ375" s="10">
        <f t="shared" si="277"/>
        <v>54120.899999999994</v>
      </c>
      <c r="AK375" s="11">
        <f>(AJ375-X375)</f>
        <v>-3379.2490390260646</v>
      </c>
      <c r="AL375" s="12">
        <f>(AJ375/X375)-1</f>
        <v>-5.8769396175521682E-2</v>
      </c>
    </row>
    <row r="376" spans="1:38" ht="12" customHeight="1" x14ac:dyDescent="0.25">
      <c r="A376" s="1"/>
      <c r="B376" s="58"/>
      <c r="C376" s="1"/>
      <c r="D376" s="7" t="s">
        <v>41</v>
      </c>
      <c r="E376" s="8"/>
      <c r="F376" s="9">
        <f t="shared" si="261"/>
        <v>18979</v>
      </c>
      <c r="G376" s="8"/>
      <c r="H376" s="10">
        <f t="shared" si="270"/>
        <v>18888</v>
      </c>
      <c r="I376" s="11">
        <f t="shared" si="247"/>
        <v>-91</v>
      </c>
      <c r="J376" s="12">
        <f t="shared" si="248"/>
        <v>-4.794773170346156E-3</v>
      </c>
      <c r="K376" s="8"/>
      <c r="L376" s="10">
        <f t="shared" si="271"/>
        <v>18105</v>
      </c>
      <c r="M376" s="11">
        <f t="shared" si="249"/>
        <v>-783</v>
      </c>
      <c r="N376" s="12">
        <f t="shared" si="250"/>
        <v>-4.1454891994917364E-2</v>
      </c>
      <c r="O376" s="8"/>
      <c r="P376" s="10">
        <f t="shared" si="272"/>
        <v>19503</v>
      </c>
      <c r="Q376" s="11">
        <f t="shared" si="251"/>
        <v>1398</v>
      </c>
      <c r="R376" s="12">
        <f t="shared" si="252"/>
        <v>7.7216238608119214E-2</v>
      </c>
      <c r="S376" s="8"/>
      <c r="T376" s="10">
        <f t="shared" si="273"/>
        <v>19337.379999999997</v>
      </c>
      <c r="U376" s="11">
        <f t="shared" si="253"/>
        <v>-165.62000000000262</v>
      </c>
      <c r="V376" s="12">
        <f t="shared" si="254"/>
        <v>-8.4920268676614841E-3</v>
      </c>
      <c r="W376" s="8"/>
      <c r="X376" s="10">
        <f t="shared" si="274"/>
        <v>19464.753242534764</v>
      </c>
      <c r="Y376" s="11">
        <f t="shared" si="255"/>
        <v>127.37324253476618</v>
      </c>
      <c r="Z376" s="12">
        <f t="shared" si="256"/>
        <v>6.586892460858973E-3</v>
      </c>
      <c r="AA376" s="8"/>
      <c r="AB376" s="10">
        <f t="shared" si="275"/>
        <v>18878.419999999998</v>
      </c>
      <c r="AC376" s="11">
        <f t="shared" si="257"/>
        <v>-586.3332425347653</v>
      </c>
      <c r="AD376" s="12">
        <f t="shared" si="258"/>
        <v>-3.012281919164006E-2</v>
      </c>
      <c r="AE376" s="8"/>
      <c r="AF376" s="10">
        <f t="shared" si="276"/>
        <v>18878.419999999998</v>
      </c>
      <c r="AG376" s="11">
        <f t="shared" si="259"/>
        <v>-586.3332425347653</v>
      </c>
      <c r="AH376" s="12">
        <f t="shared" si="260"/>
        <v>-3.012281919164006E-2</v>
      </c>
      <c r="AI376" s="8"/>
      <c r="AJ376" s="10">
        <f t="shared" si="277"/>
        <v>18878.419999999998</v>
      </c>
      <c r="AK376" s="11">
        <f>(AJ376-X376)</f>
        <v>-586.3332425347653</v>
      </c>
      <c r="AL376" s="12">
        <f>(AJ376/X376)-1</f>
        <v>-3.012281919164006E-2</v>
      </c>
    </row>
    <row r="377" spans="1:38" ht="12" customHeight="1" x14ac:dyDescent="0.25">
      <c r="A377" s="1"/>
      <c r="B377" s="59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247"/>
        <v>1421</v>
      </c>
      <c r="J377" s="17">
        <f t="shared" si="248"/>
        <v>8.1607102861704917E-3</v>
      </c>
      <c r="K377" s="8"/>
      <c r="L377" s="15">
        <f>(L373+L374+L375+L376)</f>
        <v>174779</v>
      </c>
      <c r="M377" s="16">
        <f t="shared" si="249"/>
        <v>-769</v>
      </c>
      <c r="N377" s="17">
        <f t="shared" si="250"/>
        <v>-4.3805682776221211E-3</v>
      </c>
      <c r="O377" s="8"/>
      <c r="P377" s="15">
        <f>(P373+P374+P375+P376)</f>
        <v>175269</v>
      </c>
      <c r="Q377" s="16">
        <f t="shared" si="251"/>
        <v>490</v>
      </c>
      <c r="R377" s="17">
        <f t="shared" si="252"/>
        <v>2.8035404711093115E-3</v>
      </c>
      <c r="S377" s="8"/>
      <c r="T377" s="15">
        <f>(T373+T374+T375+T376)</f>
        <v>173973.33</v>
      </c>
      <c r="U377" s="16">
        <f t="shared" si="253"/>
        <v>-1295.6700000000128</v>
      </c>
      <c r="V377" s="17">
        <f t="shared" si="254"/>
        <v>-7.3924652962019666E-3</v>
      </c>
      <c r="W377" s="8"/>
      <c r="X377" s="15">
        <f>(X373+X374+X375+X376)</f>
        <v>172897.10021528887</v>
      </c>
      <c r="Y377" s="16">
        <f t="shared" si="255"/>
        <v>-1076.2297847111186</v>
      </c>
      <c r="Z377" s="17">
        <f t="shared" si="256"/>
        <v>-6.1861768393529637E-3</v>
      </c>
      <c r="AA377" s="8"/>
      <c r="AB377" s="15">
        <f>(AB373+AB374+AB375+AB376)</f>
        <v>166560.13</v>
      </c>
      <c r="AC377" s="16">
        <f t="shared" si="257"/>
        <v>-6336.970215288864</v>
      </c>
      <c r="AD377" s="17">
        <f t="shared" si="258"/>
        <v>-3.6651685929944278E-2</v>
      </c>
      <c r="AE377" s="8"/>
      <c r="AF377" s="15">
        <f>(AF373+AF374+AF375+AF376)</f>
        <v>166560.13</v>
      </c>
      <c r="AG377" s="16">
        <f t="shared" si="259"/>
        <v>-6336.970215288864</v>
      </c>
      <c r="AH377" s="17">
        <f t="shared" si="260"/>
        <v>-3.6651685929944278E-2</v>
      </c>
      <c r="AI377" s="8"/>
      <c r="AJ377" s="15">
        <f>(AJ373+AJ374+AJ375+AJ376)</f>
        <v>166560.13</v>
      </c>
      <c r="AK377" s="16">
        <f>(AJ377-X377)</f>
        <v>-6336.970215288864</v>
      </c>
      <c r="AL377" s="17">
        <f>(AJ377/X377)-1</f>
        <v>-3.6651685929944278E-2</v>
      </c>
    </row>
    <row r="378" spans="1:38" ht="4.5" customHeight="1" x14ac:dyDescent="0.25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9"/>
      <c r="Y378" s="6"/>
      <c r="Z378" s="6"/>
      <c r="AA378" s="6"/>
      <c r="AB378" s="49"/>
      <c r="AC378" s="6"/>
      <c r="AD378" s="6"/>
      <c r="AE378" s="6"/>
      <c r="AF378" s="49"/>
      <c r="AG378" s="6"/>
      <c r="AH378" s="6"/>
      <c r="AI378" s="6"/>
      <c r="AJ378" s="49"/>
      <c r="AK378" s="6"/>
      <c r="AL378" s="6"/>
    </row>
    <row r="379" spans="1:38" ht="3.75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</row>
    <row r="380" spans="1:38" ht="12" customHeight="1" x14ac:dyDescent="0.25">
      <c r="A380" s="1"/>
      <c r="B380" s="57" t="s">
        <v>44</v>
      </c>
      <c r="C380" s="1"/>
      <c r="D380" s="7" t="s">
        <v>36</v>
      </c>
      <c r="E380" s="8"/>
      <c r="F380" s="9">
        <f t="shared" ref="F380:F421" si="278">((F164*1000)/F293)</f>
        <v>1049.5454300930658</v>
      </c>
      <c r="G380" s="8"/>
      <c r="H380" s="10">
        <f t="shared" ref="H380:H421" si="279">((H164*1000)/H293)</f>
        <v>620.14248704663214</v>
      </c>
      <c r="I380" s="51">
        <f t="shared" ref="I380:I421" si="280">(H380-F380)</f>
        <v>-429.40294304643362</v>
      </c>
      <c r="J380" s="12">
        <f t="shared" ref="J380:J421" si="281">(H380/F380)-1</f>
        <v>-0.4091323069344005</v>
      </c>
      <c r="K380" s="8"/>
      <c r="L380" s="10">
        <f t="shared" ref="L380:L421" si="282">((L164*1000)/L293)</f>
        <v>1423.7115155638714</v>
      </c>
      <c r="M380" s="51">
        <f t="shared" ref="M380:M421" si="283">(L380-H380)</f>
        <v>803.5690285172393</v>
      </c>
      <c r="N380" s="12">
        <f t="shared" ref="N380:N421" si="284">(L380/H380)-1</f>
        <v>1.2957812846272767</v>
      </c>
      <c r="O380" s="8"/>
      <c r="P380" s="10">
        <f t="shared" ref="P380:P421" si="285">((P164*1000)/P293)</f>
        <v>655.17839588272716</v>
      </c>
      <c r="Q380" s="51">
        <f t="shared" ref="Q380:Q421" si="286">(P380-L380)</f>
        <v>-768.53311968114429</v>
      </c>
      <c r="R380" s="12">
        <f t="shared" ref="R380:R421" si="287">(P380/L380)-1</f>
        <v>-0.5398095831069829</v>
      </c>
      <c r="S380" s="8"/>
      <c r="T380" s="10">
        <f t="shared" ref="T380:T421" si="288">((T164*1000)/T293)</f>
        <v>1403.0091016036158</v>
      </c>
      <c r="U380" s="51">
        <f t="shared" ref="U380:U421" si="289">(T380-P380)</f>
        <v>747.83070572088866</v>
      </c>
      <c r="V380" s="12">
        <f t="shared" ref="V380:V421" si="290">(T380/P380)-1</f>
        <v>1.1414153922357748</v>
      </c>
      <c r="W380" s="8"/>
      <c r="X380" s="10">
        <f t="shared" ref="X380:X421" si="291">((X164*1000)/X293)</f>
        <v>681.1560424192985</v>
      </c>
      <c r="Y380" s="51">
        <f t="shared" ref="Y380:Y421" si="292">(X380-T380)</f>
        <v>-721.85305918431732</v>
      </c>
      <c r="Z380" s="12">
        <f t="shared" ref="Z380:Z421" si="293">(X380/T380)-1</f>
        <v>-0.51450347567898991</v>
      </c>
      <c r="AA380" s="8"/>
      <c r="AB380" s="10">
        <f t="shared" ref="AB380:AB421" si="294">((AB164*1000)/AB293)</f>
        <v>880.56176982351474</v>
      </c>
      <c r="AC380" s="51">
        <f t="shared" ref="AC380:AC443" si="295">(AB380-X380)</f>
        <v>199.40572740421624</v>
      </c>
      <c r="AD380" s="12">
        <f t="shared" ref="AD380:AD443" si="296">(AB380/X380)-1</f>
        <v>0.29274603025758417</v>
      </c>
      <c r="AE380" s="8"/>
      <c r="AF380" s="10">
        <f t="shared" ref="AF380:AF421" si="297">((AF164*1000)/AF293)</f>
        <v>802.88342033308481</v>
      </c>
      <c r="AG380" s="51">
        <f t="shared" ref="AG380:AG421" si="298">(AF380-X380)</f>
        <v>121.72737791378631</v>
      </c>
      <c r="AH380" s="12">
        <f t="shared" ref="AH380:AH421" si="299">(AF380/X380)-1</f>
        <v>0.17870703676273747</v>
      </c>
      <c r="AI380" s="8"/>
      <c r="AJ380" s="10">
        <f t="shared" ref="AJ380:AJ421" si="300">((AJ164*1000)/AJ293)</f>
        <v>808.47626149639575</v>
      </c>
      <c r="AK380" s="51">
        <f>(AJ380-X380)</f>
        <v>127.32021907709725</v>
      </c>
      <c r="AL380" s="12">
        <f>(AJ380/X380)-1</f>
        <v>0.18691784429436642</v>
      </c>
    </row>
    <row r="381" spans="1:38" ht="12" customHeight="1" x14ac:dyDescent="0.25">
      <c r="A381" s="1"/>
      <c r="B381" s="58"/>
      <c r="C381" s="1"/>
      <c r="D381" s="7" t="s">
        <v>37</v>
      </c>
      <c r="E381" s="8"/>
      <c r="F381" s="9">
        <f t="shared" si="278"/>
        <v>735.66369659584188</v>
      </c>
      <c r="G381" s="8"/>
      <c r="H381" s="10">
        <f t="shared" si="279"/>
        <v>714.28571428571433</v>
      </c>
      <c r="I381" s="51">
        <f t="shared" si="280"/>
        <v>-21.37798231012755</v>
      </c>
      <c r="J381" s="12">
        <f t="shared" si="281"/>
        <v>-2.9059449866903231E-2</v>
      </c>
      <c r="K381" s="8"/>
      <c r="L381" s="10">
        <f t="shared" si="282"/>
        <v>1095.2623535404991</v>
      </c>
      <c r="M381" s="51">
        <f t="shared" si="283"/>
        <v>380.9766392547848</v>
      </c>
      <c r="N381" s="12">
        <f t="shared" si="284"/>
        <v>0.53336729495669877</v>
      </c>
      <c r="O381" s="8"/>
      <c r="P381" s="10">
        <f t="shared" si="285"/>
        <v>671.40238313473878</v>
      </c>
      <c r="Q381" s="51">
        <f t="shared" si="286"/>
        <v>-423.85997040576035</v>
      </c>
      <c r="R381" s="12">
        <f t="shared" si="287"/>
        <v>-0.38699401018907331</v>
      </c>
      <c r="S381" s="8"/>
      <c r="T381" s="10">
        <f t="shared" si="288"/>
        <v>1149.9409681227862</v>
      </c>
      <c r="U381" s="51">
        <f t="shared" si="289"/>
        <v>478.53858498804743</v>
      </c>
      <c r="V381" s="12">
        <f t="shared" si="290"/>
        <v>0.71274484125864812</v>
      </c>
      <c r="W381" s="8"/>
      <c r="X381" s="10">
        <f t="shared" si="291"/>
        <v>924.47278077488966</v>
      </c>
      <c r="Y381" s="51">
        <f t="shared" si="292"/>
        <v>-225.46818734789656</v>
      </c>
      <c r="Z381" s="12">
        <f t="shared" si="293"/>
        <v>-0.19606935799144598</v>
      </c>
      <c r="AA381" s="8"/>
      <c r="AB381" s="10">
        <f t="shared" si="294"/>
        <v>1162.1301775147929</v>
      </c>
      <c r="AC381" s="51">
        <f t="shared" si="295"/>
        <v>237.65739673990322</v>
      </c>
      <c r="AD381" s="12">
        <f t="shared" si="296"/>
        <v>0.25707343870167776</v>
      </c>
      <c r="AE381" s="8"/>
      <c r="AF381" s="10">
        <f t="shared" si="297"/>
        <v>1013.0177514792899</v>
      </c>
      <c r="AG381" s="51">
        <f t="shared" si="298"/>
        <v>88.544970704400271</v>
      </c>
      <c r="AH381" s="12">
        <f t="shared" si="299"/>
        <v>9.577888343038321E-2</v>
      </c>
      <c r="AI381" s="8"/>
      <c r="AJ381" s="10">
        <f t="shared" si="300"/>
        <v>1022.4852071005918</v>
      </c>
      <c r="AK381" s="51">
        <f>(AJ381-X381)</f>
        <v>98.012426325702108</v>
      </c>
      <c r="AL381" s="12">
        <f>(AJ381/X381)-1</f>
        <v>0.1060198075745924</v>
      </c>
    </row>
    <row r="382" spans="1:38" ht="12" customHeight="1" x14ac:dyDescent="0.25">
      <c r="A382" s="1"/>
      <c r="B382" s="58"/>
      <c r="C382" s="1"/>
      <c r="D382" s="7" t="s">
        <v>38</v>
      </c>
      <c r="E382" s="8"/>
      <c r="F382" s="9">
        <f t="shared" si="278"/>
        <v>989.72393973700252</v>
      </c>
      <c r="G382" s="8"/>
      <c r="H382" s="10">
        <f t="shared" si="279"/>
        <v>636.9200745143263</v>
      </c>
      <c r="I382" s="51">
        <f t="shared" si="280"/>
        <v>-352.80386522267622</v>
      </c>
      <c r="J382" s="12">
        <f t="shared" si="281"/>
        <v>-0.35646694099005638</v>
      </c>
      <c r="K382" s="8"/>
      <c r="L382" s="10">
        <f t="shared" si="282"/>
        <v>1363.9104020776331</v>
      </c>
      <c r="M382" s="51">
        <f t="shared" si="283"/>
        <v>726.99032756330678</v>
      </c>
      <c r="N382" s="12">
        <f t="shared" si="284"/>
        <v>1.1414153151282949</v>
      </c>
      <c r="O382" s="8"/>
      <c r="P382" s="10">
        <f t="shared" si="285"/>
        <v>658.44761508980935</v>
      </c>
      <c r="Q382" s="51">
        <f t="shared" si="286"/>
        <v>-705.46278698782373</v>
      </c>
      <c r="R382" s="12">
        <f t="shared" si="287"/>
        <v>-0.51723543270378924</v>
      </c>
      <c r="S382" s="8"/>
      <c r="T382" s="10">
        <f t="shared" si="288"/>
        <v>1350.4365741194938</v>
      </c>
      <c r="U382" s="51">
        <f t="shared" si="289"/>
        <v>691.98895902968445</v>
      </c>
      <c r="V382" s="12">
        <f t="shared" si="290"/>
        <v>1.0509400340607207</v>
      </c>
      <c r="W382" s="8"/>
      <c r="X382" s="10">
        <f t="shared" si="291"/>
        <v>727.87193973634646</v>
      </c>
      <c r="Y382" s="51">
        <f t="shared" si="292"/>
        <v>-622.56463438314734</v>
      </c>
      <c r="Z382" s="12">
        <f t="shared" si="293"/>
        <v>-0.46100990325226454</v>
      </c>
      <c r="AA382" s="8"/>
      <c r="AB382" s="10">
        <f t="shared" si="294"/>
        <v>939.11502682482649</v>
      </c>
      <c r="AC382" s="51">
        <f t="shared" si="295"/>
        <v>211.24308708848002</v>
      </c>
      <c r="AD382" s="12">
        <f t="shared" si="296"/>
        <v>0.29022012741004621</v>
      </c>
      <c r="AE382" s="8"/>
      <c r="AF382" s="10">
        <f t="shared" si="297"/>
        <v>846.58168036619577</v>
      </c>
      <c r="AG382" s="51">
        <f t="shared" si="298"/>
        <v>118.70974062984931</v>
      </c>
      <c r="AH382" s="12">
        <f t="shared" si="299"/>
        <v>0.16309151946817591</v>
      </c>
      <c r="AI382" s="8"/>
      <c r="AJ382" s="10">
        <f t="shared" si="300"/>
        <v>852.98026283407978</v>
      </c>
      <c r="AK382" s="51">
        <f>(AJ382-X382)</f>
        <v>125.10832309773332</v>
      </c>
      <c r="AL382" s="12">
        <f>(AJ382/X382)-1</f>
        <v>0.17188232746415633</v>
      </c>
    </row>
    <row r="383" spans="1:38" ht="12" customHeight="1" x14ac:dyDescent="0.25">
      <c r="A383" s="1"/>
      <c r="B383" s="58"/>
      <c r="C383" s="1"/>
      <c r="D383" s="7" t="s">
        <v>39</v>
      </c>
      <c r="E383" s="8"/>
      <c r="F383" s="9">
        <f t="shared" si="278"/>
        <v>708.80424166317846</v>
      </c>
      <c r="G383" s="8"/>
      <c r="H383" s="10">
        <f t="shared" si="279"/>
        <v>401.93491644678977</v>
      </c>
      <c r="I383" s="51">
        <f t="shared" si="280"/>
        <v>-306.86932521638869</v>
      </c>
      <c r="J383" s="12">
        <f t="shared" si="281"/>
        <v>-0.43293945941453893</v>
      </c>
      <c r="K383" s="8"/>
      <c r="L383" s="10">
        <f t="shared" si="282"/>
        <v>934.40361219114516</v>
      </c>
      <c r="M383" s="51">
        <f t="shared" si="283"/>
        <v>532.46869574435539</v>
      </c>
      <c r="N383" s="12">
        <f t="shared" si="284"/>
        <v>1.3247634727819082</v>
      </c>
      <c r="O383" s="8"/>
      <c r="P383" s="10">
        <f t="shared" si="285"/>
        <v>453.67882832134501</v>
      </c>
      <c r="Q383" s="51">
        <f t="shared" si="286"/>
        <v>-480.72478386980015</v>
      </c>
      <c r="R383" s="12">
        <f t="shared" si="287"/>
        <v>-0.51447230896562635</v>
      </c>
      <c r="S383" s="8"/>
      <c r="T383" s="10">
        <f t="shared" si="288"/>
        <v>910.77990173816113</v>
      </c>
      <c r="U383" s="51">
        <f t="shared" si="289"/>
        <v>457.10107341681612</v>
      </c>
      <c r="V383" s="12">
        <f t="shared" si="290"/>
        <v>1.0075433211378493</v>
      </c>
      <c r="W383" s="8"/>
      <c r="X383" s="10">
        <f t="shared" si="291"/>
        <v>581.75163843731377</v>
      </c>
      <c r="Y383" s="51">
        <f t="shared" si="292"/>
        <v>-329.02826330084736</v>
      </c>
      <c r="Z383" s="12">
        <f t="shared" si="293"/>
        <v>-0.36125990777016426</v>
      </c>
      <c r="AA383" s="8"/>
      <c r="AB383" s="10">
        <f t="shared" si="294"/>
        <v>791.45413496111712</v>
      </c>
      <c r="AC383" s="51">
        <f t="shared" si="295"/>
        <v>209.70249652380335</v>
      </c>
      <c r="AD383" s="12">
        <f t="shared" si="296"/>
        <v>0.36046739307361597</v>
      </c>
      <c r="AE383" s="8"/>
      <c r="AF383" s="10">
        <f t="shared" si="297"/>
        <v>729.15795635086545</v>
      </c>
      <c r="AG383" s="51">
        <f t="shared" si="298"/>
        <v>147.40631791355167</v>
      </c>
      <c r="AH383" s="12">
        <f t="shared" si="299"/>
        <v>0.2533835887587883</v>
      </c>
      <c r="AI383" s="8"/>
      <c r="AJ383" s="10">
        <f t="shared" si="300"/>
        <v>699.89129525880094</v>
      </c>
      <c r="AK383" s="51">
        <f>(AJ383-X383)</f>
        <v>118.13965682148716</v>
      </c>
      <c r="AL383" s="12">
        <f>(AJ383/X383)-1</f>
        <v>0.20307576122833249</v>
      </c>
    </row>
    <row r="384" spans="1:38" ht="12" customHeight="1" x14ac:dyDescent="0.25">
      <c r="A384" s="1"/>
      <c r="B384" s="58"/>
      <c r="C384" s="1"/>
      <c r="D384" s="7" t="s">
        <v>40</v>
      </c>
      <c r="E384" s="8"/>
      <c r="F384" s="9">
        <f t="shared" si="278"/>
        <v>761.62090176929416</v>
      </c>
      <c r="G384" s="8"/>
      <c r="H384" s="10">
        <f t="shared" si="279"/>
        <v>467.7909155521096</v>
      </c>
      <c r="I384" s="51">
        <f t="shared" si="280"/>
        <v>-293.82998621718457</v>
      </c>
      <c r="J384" s="12">
        <f t="shared" si="281"/>
        <v>-0.38579559139540243</v>
      </c>
      <c r="K384" s="8"/>
      <c r="L384" s="10">
        <f t="shared" si="282"/>
        <v>1075.0569546210209</v>
      </c>
      <c r="M384" s="51">
        <f t="shared" si="283"/>
        <v>607.26603906891125</v>
      </c>
      <c r="N384" s="12">
        <f t="shared" si="284"/>
        <v>1.2981569732968978</v>
      </c>
      <c r="O384" s="8"/>
      <c r="P384" s="10">
        <f t="shared" si="285"/>
        <v>645.83465114808018</v>
      </c>
      <c r="Q384" s="51">
        <f t="shared" si="286"/>
        <v>-429.22230347294067</v>
      </c>
      <c r="R384" s="12">
        <f t="shared" si="287"/>
        <v>-0.39925540840229268</v>
      </c>
      <c r="S384" s="8"/>
      <c r="T384" s="10">
        <f t="shared" si="288"/>
        <v>1008.5992377232495</v>
      </c>
      <c r="U384" s="51">
        <f t="shared" si="289"/>
        <v>362.76458657516935</v>
      </c>
      <c r="V384" s="12">
        <f t="shared" si="290"/>
        <v>0.56169885888020099</v>
      </c>
      <c r="W384" s="8"/>
      <c r="X384" s="10">
        <f t="shared" si="291"/>
        <v>616.86935541716934</v>
      </c>
      <c r="Y384" s="51">
        <f t="shared" si="292"/>
        <v>-391.72988230608019</v>
      </c>
      <c r="Z384" s="12">
        <f t="shared" si="293"/>
        <v>-0.38839002415899837</v>
      </c>
      <c r="AA384" s="8"/>
      <c r="AB384" s="10">
        <f t="shared" si="294"/>
        <v>982.97675034775125</v>
      </c>
      <c r="AC384" s="51">
        <f t="shared" si="295"/>
        <v>366.1073949305819</v>
      </c>
      <c r="AD384" s="12">
        <f t="shared" si="296"/>
        <v>0.5934925956615158</v>
      </c>
      <c r="AE384" s="8"/>
      <c r="AF384" s="10">
        <f t="shared" si="297"/>
        <v>895.5421606941776</v>
      </c>
      <c r="AG384" s="51">
        <f t="shared" si="298"/>
        <v>278.67280527700825</v>
      </c>
      <c r="AH384" s="12">
        <f t="shared" si="299"/>
        <v>0.45175336208515438</v>
      </c>
      <c r="AI384" s="8"/>
      <c r="AJ384" s="10">
        <f t="shared" si="300"/>
        <v>892.89262767437242</v>
      </c>
      <c r="AK384" s="51">
        <f>(AJ384-X384)</f>
        <v>276.02327225720308</v>
      </c>
      <c r="AL384" s="12">
        <f>(AJ384/X384)-1</f>
        <v>0.44745823379496175</v>
      </c>
    </row>
    <row r="385" spans="1:38" ht="12" customHeight="1" x14ac:dyDescent="0.25">
      <c r="A385" s="1"/>
      <c r="B385" s="58"/>
      <c r="C385" s="1"/>
      <c r="D385" s="7" t="s">
        <v>41</v>
      </c>
      <c r="E385" s="8"/>
      <c r="F385" s="9">
        <f t="shared" si="278"/>
        <v>604.3388429752066</v>
      </c>
      <c r="G385" s="8"/>
      <c r="H385" s="10">
        <f t="shared" si="279"/>
        <v>472.45808839538427</v>
      </c>
      <c r="I385" s="51">
        <f t="shared" si="280"/>
        <v>-131.88075457982234</v>
      </c>
      <c r="J385" s="12">
        <f t="shared" si="281"/>
        <v>-0.21822319732182571</v>
      </c>
      <c r="K385" s="8"/>
      <c r="L385" s="10">
        <f t="shared" si="282"/>
        <v>1069.9380295940307</v>
      </c>
      <c r="M385" s="51">
        <f t="shared" si="283"/>
        <v>597.47994119864643</v>
      </c>
      <c r="N385" s="12">
        <f t="shared" si="284"/>
        <v>1.2646199861407297</v>
      </c>
      <c r="O385" s="8"/>
      <c r="P385" s="10">
        <f t="shared" si="285"/>
        <v>729.65702757229326</v>
      </c>
      <c r="Q385" s="51">
        <f t="shared" si="286"/>
        <v>-340.28100202173744</v>
      </c>
      <c r="R385" s="12">
        <f t="shared" si="287"/>
        <v>-0.31803804763426446</v>
      </c>
      <c r="S385" s="8"/>
      <c r="T385" s="10">
        <f t="shared" si="288"/>
        <v>1084.0137516115169</v>
      </c>
      <c r="U385" s="51">
        <f t="shared" si="289"/>
        <v>354.35672403922365</v>
      </c>
      <c r="V385" s="12">
        <f t="shared" si="290"/>
        <v>0.48564833976619859</v>
      </c>
      <c r="W385" s="8"/>
      <c r="X385" s="10">
        <f t="shared" si="291"/>
        <v>734.66710396851431</v>
      </c>
      <c r="Y385" s="51">
        <f t="shared" si="292"/>
        <v>-349.3466476430026</v>
      </c>
      <c r="Z385" s="12">
        <f t="shared" si="293"/>
        <v>-0.32227141687423866</v>
      </c>
      <c r="AA385" s="8"/>
      <c r="AB385" s="10">
        <f t="shared" si="294"/>
        <v>813.27192798827718</v>
      </c>
      <c r="AC385" s="51">
        <f t="shared" si="295"/>
        <v>78.604824019762873</v>
      </c>
      <c r="AD385" s="12">
        <f t="shared" si="296"/>
        <v>0.10699379840904322</v>
      </c>
      <c r="AE385" s="8"/>
      <c r="AF385" s="10">
        <f t="shared" si="297"/>
        <v>731.63073058404859</v>
      </c>
      <c r="AG385" s="51">
        <f t="shared" si="298"/>
        <v>-3.036373384465719</v>
      </c>
      <c r="AH385" s="12">
        <f t="shared" si="299"/>
        <v>-4.1329921648375345E-3</v>
      </c>
      <c r="AI385" s="8"/>
      <c r="AJ385" s="10">
        <f t="shared" si="300"/>
        <v>713.83713627799875</v>
      </c>
      <c r="AK385" s="51">
        <f>(AJ385-X385)</f>
        <v>-20.829967690515559</v>
      </c>
      <c r="AL385" s="12">
        <f>(AJ385/X385)-1</f>
        <v>-2.8352933700170557E-2</v>
      </c>
    </row>
    <row r="386" spans="1:38" ht="12" customHeight="1" x14ac:dyDescent="0.25">
      <c r="A386" s="1"/>
      <c r="B386" s="58"/>
      <c r="C386" s="1"/>
      <c r="D386" s="13" t="s">
        <v>13</v>
      </c>
      <c r="E386" s="8"/>
      <c r="F386" s="14">
        <f t="shared" si="278"/>
        <v>791.73717686876353</v>
      </c>
      <c r="G386" s="8"/>
      <c r="H386" s="15">
        <f t="shared" si="279"/>
        <v>495.39952707606585</v>
      </c>
      <c r="I386" s="52">
        <f t="shared" si="280"/>
        <v>-296.33764979269768</v>
      </c>
      <c r="J386" s="17">
        <f t="shared" si="281"/>
        <v>-0.37428790569704151</v>
      </c>
      <c r="K386" s="8"/>
      <c r="L386" s="15">
        <f t="shared" si="282"/>
        <v>1107.9409812393008</v>
      </c>
      <c r="M386" s="52">
        <f t="shared" si="283"/>
        <v>612.5414541632349</v>
      </c>
      <c r="N386" s="17">
        <f t="shared" si="284"/>
        <v>1.2364595052776113</v>
      </c>
      <c r="O386" s="8"/>
      <c r="P386" s="15">
        <f t="shared" si="285"/>
        <v>605.80474934036943</v>
      </c>
      <c r="Q386" s="52">
        <f t="shared" si="286"/>
        <v>-502.13623189893133</v>
      </c>
      <c r="R386" s="17">
        <f t="shared" si="287"/>
        <v>-0.4532156860352442</v>
      </c>
      <c r="S386" s="8"/>
      <c r="T386" s="15">
        <f t="shared" si="288"/>
        <v>1070.4863299946301</v>
      </c>
      <c r="U386" s="52">
        <f t="shared" si="289"/>
        <v>464.68158065426064</v>
      </c>
      <c r="V386" s="17">
        <f t="shared" si="290"/>
        <v>0.7670484279963623</v>
      </c>
      <c r="W386" s="8"/>
      <c r="X386" s="15">
        <f t="shared" si="291"/>
        <v>647.73641137234495</v>
      </c>
      <c r="Y386" s="52">
        <f t="shared" si="292"/>
        <v>-422.74991862228512</v>
      </c>
      <c r="Z386" s="17">
        <f t="shared" si="293"/>
        <v>-0.39491388799369886</v>
      </c>
      <c r="AA386" s="8"/>
      <c r="AB386" s="15">
        <f t="shared" si="294"/>
        <v>898.5151756903183</v>
      </c>
      <c r="AC386" s="52">
        <f t="shared" si="295"/>
        <v>250.77876431797335</v>
      </c>
      <c r="AD386" s="17">
        <f t="shared" si="296"/>
        <v>0.38716175270532327</v>
      </c>
      <c r="AE386" s="8"/>
      <c r="AF386" s="15">
        <f t="shared" si="297"/>
        <v>817.66547991855498</v>
      </c>
      <c r="AG386" s="52">
        <f t="shared" si="298"/>
        <v>169.92906854621003</v>
      </c>
      <c r="AH386" s="17">
        <f t="shared" si="299"/>
        <v>0.26234293080141202</v>
      </c>
      <c r="AI386" s="8"/>
      <c r="AJ386" s="15">
        <f t="shared" si="300"/>
        <v>807.9015991331579</v>
      </c>
      <c r="AK386" s="52">
        <f>(AJ386-X386)</f>
        <v>160.16518776081296</v>
      </c>
      <c r="AL386" s="17">
        <f>(AJ386/X386)-1</f>
        <v>0.24726908191169072</v>
      </c>
    </row>
    <row r="387" spans="1:38" ht="12" customHeight="1" x14ac:dyDescent="0.25">
      <c r="A387" s="1"/>
      <c r="B387" s="58"/>
      <c r="C387" s="1"/>
      <c r="D387" s="7" t="s">
        <v>36</v>
      </c>
      <c r="E387" s="8"/>
      <c r="F387" s="9">
        <f t="shared" si="278"/>
        <v>456.38186443214124</v>
      </c>
      <c r="G387" s="8"/>
      <c r="H387" s="10">
        <f t="shared" si="279"/>
        <v>286.46234406283691</v>
      </c>
      <c r="I387" s="51">
        <f t="shared" si="280"/>
        <v>-169.91952036930434</v>
      </c>
      <c r="J387" s="12">
        <f t="shared" si="281"/>
        <v>-0.37231873922231506</v>
      </c>
      <c r="K387" s="8"/>
      <c r="L387" s="10">
        <f t="shared" si="282"/>
        <v>1044.7028000654986</v>
      </c>
      <c r="M387" s="51">
        <f t="shared" si="283"/>
        <v>758.24045600266174</v>
      </c>
      <c r="N387" s="12">
        <f t="shared" si="284"/>
        <v>2.6469114413039154</v>
      </c>
      <c r="O387" s="8"/>
      <c r="P387" s="10">
        <f t="shared" si="285"/>
        <v>539.76795022700526</v>
      </c>
      <c r="Q387" s="51">
        <f t="shared" si="286"/>
        <v>-504.93484983849339</v>
      </c>
      <c r="R387" s="12">
        <f t="shared" si="287"/>
        <v>-0.48332870344258294</v>
      </c>
      <c r="S387" s="8"/>
      <c r="T387" s="10">
        <f t="shared" si="288"/>
        <v>1222.6623041157225</v>
      </c>
      <c r="U387" s="51">
        <f t="shared" si="289"/>
        <v>682.89435388871721</v>
      </c>
      <c r="V387" s="12">
        <f t="shared" si="290"/>
        <v>1.2651628419240502</v>
      </c>
      <c r="W387" s="8"/>
      <c r="X387" s="10">
        <f t="shared" si="291"/>
        <v>716.3958641063515</v>
      </c>
      <c r="Y387" s="51">
        <f t="shared" si="292"/>
        <v>-506.26644000937097</v>
      </c>
      <c r="Z387" s="12">
        <f t="shared" si="293"/>
        <v>-0.41406890382174888</v>
      </c>
      <c r="AA387" s="8"/>
      <c r="AB387" s="10">
        <f>((AB171*1000)/AB300)</f>
        <v>651.6899413074276</v>
      </c>
      <c r="AC387" s="51">
        <f t="shared" si="295"/>
        <v>-64.705922798923893</v>
      </c>
      <c r="AD387" s="12">
        <f t="shared" si="296"/>
        <v>-9.0321463370868993E-2</v>
      </c>
      <c r="AE387" s="8"/>
      <c r="AF387" s="10">
        <f>((AF171*1000)/AF300)</f>
        <v>592.99736895365311</v>
      </c>
      <c r="AG387" s="51">
        <f t="shared" si="298"/>
        <v>-123.39849515269839</v>
      </c>
      <c r="AH387" s="12">
        <f t="shared" si="299"/>
        <v>-0.17224903343995224</v>
      </c>
      <c r="AI387" s="8"/>
      <c r="AJ387" s="10">
        <f>((AJ171*1000)/AJ300)</f>
        <v>597.04513256425821</v>
      </c>
      <c r="AK387" s="51">
        <f>(AJ387-X387)</f>
        <v>-119.35073154209329</v>
      </c>
      <c r="AL387" s="12">
        <f>(AJ387/X387)-1</f>
        <v>-0.16659885619380854</v>
      </c>
    </row>
    <row r="388" spans="1:38" ht="12" customHeight="1" x14ac:dyDescent="0.25">
      <c r="A388" s="1"/>
      <c r="B388" s="58"/>
      <c r="C388" s="1"/>
      <c r="D388" s="7" t="s">
        <v>37</v>
      </c>
      <c r="E388" s="8"/>
      <c r="F388" s="9">
        <f t="shared" si="278"/>
        <v>578.71810827629122</v>
      </c>
      <c r="G388" s="8"/>
      <c r="H388" s="10">
        <f t="shared" si="279"/>
        <v>387.40157480314963</v>
      </c>
      <c r="I388" s="51">
        <f t="shared" si="280"/>
        <v>-191.31653347314159</v>
      </c>
      <c r="J388" s="12">
        <f t="shared" si="281"/>
        <v>-0.3305867411734823</v>
      </c>
      <c r="K388" s="8"/>
      <c r="L388" s="10">
        <f t="shared" si="282"/>
        <v>1065.397605158121</v>
      </c>
      <c r="M388" s="51">
        <f t="shared" si="283"/>
        <v>677.99603035497137</v>
      </c>
      <c r="N388" s="12">
        <f t="shared" si="284"/>
        <v>1.7501117043715722</v>
      </c>
      <c r="O388" s="8"/>
      <c r="P388" s="10">
        <f t="shared" si="285"/>
        <v>708.89399409255009</v>
      </c>
      <c r="Q388" s="51">
        <f t="shared" si="286"/>
        <v>-356.50361106557091</v>
      </c>
      <c r="R388" s="12">
        <f t="shared" si="287"/>
        <v>-0.33462024819612812</v>
      </c>
      <c r="S388" s="8"/>
      <c r="T388" s="10">
        <f t="shared" si="288"/>
        <v>842.03655352480416</v>
      </c>
      <c r="U388" s="51">
        <f t="shared" si="289"/>
        <v>133.14255943225407</v>
      </c>
      <c r="V388" s="12">
        <f t="shared" si="290"/>
        <v>0.18781730490281401</v>
      </c>
      <c r="W388" s="8"/>
      <c r="X388" s="10">
        <f t="shared" si="291"/>
        <v>435.77981651376149</v>
      </c>
      <c r="Y388" s="51">
        <f t="shared" si="292"/>
        <v>-406.25673701104267</v>
      </c>
      <c r="Z388" s="12">
        <f t="shared" si="293"/>
        <v>-0.48246924116350187</v>
      </c>
      <c r="AA388" s="8"/>
      <c r="AB388" s="10">
        <f t="shared" si="294"/>
        <v>758.86317023146796</v>
      </c>
      <c r="AC388" s="51">
        <f t="shared" si="295"/>
        <v>323.08335371770647</v>
      </c>
      <c r="AD388" s="12">
        <f t="shared" si="296"/>
        <v>0.74139127484694756</v>
      </c>
      <c r="AE388" s="8"/>
      <c r="AF388" s="10">
        <f t="shared" si="297"/>
        <v>665.10401406387348</v>
      </c>
      <c r="AG388" s="51">
        <f t="shared" si="298"/>
        <v>229.32419755011199</v>
      </c>
      <c r="AH388" s="12">
        <f t="shared" si="299"/>
        <v>0.52623868490446757</v>
      </c>
      <c r="AI388" s="8"/>
      <c r="AJ388" s="10">
        <f t="shared" si="300"/>
        <v>668.03398769411081</v>
      </c>
      <c r="AK388" s="51">
        <f>(AJ388-X388)</f>
        <v>232.25417118034932</v>
      </c>
      <c r="AL388" s="12">
        <f>(AJ388/X388)-1</f>
        <v>0.53296220334016997</v>
      </c>
    </row>
    <row r="389" spans="1:38" ht="12" customHeight="1" x14ac:dyDescent="0.25">
      <c r="A389" s="1"/>
      <c r="B389" s="58"/>
      <c r="C389" s="1"/>
      <c r="D389" s="7" t="s">
        <v>38</v>
      </c>
      <c r="E389" s="8"/>
      <c r="F389" s="9">
        <f t="shared" si="278"/>
        <v>496.10993230271799</v>
      </c>
      <c r="G389" s="8"/>
      <c r="H389" s="10">
        <f t="shared" si="279"/>
        <v>319.61108812577578</v>
      </c>
      <c r="I389" s="51">
        <f t="shared" si="280"/>
        <v>-176.49884417694221</v>
      </c>
      <c r="J389" s="12">
        <f t="shared" si="281"/>
        <v>-0.35576559283486697</v>
      </c>
      <c r="K389" s="8"/>
      <c r="L389" s="10">
        <f t="shared" si="282"/>
        <v>1051.9008970525417</v>
      </c>
      <c r="M389" s="51">
        <f t="shared" si="283"/>
        <v>732.289808926766</v>
      </c>
      <c r="N389" s="12">
        <f t="shared" si="284"/>
        <v>2.2911902500660104</v>
      </c>
      <c r="O389" s="8"/>
      <c r="P389" s="10">
        <f t="shared" si="285"/>
        <v>597.06470980653773</v>
      </c>
      <c r="Q389" s="51">
        <f t="shared" si="286"/>
        <v>-454.83618724600399</v>
      </c>
      <c r="R389" s="12">
        <f t="shared" si="287"/>
        <v>-0.43239452359102348</v>
      </c>
      <c r="S389" s="8"/>
      <c r="T389" s="10">
        <f t="shared" si="288"/>
        <v>1091.196032014429</v>
      </c>
      <c r="U389" s="51">
        <f t="shared" si="289"/>
        <v>494.13132220789123</v>
      </c>
      <c r="V389" s="12">
        <f t="shared" si="290"/>
        <v>0.82760095194371952</v>
      </c>
      <c r="W389" s="8"/>
      <c r="X389" s="10">
        <f t="shared" si="291"/>
        <v>615.25743977326408</v>
      </c>
      <c r="Y389" s="51">
        <f t="shared" si="292"/>
        <v>-475.93859224116488</v>
      </c>
      <c r="Z389" s="12">
        <f t="shared" si="293"/>
        <v>-0.4361623193978692</v>
      </c>
      <c r="AA389" s="8"/>
      <c r="AB389" s="10">
        <f t="shared" si="294"/>
        <v>695.475221450802</v>
      </c>
      <c r="AC389" s="51">
        <f t="shared" si="295"/>
        <v>80.217781677537914</v>
      </c>
      <c r="AD389" s="12">
        <f t="shared" si="296"/>
        <v>0.1303808397783861</v>
      </c>
      <c r="AE389" s="8"/>
      <c r="AF389" s="10">
        <f t="shared" si="297"/>
        <v>622.45630835527891</v>
      </c>
      <c r="AG389" s="51">
        <f t="shared" si="298"/>
        <v>7.1988685820148248</v>
      </c>
      <c r="AH389" s="12">
        <f t="shared" si="299"/>
        <v>1.1700579491843E-2</v>
      </c>
      <c r="AI389" s="8"/>
      <c r="AJ389" s="10">
        <f t="shared" si="300"/>
        <v>626.04740244194397</v>
      </c>
      <c r="AK389" s="51">
        <f>(AJ389-X389)</f>
        <v>10.789962668679891</v>
      </c>
      <c r="AL389" s="12">
        <f>(AJ389/X389)-1</f>
        <v>1.7537313604295779E-2</v>
      </c>
    </row>
    <row r="390" spans="1:38" ht="12" customHeight="1" x14ac:dyDescent="0.25">
      <c r="A390" s="1"/>
      <c r="B390" s="58"/>
      <c r="C390" s="1"/>
      <c r="D390" s="7" t="s">
        <v>39</v>
      </c>
      <c r="E390" s="8"/>
      <c r="F390" s="9">
        <f t="shared" si="278"/>
        <v>417.24376731301942</v>
      </c>
      <c r="G390" s="8"/>
      <c r="H390" s="10">
        <f t="shared" si="279"/>
        <v>395.28715699275733</v>
      </c>
      <c r="I390" s="51">
        <f t="shared" si="280"/>
        <v>-21.956610320262087</v>
      </c>
      <c r="J390" s="12">
        <f t="shared" si="281"/>
        <v>-5.262297975511776E-2</v>
      </c>
      <c r="K390" s="8"/>
      <c r="L390" s="10">
        <f t="shared" si="282"/>
        <v>734.63573463573459</v>
      </c>
      <c r="M390" s="51">
        <f t="shared" si="283"/>
        <v>339.34857764297726</v>
      </c>
      <c r="N390" s="12">
        <f t="shared" si="284"/>
        <v>0.85848622106686601</v>
      </c>
      <c r="O390" s="8"/>
      <c r="P390" s="10">
        <f t="shared" si="285"/>
        <v>338.25433825433828</v>
      </c>
      <c r="Q390" s="51">
        <f t="shared" si="286"/>
        <v>-396.38139638139631</v>
      </c>
      <c r="R390" s="12">
        <f t="shared" si="287"/>
        <v>-0.53956182321833279</v>
      </c>
      <c r="S390" s="8"/>
      <c r="T390" s="10">
        <f t="shared" si="288"/>
        <v>826.87338501291993</v>
      </c>
      <c r="U390" s="51">
        <f t="shared" si="289"/>
        <v>488.61904675858165</v>
      </c>
      <c r="V390" s="12">
        <f t="shared" si="290"/>
        <v>1.4445315004095587</v>
      </c>
      <c r="W390" s="8"/>
      <c r="X390" s="10">
        <f t="shared" si="291"/>
        <v>437.17575604200937</v>
      </c>
      <c r="Y390" s="51">
        <f t="shared" si="292"/>
        <v>-389.69762897091056</v>
      </c>
      <c r="Z390" s="12">
        <f t="shared" si="293"/>
        <v>-0.47129057003669494</v>
      </c>
      <c r="AA390" s="8"/>
      <c r="AB390" s="10">
        <f t="shared" si="294"/>
        <v>746.38128558688345</v>
      </c>
      <c r="AC390" s="51">
        <f t="shared" si="295"/>
        <v>309.20552954487408</v>
      </c>
      <c r="AD390" s="12">
        <f t="shared" si="296"/>
        <v>0.70727968161885379</v>
      </c>
      <c r="AE390" s="8"/>
      <c r="AF390" s="10">
        <f t="shared" si="297"/>
        <v>688.75625986142552</v>
      </c>
      <c r="AG390" s="51">
        <f t="shared" si="298"/>
        <v>251.58050381941615</v>
      </c>
      <c r="AH390" s="12">
        <f t="shared" si="299"/>
        <v>0.57546764737622169</v>
      </c>
      <c r="AI390" s="8"/>
      <c r="AJ390" s="10">
        <f t="shared" si="300"/>
        <v>660.62975920971394</v>
      </c>
      <c r="AK390" s="51">
        <f>(AJ390-X390)</f>
        <v>223.45400316770457</v>
      </c>
      <c r="AL390" s="12">
        <f>(AJ390/X390)-1</f>
        <v>0.51113082113874642</v>
      </c>
    </row>
    <row r="391" spans="1:38" ht="12" customHeight="1" x14ac:dyDescent="0.25">
      <c r="A391" s="1"/>
      <c r="B391" s="58"/>
      <c r="C391" s="1"/>
      <c r="D391" s="7" t="s">
        <v>40</v>
      </c>
      <c r="E391" s="8"/>
      <c r="F391" s="9">
        <f t="shared" si="278"/>
        <v>343.6592449177154</v>
      </c>
      <c r="G391" s="8"/>
      <c r="H391" s="10">
        <f t="shared" si="279"/>
        <v>334.96332518337408</v>
      </c>
      <c r="I391" s="51">
        <f t="shared" si="280"/>
        <v>-8.6959197343413166</v>
      </c>
      <c r="J391" s="12">
        <f t="shared" si="281"/>
        <v>-2.5303901649505911E-2</v>
      </c>
      <c r="K391" s="8"/>
      <c r="L391" s="10">
        <f t="shared" si="282"/>
        <v>992.02392821535398</v>
      </c>
      <c r="M391" s="51">
        <f t="shared" si="283"/>
        <v>657.06060303197989</v>
      </c>
      <c r="N391" s="12">
        <f t="shared" si="284"/>
        <v>1.9615896835042319</v>
      </c>
      <c r="O391" s="8"/>
      <c r="P391" s="10">
        <f t="shared" si="285"/>
        <v>363.07311028500618</v>
      </c>
      <c r="Q391" s="51">
        <f t="shared" si="286"/>
        <v>-628.95081793034774</v>
      </c>
      <c r="R391" s="12">
        <f t="shared" si="287"/>
        <v>-0.63400770892878278</v>
      </c>
      <c r="S391" s="8"/>
      <c r="T391" s="10">
        <f t="shared" si="288"/>
        <v>960.40663456393793</v>
      </c>
      <c r="U391" s="51">
        <f t="shared" si="289"/>
        <v>597.33352427893169</v>
      </c>
      <c r="V391" s="12">
        <f t="shared" si="290"/>
        <v>1.6452155429798565</v>
      </c>
      <c r="W391" s="8"/>
      <c r="X391" s="10">
        <f t="shared" si="291"/>
        <v>478.515625</v>
      </c>
      <c r="Y391" s="51">
        <f t="shared" si="292"/>
        <v>-481.89100956393793</v>
      </c>
      <c r="Z391" s="12">
        <f t="shared" si="293"/>
        <v>-0.50175726845403901</v>
      </c>
      <c r="AA391" s="8"/>
      <c r="AB391" s="10">
        <f t="shared" si="294"/>
        <v>797.34669013131179</v>
      </c>
      <c r="AC391" s="51">
        <f t="shared" si="295"/>
        <v>318.83106513131179</v>
      </c>
      <c r="AD391" s="12">
        <f t="shared" si="296"/>
        <v>0.66629185856012918</v>
      </c>
      <c r="AE391" s="8"/>
      <c r="AF391" s="10">
        <f t="shared" si="297"/>
        <v>725.59902531474211</v>
      </c>
      <c r="AG391" s="51">
        <f t="shared" si="298"/>
        <v>247.08340031474211</v>
      </c>
      <c r="AH391" s="12">
        <f t="shared" si="299"/>
        <v>0.51635388147407335</v>
      </c>
      <c r="AI391" s="8"/>
      <c r="AJ391" s="10">
        <f t="shared" si="300"/>
        <v>724.24529578990121</v>
      </c>
      <c r="AK391" s="51">
        <f>(AJ391-X391)</f>
        <v>245.72967078990121</v>
      </c>
      <c r="AL391" s="12">
        <f>(AJ391/X391)-1</f>
        <v>0.51352486303848743</v>
      </c>
    </row>
    <row r="392" spans="1:38" ht="12" customHeight="1" x14ac:dyDescent="0.25">
      <c r="A392" s="1"/>
      <c r="B392" s="58"/>
      <c r="C392" s="1"/>
      <c r="D392" s="7" t="s">
        <v>41</v>
      </c>
      <c r="E392" s="8"/>
      <c r="F392" s="9">
        <f t="shared" si="278"/>
        <v>727.44229424108187</v>
      </c>
      <c r="G392" s="8"/>
      <c r="H392" s="10">
        <f t="shared" si="279"/>
        <v>495.0721980288792</v>
      </c>
      <c r="I392" s="51">
        <f t="shared" si="280"/>
        <v>-232.37009621220267</v>
      </c>
      <c r="J392" s="12">
        <f t="shared" si="281"/>
        <v>-0.31943440469683881</v>
      </c>
      <c r="K392" s="8"/>
      <c r="L392" s="10">
        <f t="shared" si="282"/>
        <v>997.1751412429378</v>
      </c>
      <c r="M392" s="51">
        <f t="shared" si="283"/>
        <v>502.1029432140586</v>
      </c>
      <c r="N392" s="12">
        <f t="shared" si="284"/>
        <v>1.0142014542791378</v>
      </c>
      <c r="O392" s="8"/>
      <c r="P392" s="10">
        <f t="shared" si="285"/>
        <v>366.0477453580902</v>
      </c>
      <c r="Q392" s="51">
        <f t="shared" si="286"/>
        <v>-631.1273958848476</v>
      </c>
      <c r="R392" s="12">
        <f t="shared" si="287"/>
        <v>-0.63291529219047038</v>
      </c>
      <c r="S392" s="8"/>
      <c r="T392" s="10">
        <f t="shared" si="288"/>
        <v>932.77748827514336</v>
      </c>
      <c r="U392" s="51">
        <f t="shared" si="289"/>
        <v>566.72974291705316</v>
      </c>
      <c r="V392" s="12">
        <f t="shared" si="290"/>
        <v>1.5482399498531088</v>
      </c>
      <c r="W392" s="8"/>
      <c r="X392" s="10">
        <f t="shared" si="291"/>
        <v>246.24157594608604</v>
      </c>
      <c r="Y392" s="51">
        <f t="shared" si="292"/>
        <v>-686.53591232905728</v>
      </c>
      <c r="Z392" s="12">
        <f t="shared" si="293"/>
        <v>-0.73601252277064855</v>
      </c>
      <c r="AA392" s="8"/>
      <c r="AB392" s="10">
        <f t="shared" si="294"/>
        <v>561.73677069199459</v>
      </c>
      <c r="AC392" s="51">
        <f t="shared" si="295"/>
        <v>315.49519474590852</v>
      </c>
      <c r="AD392" s="12">
        <f t="shared" si="296"/>
        <v>1.2812425908733847</v>
      </c>
      <c r="AE392" s="8"/>
      <c r="AF392" s="10">
        <f t="shared" si="297"/>
        <v>504.74898236092264</v>
      </c>
      <c r="AG392" s="51">
        <f t="shared" si="298"/>
        <v>258.50740641483662</v>
      </c>
      <c r="AH392" s="12">
        <f t="shared" si="299"/>
        <v>1.0498121831036205</v>
      </c>
      <c r="AI392" s="8"/>
      <c r="AJ392" s="10">
        <f t="shared" si="300"/>
        <v>491.18046132971506</v>
      </c>
      <c r="AK392" s="51">
        <f>(AJ392-X392)</f>
        <v>244.93888538362901</v>
      </c>
      <c r="AL392" s="12">
        <f>(AJ392/X392)-1</f>
        <v>0.99470970506320078</v>
      </c>
    </row>
    <row r="393" spans="1:38" ht="12" customHeight="1" x14ac:dyDescent="0.25">
      <c r="A393" s="1"/>
      <c r="B393" s="58"/>
      <c r="C393" s="1"/>
      <c r="D393" s="13" t="s">
        <v>16</v>
      </c>
      <c r="E393" s="8"/>
      <c r="F393" s="14">
        <f t="shared" si="278"/>
        <v>450.23488606928044</v>
      </c>
      <c r="G393" s="8"/>
      <c r="H393" s="15">
        <f t="shared" si="279"/>
        <v>376.4019417940072</v>
      </c>
      <c r="I393" s="52">
        <f t="shared" si="280"/>
        <v>-73.832944275273235</v>
      </c>
      <c r="J393" s="17">
        <f t="shared" si="281"/>
        <v>-0.16398761304318854</v>
      </c>
      <c r="K393" s="8"/>
      <c r="L393" s="15">
        <f t="shared" si="282"/>
        <v>881.62822787305345</v>
      </c>
      <c r="M393" s="52">
        <f t="shared" si="283"/>
        <v>505.22628607904625</v>
      </c>
      <c r="N393" s="17">
        <f t="shared" si="284"/>
        <v>1.3422520714718855</v>
      </c>
      <c r="O393" s="8"/>
      <c r="P393" s="15">
        <f t="shared" si="285"/>
        <v>403.846632950497</v>
      </c>
      <c r="Q393" s="52">
        <f t="shared" si="286"/>
        <v>-477.78159492255645</v>
      </c>
      <c r="R393" s="17">
        <f t="shared" si="287"/>
        <v>-0.54193091806419869</v>
      </c>
      <c r="S393" s="8"/>
      <c r="T393" s="15">
        <f t="shared" si="288"/>
        <v>923.60878202316758</v>
      </c>
      <c r="U393" s="52">
        <f t="shared" si="289"/>
        <v>519.76214907267058</v>
      </c>
      <c r="V393" s="17">
        <f t="shared" si="290"/>
        <v>1.2870285565470652</v>
      </c>
      <c r="W393" s="8"/>
      <c r="X393" s="15">
        <f t="shared" si="291"/>
        <v>467.73483096575268</v>
      </c>
      <c r="Y393" s="52">
        <f t="shared" si="292"/>
        <v>-455.8739510574149</v>
      </c>
      <c r="Z393" s="17">
        <f t="shared" si="293"/>
        <v>-0.49357905633900723</v>
      </c>
      <c r="AA393" s="8"/>
      <c r="AB393" s="15">
        <f t="shared" si="294"/>
        <v>724.93603505573037</v>
      </c>
      <c r="AC393" s="52">
        <f t="shared" si="295"/>
        <v>257.20120408997769</v>
      </c>
      <c r="AD393" s="17">
        <f t="shared" si="296"/>
        <v>0.54988678854410522</v>
      </c>
      <c r="AE393" s="8"/>
      <c r="AF393" s="15">
        <f t="shared" si="297"/>
        <v>660.52995323942002</v>
      </c>
      <c r="AG393" s="52">
        <f t="shared" si="298"/>
        <v>192.79512227366735</v>
      </c>
      <c r="AH393" s="17">
        <f t="shared" si="299"/>
        <v>0.4121889359310591</v>
      </c>
      <c r="AI393" s="8"/>
      <c r="AJ393" s="15">
        <f t="shared" si="300"/>
        <v>647.58991853659973</v>
      </c>
      <c r="AK393" s="52">
        <f>(AJ393-X393)</f>
        <v>179.85508757084705</v>
      </c>
      <c r="AL393" s="17">
        <f>(AJ393/X393)-1</f>
        <v>0.38452361394487622</v>
      </c>
    </row>
    <row r="394" spans="1:38" ht="12" customHeight="1" x14ac:dyDescent="0.25">
      <c r="A394" s="1"/>
      <c r="B394" s="58"/>
      <c r="C394" s="1"/>
      <c r="D394" s="7" t="s">
        <v>36</v>
      </c>
      <c r="E394" s="8"/>
      <c r="F394" s="9">
        <f t="shared" si="278"/>
        <v>569.87443444664734</v>
      </c>
      <c r="G394" s="8"/>
      <c r="H394" s="10">
        <f t="shared" si="279"/>
        <v>665.03444741786711</v>
      </c>
      <c r="I394" s="51">
        <f t="shared" si="280"/>
        <v>95.160012971219771</v>
      </c>
      <c r="J394" s="12">
        <f t="shared" si="281"/>
        <v>0.16698417619597361</v>
      </c>
      <c r="K394" s="8"/>
      <c r="L394" s="10">
        <f t="shared" si="282"/>
        <v>1148.2601221174937</v>
      </c>
      <c r="M394" s="51">
        <f t="shared" si="283"/>
        <v>483.22567469962655</v>
      </c>
      <c r="N394" s="12">
        <f t="shared" si="284"/>
        <v>0.72661751068061142</v>
      </c>
      <c r="O394" s="8"/>
      <c r="P394" s="10">
        <f t="shared" si="285"/>
        <v>730.24109346326645</v>
      </c>
      <c r="Q394" s="51">
        <f t="shared" si="286"/>
        <v>-418.01902865422721</v>
      </c>
      <c r="R394" s="12">
        <f t="shared" si="287"/>
        <v>-0.36404558566691581</v>
      </c>
      <c r="S394" s="8"/>
      <c r="T394" s="10">
        <f t="shared" si="288"/>
        <v>1146.4452096414827</v>
      </c>
      <c r="U394" s="51">
        <f t="shared" si="289"/>
        <v>416.20411617821628</v>
      </c>
      <c r="V394" s="12">
        <f t="shared" si="290"/>
        <v>0.56995438890505645</v>
      </c>
      <c r="W394" s="8"/>
      <c r="X394" s="10">
        <f t="shared" si="291"/>
        <v>691.56755312040627</v>
      </c>
      <c r="Y394" s="51">
        <f t="shared" si="292"/>
        <v>-454.87765652107646</v>
      </c>
      <c r="Z394" s="12">
        <f t="shared" si="293"/>
        <v>-0.39677225976052199</v>
      </c>
      <c r="AA394" s="8"/>
      <c r="AB394" s="10">
        <f t="shared" si="294"/>
        <v>925.72452178363505</v>
      </c>
      <c r="AC394" s="51">
        <f t="shared" si="295"/>
        <v>234.15696866322878</v>
      </c>
      <c r="AD394" s="12">
        <f t="shared" si="296"/>
        <v>0.33858871430085813</v>
      </c>
      <c r="AE394" s="8"/>
      <c r="AF394" s="10">
        <f t="shared" si="297"/>
        <v>843.83596698867632</v>
      </c>
      <c r="AG394" s="51">
        <f t="shared" si="298"/>
        <v>152.26841386827004</v>
      </c>
      <c r="AH394" s="12">
        <f t="shared" si="299"/>
        <v>0.22017865526111402</v>
      </c>
      <c r="AI394" s="8"/>
      <c r="AJ394" s="10">
        <f t="shared" si="300"/>
        <v>849.59375599769692</v>
      </c>
      <c r="AK394" s="51">
        <f>(AJ394-X394)</f>
        <v>158.02620287729064</v>
      </c>
      <c r="AL394" s="12">
        <f>(AJ394/X394)-1</f>
        <v>0.22850436253734596</v>
      </c>
    </row>
    <row r="395" spans="1:38" ht="12" customHeight="1" x14ac:dyDescent="0.25">
      <c r="A395" s="1"/>
      <c r="B395" s="58"/>
      <c r="C395" s="1"/>
      <c r="D395" s="7" t="s">
        <v>37</v>
      </c>
      <c r="E395" s="8"/>
      <c r="F395" s="9">
        <f t="shared" si="278"/>
        <v>814.80495273598717</v>
      </c>
      <c r="G395" s="8"/>
      <c r="H395" s="10">
        <f t="shared" si="279"/>
        <v>850.3041523406506</v>
      </c>
      <c r="I395" s="51">
        <f t="shared" si="280"/>
        <v>35.499199604663431</v>
      </c>
      <c r="J395" s="12">
        <f t="shared" si="281"/>
        <v>4.356772683506982E-2</v>
      </c>
      <c r="K395" s="8"/>
      <c r="L395" s="10">
        <f t="shared" si="282"/>
        <v>893.39232196375053</v>
      </c>
      <c r="M395" s="51">
        <f t="shared" si="283"/>
        <v>43.08816962309993</v>
      </c>
      <c r="N395" s="12">
        <f t="shared" si="284"/>
        <v>5.0673831833574212E-2</v>
      </c>
      <c r="O395" s="8"/>
      <c r="P395" s="10">
        <f t="shared" si="285"/>
        <v>727.91023842917252</v>
      </c>
      <c r="Q395" s="51">
        <f t="shared" si="286"/>
        <v>-165.48208353457801</v>
      </c>
      <c r="R395" s="12">
        <f t="shared" si="287"/>
        <v>-0.18522890724070096</v>
      </c>
      <c r="S395" s="8"/>
      <c r="T395" s="10">
        <f t="shared" si="288"/>
        <v>1187.0608899297422</v>
      </c>
      <c r="U395" s="51">
        <f t="shared" si="289"/>
        <v>459.15065150056967</v>
      </c>
      <c r="V395" s="12">
        <f t="shared" si="290"/>
        <v>0.63077921872814291</v>
      </c>
      <c r="W395" s="8"/>
      <c r="X395" s="10">
        <f t="shared" si="291"/>
        <v>835.77235772357722</v>
      </c>
      <c r="Y395" s="51">
        <f t="shared" si="292"/>
        <v>-351.28853220616497</v>
      </c>
      <c r="Z395" s="12">
        <f t="shared" si="293"/>
        <v>-0.29593135043557572</v>
      </c>
      <c r="AA395" s="8"/>
      <c r="AB395" s="10">
        <f t="shared" si="294"/>
        <v>787.34469806414336</v>
      </c>
      <c r="AC395" s="51">
        <f t="shared" si="295"/>
        <v>-48.427659659433857</v>
      </c>
      <c r="AD395" s="12">
        <f t="shared" si="296"/>
        <v>-5.7943600565275921E-2</v>
      </c>
      <c r="AE395" s="8"/>
      <c r="AF395" s="10">
        <f t="shared" si="297"/>
        <v>687.66252528171049</v>
      </c>
      <c r="AG395" s="51">
        <f t="shared" si="298"/>
        <v>-148.10983244186673</v>
      </c>
      <c r="AH395" s="12">
        <f t="shared" si="299"/>
        <v>-0.17721312636526854</v>
      </c>
      <c r="AI395" s="8"/>
      <c r="AJ395" s="10">
        <f t="shared" si="300"/>
        <v>691.99653279399013</v>
      </c>
      <c r="AK395" s="51">
        <f>(AJ395-X395)</f>
        <v>-143.77582492958709</v>
      </c>
      <c r="AL395" s="12">
        <f>(AJ395/X395)-1</f>
        <v>-0.17202749480874724</v>
      </c>
    </row>
    <row r="396" spans="1:38" ht="12" customHeight="1" x14ac:dyDescent="0.25">
      <c r="A396" s="1"/>
      <c r="B396" s="58"/>
      <c r="C396" s="1"/>
      <c r="D396" s="7" t="s">
        <v>38</v>
      </c>
      <c r="E396" s="8"/>
      <c r="F396" s="9">
        <f t="shared" si="278"/>
        <v>637.55426385107796</v>
      </c>
      <c r="G396" s="8"/>
      <c r="H396" s="10">
        <f t="shared" si="279"/>
        <v>720.79601990049753</v>
      </c>
      <c r="I396" s="51">
        <f t="shared" si="280"/>
        <v>83.241756049419564</v>
      </c>
      <c r="J396" s="12">
        <f t="shared" si="281"/>
        <v>0.130564190013579</v>
      </c>
      <c r="K396" s="8"/>
      <c r="L396" s="10">
        <f t="shared" si="282"/>
        <v>1073.4628916066342</v>
      </c>
      <c r="M396" s="51">
        <f t="shared" si="283"/>
        <v>352.6668717061367</v>
      </c>
      <c r="N396" s="12">
        <f t="shared" si="284"/>
        <v>0.48927416629578602</v>
      </c>
      <c r="O396" s="8"/>
      <c r="P396" s="10">
        <f t="shared" si="285"/>
        <v>729.51641738978765</v>
      </c>
      <c r="Q396" s="51">
        <f t="shared" si="286"/>
        <v>-343.94647421684658</v>
      </c>
      <c r="R396" s="12">
        <f t="shared" si="287"/>
        <v>-0.32040835030828829</v>
      </c>
      <c r="S396" s="8"/>
      <c r="T396" s="10">
        <f t="shared" si="288"/>
        <v>1159.2662754701289</v>
      </c>
      <c r="U396" s="51">
        <f t="shared" si="289"/>
        <v>429.74985808034126</v>
      </c>
      <c r="V396" s="12">
        <f t="shared" si="290"/>
        <v>0.58908867276488142</v>
      </c>
      <c r="W396" s="8"/>
      <c r="X396" s="10">
        <f t="shared" si="291"/>
        <v>733.56696344004547</v>
      </c>
      <c r="Y396" s="51">
        <f t="shared" si="292"/>
        <v>-425.69931203008343</v>
      </c>
      <c r="Z396" s="12">
        <f t="shared" si="293"/>
        <v>-0.36721443643950158</v>
      </c>
      <c r="AA396" s="8"/>
      <c r="AB396" s="10">
        <f t="shared" si="294"/>
        <v>883.2527823349443</v>
      </c>
      <c r="AC396" s="51">
        <f t="shared" si="295"/>
        <v>149.68581889489883</v>
      </c>
      <c r="AD396" s="12">
        <f t="shared" si="296"/>
        <v>0.20405201754581559</v>
      </c>
      <c r="AE396" s="8"/>
      <c r="AF396" s="10">
        <f t="shared" si="297"/>
        <v>795.9029840819403</v>
      </c>
      <c r="AG396" s="51">
        <f t="shared" si="298"/>
        <v>62.336020641894834</v>
      </c>
      <c r="AH396" s="12">
        <f t="shared" si="299"/>
        <v>8.4976592115832972E-2</v>
      </c>
      <c r="AI396" s="8"/>
      <c r="AJ396" s="10">
        <f t="shared" si="300"/>
        <v>801.22378397552427</v>
      </c>
      <c r="AK396" s="51">
        <f>(AJ396-X396)</f>
        <v>67.656820535478801</v>
      </c>
      <c r="AL396" s="12">
        <f>(AJ396/X396)-1</f>
        <v>9.2229917522735239E-2</v>
      </c>
    </row>
    <row r="397" spans="1:38" ht="12" customHeight="1" x14ac:dyDescent="0.25">
      <c r="A397" s="1"/>
      <c r="B397" s="58"/>
      <c r="C397" s="1"/>
      <c r="D397" s="7" t="s">
        <v>39</v>
      </c>
      <c r="E397" s="8"/>
      <c r="F397" s="9">
        <f t="shared" si="278"/>
        <v>597.42120343839542</v>
      </c>
      <c r="G397" s="8"/>
      <c r="H397" s="10">
        <f t="shared" si="279"/>
        <v>614.91765499409814</v>
      </c>
      <c r="I397" s="51">
        <f t="shared" si="280"/>
        <v>17.49645155570272</v>
      </c>
      <c r="J397" s="12">
        <f t="shared" si="281"/>
        <v>2.9286626345037092E-2</v>
      </c>
      <c r="K397" s="8"/>
      <c r="L397" s="10">
        <f t="shared" si="282"/>
        <v>969.8294212811852</v>
      </c>
      <c r="M397" s="51">
        <f t="shared" si="283"/>
        <v>354.91176628708706</v>
      </c>
      <c r="N397" s="12">
        <f t="shared" si="284"/>
        <v>0.57716958263378126</v>
      </c>
      <c r="O397" s="8"/>
      <c r="P397" s="10">
        <f t="shared" si="285"/>
        <v>658.30985915492954</v>
      </c>
      <c r="Q397" s="51">
        <f t="shared" si="286"/>
        <v>-311.51956212625566</v>
      </c>
      <c r="R397" s="12">
        <f t="shared" si="287"/>
        <v>-0.32121067405309822</v>
      </c>
      <c r="S397" s="8"/>
      <c r="T397" s="10">
        <f t="shared" si="288"/>
        <v>958.78561263498614</v>
      </c>
      <c r="U397" s="51">
        <f t="shared" si="289"/>
        <v>300.4757534800566</v>
      </c>
      <c r="V397" s="12">
        <f t="shared" si="290"/>
        <v>0.45643514114428796</v>
      </c>
      <c r="W397" s="8"/>
      <c r="X397" s="10">
        <f t="shared" si="291"/>
        <v>635.87166602241984</v>
      </c>
      <c r="Y397" s="51">
        <f t="shared" si="292"/>
        <v>-322.91394661256629</v>
      </c>
      <c r="Z397" s="12">
        <f t="shared" si="293"/>
        <v>-0.33679473529553372</v>
      </c>
      <c r="AA397" s="8"/>
      <c r="AB397" s="10">
        <f t="shared" si="294"/>
        <v>680.12376602327981</v>
      </c>
      <c r="AC397" s="51">
        <f t="shared" si="295"/>
        <v>44.252100000859969</v>
      </c>
      <c r="AD397" s="12">
        <f t="shared" si="296"/>
        <v>6.9592816232355359E-2</v>
      </c>
      <c r="AE397" s="8"/>
      <c r="AF397" s="10">
        <f t="shared" si="297"/>
        <v>626.78650360984238</v>
      </c>
      <c r="AG397" s="51">
        <f t="shared" si="298"/>
        <v>-9.0851624125774606</v>
      </c>
      <c r="AH397" s="12">
        <f t="shared" si="299"/>
        <v>-1.4287729581360376E-2</v>
      </c>
      <c r="AI397" s="8"/>
      <c r="AJ397" s="10">
        <f t="shared" si="300"/>
        <v>601.4439369382643</v>
      </c>
      <c r="AK397" s="51">
        <f>(AJ397-X397)</f>
        <v>-34.427729084155544</v>
      </c>
      <c r="AL397" s="12">
        <f>(AJ397/X397)-1</f>
        <v>-5.4142574553623368E-2</v>
      </c>
    </row>
    <row r="398" spans="1:38" ht="12" customHeight="1" x14ac:dyDescent="0.25">
      <c r="A398" s="1"/>
      <c r="B398" s="58"/>
      <c r="C398" s="1"/>
      <c r="D398" s="7" t="s">
        <v>40</v>
      </c>
      <c r="E398" s="8"/>
      <c r="F398" s="9">
        <f t="shared" si="278"/>
        <v>587.42939550534788</v>
      </c>
      <c r="G398" s="8"/>
      <c r="H398" s="10">
        <f t="shared" si="279"/>
        <v>557.08480796958975</v>
      </c>
      <c r="I398" s="51">
        <f t="shared" si="280"/>
        <v>-30.344587535758137</v>
      </c>
      <c r="J398" s="12">
        <f t="shared" si="281"/>
        <v>-5.1656569739165992E-2</v>
      </c>
      <c r="K398" s="8"/>
      <c r="L398" s="10">
        <f t="shared" si="282"/>
        <v>944.53825172100278</v>
      </c>
      <c r="M398" s="51">
        <f t="shared" si="283"/>
        <v>387.45344375141303</v>
      </c>
      <c r="N398" s="12">
        <f t="shared" si="284"/>
        <v>0.69550172291283063</v>
      </c>
      <c r="O398" s="8"/>
      <c r="P398" s="10">
        <f t="shared" si="285"/>
        <v>743.79940038157531</v>
      </c>
      <c r="Q398" s="51">
        <f t="shared" si="286"/>
        <v>-200.73885133942747</v>
      </c>
      <c r="R398" s="12">
        <f t="shared" si="287"/>
        <v>-0.21252590985454511</v>
      </c>
      <c r="S398" s="8"/>
      <c r="T398" s="10">
        <f t="shared" si="288"/>
        <v>1005.3017353767709</v>
      </c>
      <c r="U398" s="51">
        <f t="shared" si="289"/>
        <v>261.50233499519561</v>
      </c>
      <c r="V398" s="12">
        <f t="shared" si="290"/>
        <v>0.35157642619911056</v>
      </c>
      <c r="W398" s="8"/>
      <c r="X398" s="10">
        <f t="shared" si="291"/>
        <v>679.29248850875661</v>
      </c>
      <c r="Y398" s="51">
        <f t="shared" si="292"/>
        <v>-326.00924686801432</v>
      </c>
      <c r="Z398" s="12">
        <f t="shared" si="293"/>
        <v>-0.32428994738164985</v>
      </c>
      <c r="AA398" s="8"/>
      <c r="AB398" s="10">
        <f t="shared" si="294"/>
        <v>897.09499434953136</v>
      </c>
      <c r="AC398" s="51">
        <f t="shared" si="295"/>
        <v>217.80250584077476</v>
      </c>
      <c r="AD398" s="12">
        <f t="shared" si="296"/>
        <v>0.32063140624286035</v>
      </c>
      <c r="AE398" s="8"/>
      <c r="AF398" s="10">
        <f t="shared" si="297"/>
        <v>816.99129163065879</v>
      </c>
      <c r="AG398" s="51">
        <f t="shared" si="298"/>
        <v>137.69880312190219</v>
      </c>
      <c r="AH398" s="12">
        <f t="shared" si="299"/>
        <v>0.2027091502574847</v>
      </c>
      <c r="AI398" s="8"/>
      <c r="AJ398" s="10">
        <f t="shared" si="300"/>
        <v>814.99700857541711</v>
      </c>
      <c r="AK398" s="51">
        <f>(AJ398-X398)</f>
        <v>135.70452006666051</v>
      </c>
      <c r="AL398" s="12">
        <f>(AJ398/X398)-1</f>
        <v>0.19977332645701873</v>
      </c>
    </row>
    <row r="399" spans="1:38" ht="12" customHeight="1" x14ac:dyDescent="0.25">
      <c r="A399" s="1"/>
      <c r="B399" s="58"/>
      <c r="C399" s="1"/>
      <c r="D399" s="7" t="s">
        <v>41</v>
      </c>
      <c r="E399" s="8"/>
      <c r="F399" s="9">
        <f t="shared" si="278"/>
        <v>690.97277503582234</v>
      </c>
      <c r="G399" s="8"/>
      <c r="H399" s="10">
        <f t="shared" si="279"/>
        <v>587.2566960572284</v>
      </c>
      <c r="I399" s="51">
        <f t="shared" si="280"/>
        <v>-103.71607897859394</v>
      </c>
      <c r="J399" s="12">
        <f t="shared" si="281"/>
        <v>-0.15010154195035685</v>
      </c>
      <c r="K399" s="8"/>
      <c r="L399" s="10">
        <f t="shared" si="282"/>
        <v>972.82934773292186</v>
      </c>
      <c r="M399" s="51">
        <f t="shared" si="283"/>
        <v>385.57265167569346</v>
      </c>
      <c r="N399" s="12">
        <f t="shared" si="284"/>
        <v>0.65656578164945989</v>
      </c>
      <c r="O399" s="8"/>
      <c r="P399" s="10">
        <f t="shared" si="285"/>
        <v>696.19678678406103</v>
      </c>
      <c r="Q399" s="51">
        <f t="shared" si="286"/>
        <v>-276.63256094886083</v>
      </c>
      <c r="R399" s="12">
        <f t="shared" si="287"/>
        <v>-0.28435877432514178</v>
      </c>
      <c r="S399" s="8"/>
      <c r="T399" s="10">
        <f t="shared" si="288"/>
        <v>1102.1100226073852</v>
      </c>
      <c r="U399" s="51">
        <f t="shared" si="289"/>
        <v>405.91323582332416</v>
      </c>
      <c r="V399" s="12">
        <f t="shared" si="290"/>
        <v>0.58304382256395848</v>
      </c>
      <c r="W399" s="8"/>
      <c r="X399" s="10">
        <f t="shared" si="291"/>
        <v>601.33630289532289</v>
      </c>
      <c r="Y399" s="51">
        <f t="shared" si="292"/>
        <v>-500.7737197120623</v>
      </c>
      <c r="Z399" s="12">
        <f t="shared" si="293"/>
        <v>-0.45437724858660278</v>
      </c>
      <c r="AA399" s="8"/>
      <c r="AB399" s="10">
        <f t="shared" si="294"/>
        <v>875.05938242280286</v>
      </c>
      <c r="AC399" s="51">
        <f t="shared" si="295"/>
        <v>273.72307952747997</v>
      </c>
      <c r="AD399" s="12">
        <f t="shared" si="296"/>
        <v>0.45519134336236489</v>
      </c>
      <c r="AE399" s="8"/>
      <c r="AF399" s="10">
        <f t="shared" si="297"/>
        <v>786.69833729216157</v>
      </c>
      <c r="AG399" s="51">
        <f t="shared" si="298"/>
        <v>185.36203439683868</v>
      </c>
      <c r="AH399" s="12">
        <f t="shared" si="299"/>
        <v>0.30825019794140962</v>
      </c>
      <c r="AI399" s="8"/>
      <c r="AJ399" s="10">
        <f t="shared" si="300"/>
        <v>767.69596199524938</v>
      </c>
      <c r="AK399" s="51">
        <f>(AJ399-X399)</f>
        <v>166.35965909992649</v>
      </c>
      <c r="AL399" s="12">
        <f>(AJ399/X399)-1</f>
        <v>0.27664995161432215</v>
      </c>
    </row>
    <row r="400" spans="1:38" ht="12" customHeight="1" x14ac:dyDescent="0.25">
      <c r="A400" s="1"/>
      <c r="B400" s="58"/>
      <c r="C400" s="1"/>
      <c r="D400" s="13" t="s">
        <v>20</v>
      </c>
      <c r="E400" s="8"/>
      <c r="F400" s="14">
        <f t="shared" si="278"/>
        <v>613.33860936438168</v>
      </c>
      <c r="G400" s="8"/>
      <c r="H400" s="15">
        <f t="shared" si="279"/>
        <v>616.01457510327043</v>
      </c>
      <c r="I400" s="52">
        <f t="shared" si="280"/>
        <v>2.675965738888749</v>
      </c>
      <c r="J400" s="17">
        <f t="shared" si="281"/>
        <v>4.3629500866770865E-3</v>
      </c>
      <c r="K400" s="8"/>
      <c r="L400" s="15">
        <f t="shared" si="282"/>
        <v>983.88410465722836</v>
      </c>
      <c r="M400" s="52">
        <f t="shared" si="283"/>
        <v>367.86952955395793</v>
      </c>
      <c r="N400" s="17">
        <f t="shared" si="284"/>
        <v>0.59717666500388766</v>
      </c>
      <c r="O400" s="8"/>
      <c r="P400" s="15">
        <f t="shared" si="285"/>
        <v>707.17919728660263</v>
      </c>
      <c r="Q400" s="52">
        <f t="shared" si="286"/>
        <v>-276.70490737062573</v>
      </c>
      <c r="R400" s="17">
        <f t="shared" si="287"/>
        <v>-0.2812372982354725</v>
      </c>
      <c r="S400" s="8"/>
      <c r="T400" s="15">
        <f t="shared" si="288"/>
        <v>1031.5457105824798</v>
      </c>
      <c r="U400" s="52">
        <f t="shared" si="289"/>
        <v>324.36651329587721</v>
      </c>
      <c r="V400" s="17">
        <f t="shared" si="290"/>
        <v>0.45867654837762339</v>
      </c>
      <c r="W400" s="8"/>
      <c r="X400" s="15">
        <f t="shared" si="291"/>
        <v>666.93337496584832</v>
      </c>
      <c r="Y400" s="52">
        <f t="shared" si="292"/>
        <v>-364.61233561663153</v>
      </c>
      <c r="Z400" s="17">
        <f t="shared" si="293"/>
        <v>-0.35346212181983383</v>
      </c>
      <c r="AA400" s="8"/>
      <c r="AB400" s="15">
        <f t="shared" si="294"/>
        <v>815.66236521488383</v>
      </c>
      <c r="AC400" s="52">
        <f t="shared" si="295"/>
        <v>148.72899024903552</v>
      </c>
      <c r="AD400" s="17">
        <f t="shared" si="296"/>
        <v>0.22300426973931464</v>
      </c>
      <c r="AE400" s="8"/>
      <c r="AF400" s="15">
        <f t="shared" si="297"/>
        <v>742.33514248344477</v>
      </c>
      <c r="AG400" s="52">
        <f t="shared" si="298"/>
        <v>75.401767517596454</v>
      </c>
      <c r="AH400" s="17">
        <f t="shared" si="299"/>
        <v>0.11305742124759854</v>
      </c>
      <c r="AI400" s="8"/>
      <c r="AJ400" s="15">
        <f t="shared" si="300"/>
        <v>732.03637524588305</v>
      </c>
      <c r="AK400" s="52">
        <f>(AJ400-X400)</f>
        <v>65.103000280034735</v>
      </c>
      <c r="AL400" s="17">
        <f>(AJ400/X400)-1</f>
        <v>9.7615448144829253E-2</v>
      </c>
    </row>
    <row r="401" spans="1:38" ht="12" customHeight="1" x14ac:dyDescent="0.25">
      <c r="A401" s="1"/>
      <c r="B401" s="58"/>
      <c r="C401" s="1"/>
      <c r="D401" s="7" t="s">
        <v>36</v>
      </c>
      <c r="E401" s="8"/>
      <c r="F401" s="9">
        <f t="shared" si="278"/>
        <v>869.37827844182652</v>
      </c>
      <c r="G401" s="8"/>
      <c r="H401" s="10">
        <f t="shared" si="279"/>
        <v>843.73885123082414</v>
      </c>
      <c r="I401" s="51">
        <f t="shared" si="280"/>
        <v>-25.639427211002385</v>
      </c>
      <c r="J401" s="12">
        <f t="shared" si="281"/>
        <v>-2.9491681408184589E-2</v>
      </c>
      <c r="K401" s="8"/>
      <c r="L401" s="10">
        <f t="shared" si="282"/>
        <v>1099.425541316836</v>
      </c>
      <c r="M401" s="51">
        <f t="shared" si="283"/>
        <v>255.68669008601182</v>
      </c>
      <c r="N401" s="12">
        <f t="shared" si="284"/>
        <v>0.30304008131547189</v>
      </c>
      <c r="O401" s="8"/>
      <c r="P401" s="10">
        <f t="shared" si="285"/>
        <v>940.29713020208544</v>
      </c>
      <c r="Q401" s="51">
        <f t="shared" si="286"/>
        <v>-159.12841111475052</v>
      </c>
      <c r="R401" s="12">
        <f t="shared" si="287"/>
        <v>-0.14473777908065932</v>
      </c>
      <c r="S401" s="8"/>
      <c r="T401" s="10">
        <f t="shared" si="288"/>
        <v>952.42844320335098</v>
      </c>
      <c r="U401" s="51">
        <f t="shared" si="289"/>
        <v>12.131313001265539</v>
      </c>
      <c r="V401" s="12">
        <f t="shared" si="290"/>
        <v>1.2901573993593152E-2</v>
      </c>
      <c r="W401" s="8"/>
      <c r="X401" s="10">
        <f t="shared" si="291"/>
        <v>757.10991544965407</v>
      </c>
      <c r="Y401" s="51">
        <f t="shared" si="292"/>
        <v>-195.31852775369691</v>
      </c>
      <c r="Z401" s="12">
        <f t="shared" si="293"/>
        <v>-0.20507422804045228</v>
      </c>
      <c r="AA401" s="8"/>
      <c r="AB401" s="10">
        <f t="shared" si="294"/>
        <v>801.17820324005891</v>
      </c>
      <c r="AC401" s="51">
        <f t="shared" si="295"/>
        <v>44.068287790404838</v>
      </c>
      <c r="AD401" s="12">
        <f t="shared" si="296"/>
        <v>5.8205931386108301E-2</v>
      </c>
      <c r="AE401" s="8"/>
      <c r="AF401" s="10">
        <f t="shared" si="297"/>
        <v>731.46784486990668</v>
      </c>
      <c r="AG401" s="51">
        <f t="shared" si="298"/>
        <v>-25.642070579747383</v>
      </c>
      <c r="AH401" s="12">
        <f t="shared" si="299"/>
        <v>-3.3868359212437915E-2</v>
      </c>
      <c r="AI401" s="8"/>
      <c r="AJ401" s="10">
        <f t="shared" si="300"/>
        <v>736.37702503681885</v>
      </c>
      <c r="AK401" s="51">
        <f>(AJ401-X401)</f>
        <v>-20.732890412835218</v>
      </c>
      <c r="AL401" s="12">
        <f>(AJ401/X401)-1</f>
        <v>-2.7384254240709227E-2</v>
      </c>
    </row>
    <row r="402" spans="1:38" ht="12" customHeight="1" x14ac:dyDescent="0.25">
      <c r="A402" s="1"/>
      <c r="B402" s="58"/>
      <c r="C402" s="1"/>
      <c r="D402" s="7" t="s">
        <v>37</v>
      </c>
      <c r="E402" s="8"/>
      <c r="F402" s="9">
        <f t="shared" si="278"/>
        <v>803.12722103766885</v>
      </c>
      <c r="G402" s="8"/>
      <c r="H402" s="10">
        <f t="shared" si="279"/>
        <v>600.76045627376425</v>
      </c>
      <c r="I402" s="51">
        <f t="shared" si="280"/>
        <v>-202.3667647639046</v>
      </c>
      <c r="J402" s="12">
        <f t="shared" si="281"/>
        <v>-0.25197348497594141</v>
      </c>
      <c r="K402" s="8"/>
      <c r="L402" s="10">
        <f t="shared" si="282"/>
        <v>742.57425742574253</v>
      </c>
      <c r="M402" s="51">
        <f t="shared" si="283"/>
        <v>141.81380115197828</v>
      </c>
      <c r="N402" s="12">
        <f t="shared" si="284"/>
        <v>0.23605715001879934</v>
      </c>
      <c r="O402" s="8"/>
      <c r="P402" s="10">
        <f t="shared" si="285"/>
        <v>749.03474903474898</v>
      </c>
      <c r="Q402" s="51">
        <f t="shared" si="286"/>
        <v>6.4604916090064535</v>
      </c>
      <c r="R402" s="12">
        <f t="shared" si="287"/>
        <v>8.7001287001287064E-3</v>
      </c>
      <c r="S402" s="8"/>
      <c r="T402" s="10">
        <f t="shared" si="288"/>
        <v>854.14987912973413</v>
      </c>
      <c r="U402" s="51">
        <f t="shared" si="289"/>
        <v>105.11513009498515</v>
      </c>
      <c r="V402" s="12">
        <f t="shared" si="290"/>
        <v>0.14033411698248011</v>
      </c>
      <c r="W402" s="8"/>
      <c r="X402" s="10">
        <f t="shared" si="291"/>
        <v>918.36734693877554</v>
      </c>
      <c r="Y402" s="51">
        <f t="shared" si="292"/>
        <v>64.217467809041409</v>
      </c>
      <c r="Z402" s="12">
        <f t="shared" si="293"/>
        <v>7.5182903350019314E-2</v>
      </c>
      <c r="AA402" s="8"/>
      <c r="AB402" s="10">
        <f t="shared" si="294"/>
        <v>1150.0449236298293</v>
      </c>
      <c r="AC402" s="51">
        <f t="shared" si="295"/>
        <v>231.67757669105379</v>
      </c>
      <c r="AD402" s="12">
        <f t="shared" si="296"/>
        <v>0.25227113906359189</v>
      </c>
      <c r="AE402" s="8"/>
      <c r="AF402" s="10">
        <f t="shared" si="297"/>
        <v>1006.2893081761006</v>
      </c>
      <c r="AG402" s="51">
        <f t="shared" si="298"/>
        <v>87.921961237325036</v>
      </c>
      <c r="AH402" s="12">
        <f t="shared" si="299"/>
        <v>9.5737246680642762E-2</v>
      </c>
      <c r="AI402" s="8"/>
      <c r="AJ402" s="10">
        <f t="shared" si="300"/>
        <v>1015.2740341419586</v>
      </c>
      <c r="AK402" s="51">
        <f>(AJ402-X402)</f>
        <v>96.906687203183083</v>
      </c>
      <c r="AL402" s="12">
        <f>(AJ402/X402)-1</f>
        <v>0.1055206149545771</v>
      </c>
    </row>
    <row r="403" spans="1:38" ht="12" customHeight="1" x14ac:dyDescent="0.25">
      <c r="A403" s="1"/>
      <c r="B403" s="58"/>
      <c r="C403" s="1"/>
      <c r="D403" s="7" t="s">
        <v>38</v>
      </c>
      <c r="E403" s="8"/>
      <c r="F403" s="9">
        <f t="shared" si="278"/>
        <v>862.22767720159561</v>
      </c>
      <c r="G403" s="8"/>
      <c r="H403" s="10">
        <f t="shared" si="279"/>
        <v>818.23261754610041</v>
      </c>
      <c r="I403" s="51">
        <f t="shared" si="280"/>
        <v>-43.995059655495197</v>
      </c>
      <c r="J403" s="12">
        <f t="shared" si="281"/>
        <v>-5.1024875237458689E-2</v>
      </c>
      <c r="K403" s="8"/>
      <c r="L403" s="10">
        <f t="shared" si="282"/>
        <v>1059.7847434990965</v>
      </c>
      <c r="M403" s="51">
        <f t="shared" si="283"/>
        <v>241.55212595299611</v>
      </c>
      <c r="N403" s="12">
        <f t="shared" si="284"/>
        <v>0.2952120470061641</v>
      </c>
      <c r="O403" s="8"/>
      <c r="P403" s="10">
        <f t="shared" si="285"/>
        <v>919.88130563798222</v>
      </c>
      <c r="Q403" s="51">
        <f t="shared" si="286"/>
        <v>-139.9034378611143</v>
      </c>
      <c r="R403" s="12">
        <f t="shared" si="287"/>
        <v>-0.13201118313818561</v>
      </c>
      <c r="S403" s="8"/>
      <c r="T403" s="10">
        <f t="shared" si="288"/>
        <v>941.60454384096556</v>
      </c>
      <c r="U403" s="51">
        <f t="shared" si="289"/>
        <v>21.723238202983339</v>
      </c>
      <c r="V403" s="12">
        <f t="shared" si="290"/>
        <v>2.361526217550125E-2</v>
      </c>
      <c r="W403" s="8"/>
      <c r="X403" s="10">
        <f t="shared" si="291"/>
        <v>770.98700386371615</v>
      </c>
      <c r="Y403" s="51">
        <f t="shared" si="292"/>
        <v>-170.61753997724941</v>
      </c>
      <c r="Z403" s="12">
        <f t="shared" si="293"/>
        <v>-0.18119872200411369</v>
      </c>
      <c r="AA403" s="8"/>
      <c r="AB403" s="10">
        <f t="shared" si="294"/>
        <v>835.54611435652328</v>
      </c>
      <c r="AC403" s="51">
        <f t="shared" si="295"/>
        <v>64.559110492807122</v>
      </c>
      <c r="AD403" s="12">
        <f t="shared" si="296"/>
        <v>8.3735666320283286E-2</v>
      </c>
      <c r="AE403" s="8"/>
      <c r="AF403" s="10">
        <f t="shared" si="297"/>
        <v>758.54133474951323</v>
      </c>
      <c r="AG403" s="51">
        <f t="shared" si="298"/>
        <v>-12.445669114202929</v>
      </c>
      <c r="AH403" s="12">
        <f t="shared" si="299"/>
        <v>-1.6142514791861351E-2</v>
      </c>
      <c r="AI403" s="8"/>
      <c r="AJ403" s="10">
        <f t="shared" si="300"/>
        <v>763.85200920516911</v>
      </c>
      <c r="AK403" s="51">
        <f>(AJ403-X403)</f>
        <v>-7.1349946585470434</v>
      </c>
      <c r="AL403" s="12">
        <f>(AJ403/X403)-1</f>
        <v>-9.2543643703341116E-3</v>
      </c>
    </row>
    <row r="404" spans="1:38" ht="12" customHeight="1" x14ac:dyDescent="0.25">
      <c r="A404" s="1"/>
      <c r="B404" s="58"/>
      <c r="C404" s="1"/>
      <c r="D404" s="7" t="s">
        <v>39</v>
      </c>
      <c r="E404" s="8"/>
      <c r="F404" s="9">
        <f t="shared" si="278"/>
        <v>659.51893912675462</v>
      </c>
      <c r="G404" s="8"/>
      <c r="H404" s="10">
        <f t="shared" si="279"/>
        <v>647.92648080932895</v>
      </c>
      <c r="I404" s="51">
        <f t="shared" si="280"/>
        <v>-11.592458317425667</v>
      </c>
      <c r="J404" s="12">
        <f t="shared" si="281"/>
        <v>-1.7577142413491287E-2</v>
      </c>
      <c r="K404" s="8"/>
      <c r="L404" s="10">
        <f t="shared" si="282"/>
        <v>963.32614238085898</v>
      </c>
      <c r="M404" s="51">
        <f t="shared" si="283"/>
        <v>315.39966157153003</v>
      </c>
      <c r="N404" s="12">
        <f t="shared" si="284"/>
        <v>0.4867831010357262</v>
      </c>
      <c r="O404" s="8"/>
      <c r="P404" s="10">
        <f t="shared" si="285"/>
        <v>730.941206902923</v>
      </c>
      <c r="Q404" s="51">
        <f t="shared" si="286"/>
        <v>-232.38493547793598</v>
      </c>
      <c r="R404" s="12">
        <f t="shared" si="287"/>
        <v>-0.24123183754112287</v>
      </c>
      <c r="S404" s="8"/>
      <c r="T404" s="10">
        <f t="shared" si="288"/>
        <v>942.36760124610589</v>
      </c>
      <c r="U404" s="51">
        <f t="shared" si="289"/>
        <v>211.42639434318289</v>
      </c>
      <c r="V404" s="12">
        <f t="shared" si="290"/>
        <v>0.28925225770075191</v>
      </c>
      <c r="W404" s="8"/>
      <c r="X404" s="10">
        <f t="shared" si="291"/>
        <v>689.39872829360797</v>
      </c>
      <c r="Y404" s="51">
        <f t="shared" si="292"/>
        <v>-252.96887295249792</v>
      </c>
      <c r="Z404" s="12">
        <f t="shared" si="293"/>
        <v>-0.26843969658760936</v>
      </c>
      <c r="AA404" s="8"/>
      <c r="AB404" s="10">
        <f t="shared" si="294"/>
        <v>668.75825627476877</v>
      </c>
      <c r="AC404" s="51">
        <f t="shared" si="295"/>
        <v>-20.640472018839205</v>
      </c>
      <c r="AD404" s="12">
        <f t="shared" si="296"/>
        <v>-2.993981736799578E-2</v>
      </c>
      <c r="AE404" s="8"/>
      <c r="AF404" s="10">
        <f t="shared" si="297"/>
        <v>616.33091149273446</v>
      </c>
      <c r="AG404" s="51">
        <f t="shared" si="298"/>
        <v>-73.067816800873516</v>
      </c>
      <c r="AH404" s="12">
        <f t="shared" si="299"/>
        <v>-0.10598774526568999</v>
      </c>
      <c r="AI404" s="8"/>
      <c r="AJ404" s="10">
        <f t="shared" si="300"/>
        <v>591.14927344782029</v>
      </c>
      <c r="AK404" s="51">
        <f>(AJ404-X404)</f>
        <v>-98.249454845787682</v>
      </c>
      <c r="AL404" s="12">
        <f>(AJ404/X404)-1</f>
        <v>-0.142514702759858</v>
      </c>
    </row>
    <row r="405" spans="1:38" ht="12" customHeight="1" x14ac:dyDescent="0.25">
      <c r="A405" s="1"/>
      <c r="B405" s="58"/>
      <c r="C405" s="1"/>
      <c r="D405" s="7" t="s">
        <v>40</v>
      </c>
      <c r="E405" s="8"/>
      <c r="F405" s="9">
        <f t="shared" si="278"/>
        <v>822.02196564348071</v>
      </c>
      <c r="G405" s="8"/>
      <c r="H405" s="10">
        <f t="shared" si="279"/>
        <v>605.64521153965984</v>
      </c>
      <c r="I405" s="51">
        <f t="shared" si="280"/>
        <v>-216.37675410382087</v>
      </c>
      <c r="J405" s="12">
        <f t="shared" si="281"/>
        <v>-0.26322502700331207</v>
      </c>
      <c r="K405" s="8"/>
      <c r="L405" s="10">
        <f t="shared" si="282"/>
        <v>962.18600077475492</v>
      </c>
      <c r="M405" s="51">
        <f t="shared" si="283"/>
        <v>356.54078923509508</v>
      </c>
      <c r="N405" s="12">
        <f t="shared" si="284"/>
        <v>0.58869579490062152</v>
      </c>
      <c r="O405" s="8"/>
      <c r="P405" s="10">
        <f t="shared" si="285"/>
        <v>756.00215807930942</v>
      </c>
      <c r="Q405" s="51">
        <f t="shared" si="286"/>
        <v>-206.18384269544549</v>
      </c>
      <c r="R405" s="12">
        <f t="shared" si="287"/>
        <v>-0.21428688686950925</v>
      </c>
      <c r="S405" s="8"/>
      <c r="T405" s="10">
        <f t="shared" si="288"/>
        <v>901.39119152310241</v>
      </c>
      <c r="U405" s="51">
        <f t="shared" si="289"/>
        <v>145.38903344379298</v>
      </c>
      <c r="V405" s="12">
        <f t="shared" si="290"/>
        <v>0.19231298732422508</v>
      </c>
      <c r="W405" s="8"/>
      <c r="X405" s="10">
        <f t="shared" si="291"/>
        <v>734.98390141001448</v>
      </c>
      <c r="Y405" s="51">
        <f t="shared" si="292"/>
        <v>-166.40729011308792</v>
      </c>
      <c r="Z405" s="12">
        <f t="shared" si="293"/>
        <v>-0.18461162221022542</v>
      </c>
      <c r="AA405" s="8"/>
      <c r="AB405" s="10">
        <f t="shared" si="294"/>
        <v>865.25112290730908</v>
      </c>
      <c r="AC405" s="51">
        <f t="shared" si="295"/>
        <v>130.2672214972946</v>
      </c>
      <c r="AD405" s="12">
        <f t="shared" si="296"/>
        <v>0.17723819698279941</v>
      </c>
      <c r="AE405" s="8"/>
      <c r="AF405" s="10">
        <f t="shared" si="297"/>
        <v>788.07676602694983</v>
      </c>
      <c r="AG405" s="51">
        <f t="shared" si="298"/>
        <v>53.092864616935344</v>
      </c>
      <c r="AH405" s="12">
        <f t="shared" si="299"/>
        <v>7.2236772145730654E-2</v>
      </c>
      <c r="AI405" s="8"/>
      <c r="AJ405" s="10">
        <f t="shared" si="300"/>
        <v>786.03511637403017</v>
      </c>
      <c r="AK405" s="51">
        <f>(AJ405-X405)</f>
        <v>51.051214964015685</v>
      </c>
      <c r="AL405" s="12">
        <f>(AJ405/X405)-1</f>
        <v>6.9458956673850381E-2</v>
      </c>
    </row>
    <row r="406" spans="1:38" ht="12" customHeight="1" x14ac:dyDescent="0.25">
      <c r="A406" s="1"/>
      <c r="B406" s="58"/>
      <c r="C406" s="1"/>
      <c r="D406" s="7" t="s">
        <v>41</v>
      </c>
      <c r="E406" s="8"/>
      <c r="F406" s="9">
        <f t="shared" si="278"/>
        <v>882.65306122448976</v>
      </c>
      <c r="G406" s="8"/>
      <c r="H406" s="10">
        <f t="shared" si="279"/>
        <v>709.5945174186179</v>
      </c>
      <c r="I406" s="51">
        <f t="shared" si="280"/>
        <v>-173.05854380587186</v>
      </c>
      <c r="J406" s="12">
        <f t="shared" si="281"/>
        <v>-0.19606632708642135</v>
      </c>
      <c r="K406" s="8"/>
      <c r="L406" s="10">
        <f t="shared" si="282"/>
        <v>1081.3640442716123</v>
      </c>
      <c r="M406" s="51">
        <f t="shared" si="283"/>
        <v>371.76952685299443</v>
      </c>
      <c r="N406" s="12">
        <f t="shared" si="284"/>
        <v>0.52391826279242926</v>
      </c>
      <c r="O406" s="8"/>
      <c r="P406" s="10">
        <f t="shared" si="285"/>
        <v>726.77092916283345</v>
      </c>
      <c r="Q406" s="51">
        <f t="shared" si="286"/>
        <v>-354.59311510877887</v>
      </c>
      <c r="R406" s="12">
        <f t="shared" si="287"/>
        <v>-0.32791280326656924</v>
      </c>
      <c r="S406" s="8"/>
      <c r="T406" s="10">
        <f t="shared" si="288"/>
        <v>1031.040612607685</v>
      </c>
      <c r="U406" s="51">
        <f t="shared" si="289"/>
        <v>304.26968344485158</v>
      </c>
      <c r="V406" s="12">
        <f t="shared" si="290"/>
        <v>0.41865967836019458</v>
      </c>
      <c r="W406" s="8"/>
      <c r="X406" s="10">
        <f t="shared" si="291"/>
        <v>752.0207852193995</v>
      </c>
      <c r="Y406" s="51">
        <f t="shared" si="292"/>
        <v>-279.01982738828553</v>
      </c>
      <c r="Z406" s="12">
        <f t="shared" si="293"/>
        <v>-0.27061962834091935</v>
      </c>
      <c r="AA406" s="8"/>
      <c r="AB406" s="10">
        <f t="shared" si="294"/>
        <v>786.03401969561321</v>
      </c>
      <c r="AC406" s="51">
        <f t="shared" si="295"/>
        <v>34.013234476213711</v>
      </c>
      <c r="AD406" s="12">
        <f t="shared" si="296"/>
        <v>4.5229114865874998E-2</v>
      </c>
      <c r="AE406" s="8"/>
      <c r="AF406" s="10">
        <f t="shared" si="297"/>
        <v>705.4610564010743</v>
      </c>
      <c r="AG406" s="51">
        <f t="shared" si="298"/>
        <v>-46.559728818325198</v>
      </c>
      <c r="AH406" s="12">
        <f t="shared" si="299"/>
        <v>-6.1912821737688528E-2</v>
      </c>
      <c r="AI406" s="8"/>
      <c r="AJ406" s="10">
        <f t="shared" si="300"/>
        <v>689.34646374216652</v>
      </c>
      <c r="AK406" s="51">
        <f>(AJ406-X406)</f>
        <v>-62.674321477232979</v>
      </c>
      <c r="AL406" s="12">
        <f>(AJ406/X406)-1</f>
        <v>-8.3341209058401144E-2</v>
      </c>
    </row>
    <row r="407" spans="1:38" ht="12" customHeight="1" x14ac:dyDescent="0.25">
      <c r="A407" s="1"/>
      <c r="B407" s="58"/>
      <c r="C407" s="1"/>
      <c r="D407" s="13" t="s">
        <v>23</v>
      </c>
      <c r="E407" s="8"/>
      <c r="F407" s="14">
        <f t="shared" si="278"/>
        <v>779.44300212414441</v>
      </c>
      <c r="G407" s="8"/>
      <c r="H407" s="15">
        <f t="shared" si="279"/>
        <v>663.51077689063163</v>
      </c>
      <c r="I407" s="52">
        <f t="shared" si="280"/>
        <v>-115.93222523351278</v>
      </c>
      <c r="J407" s="17">
        <f t="shared" si="281"/>
        <v>-0.14873727125341218</v>
      </c>
      <c r="K407" s="8"/>
      <c r="L407" s="15">
        <f t="shared" si="282"/>
        <v>988.54324637755042</v>
      </c>
      <c r="M407" s="52">
        <f t="shared" si="283"/>
        <v>325.03246948691879</v>
      </c>
      <c r="N407" s="17">
        <f t="shared" si="284"/>
        <v>0.48986765672457921</v>
      </c>
      <c r="O407" s="8"/>
      <c r="P407" s="15">
        <f t="shared" si="285"/>
        <v>770.22679117947109</v>
      </c>
      <c r="Q407" s="52">
        <f t="shared" si="286"/>
        <v>-218.31645519807932</v>
      </c>
      <c r="R407" s="17">
        <f t="shared" si="287"/>
        <v>-0.2208466407494919</v>
      </c>
      <c r="S407" s="8"/>
      <c r="T407" s="15">
        <f t="shared" si="288"/>
        <v>935.5855425632069</v>
      </c>
      <c r="U407" s="52">
        <f t="shared" si="289"/>
        <v>165.35875138373581</v>
      </c>
      <c r="V407" s="17">
        <f t="shared" si="290"/>
        <v>0.214688392142939</v>
      </c>
      <c r="W407" s="8"/>
      <c r="X407" s="15">
        <f t="shared" si="291"/>
        <v>725.32188841201719</v>
      </c>
      <c r="Y407" s="52">
        <f t="shared" si="292"/>
        <v>-210.26365415118971</v>
      </c>
      <c r="Z407" s="17">
        <f t="shared" si="293"/>
        <v>-0.22474017028430571</v>
      </c>
      <c r="AA407" s="8"/>
      <c r="AB407" s="15">
        <f t="shared" si="294"/>
        <v>780.82839154229612</v>
      </c>
      <c r="AC407" s="52">
        <f t="shared" si="295"/>
        <v>55.506503130278929</v>
      </c>
      <c r="AD407" s="17">
        <f t="shared" si="296"/>
        <v>7.6526717333461391E-2</v>
      </c>
      <c r="AE407" s="8"/>
      <c r="AF407" s="15">
        <f t="shared" si="297"/>
        <v>712.53258533164626</v>
      </c>
      <c r="AG407" s="52">
        <f t="shared" si="298"/>
        <v>-12.789303080370928</v>
      </c>
      <c r="AH407" s="17">
        <f t="shared" si="299"/>
        <v>-1.7632589454002479E-2</v>
      </c>
      <c r="AI407" s="8"/>
      <c r="AJ407" s="15">
        <f t="shared" si="300"/>
        <v>702.01381160723815</v>
      </c>
      <c r="AK407" s="52">
        <f>(AJ407-X407)</f>
        <v>-23.308076804779034</v>
      </c>
      <c r="AL407" s="17">
        <f>(AJ407/X407)-1</f>
        <v>-3.2134804115464544E-2</v>
      </c>
    </row>
    <row r="408" spans="1:38" ht="12" customHeight="1" x14ac:dyDescent="0.25">
      <c r="A408" s="1"/>
      <c r="B408" s="58"/>
      <c r="C408" s="1"/>
      <c r="D408" s="7" t="s">
        <v>36</v>
      </c>
      <c r="E408" s="8"/>
      <c r="F408" s="9">
        <f t="shared" si="278"/>
        <v>1305.7491289198606</v>
      </c>
      <c r="G408" s="8"/>
      <c r="H408" s="10">
        <f t="shared" si="279"/>
        <v>1239.7954606620615</v>
      </c>
      <c r="I408" s="51">
        <f t="shared" si="280"/>
        <v>-65.953668257799109</v>
      </c>
      <c r="J408" s="12">
        <f t="shared" si="281"/>
        <v>-5.0510214249468555E-2</v>
      </c>
      <c r="K408" s="8"/>
      <c r="L408" s="10">
        <f t="shared" si="282"/>
        <v>1310.778332408948</v>
      </c>
      <c r="M408" s="51">
        <f t="shared" si="283"/>
        <v>70.982871746886531</v>
      </c>
      <c r="N408" s="12">
        <f t="shared" si="284"/>
        <v>5.7253695467622601E-2</v>
      </c>
      <c r="O408" s="8"/>
      <c r="P408" s="10">
        <f t="shared" si="285"/>
        <v>1313.0118289353959</v>
      </c>
      <c r="Q408" s="51">
        <f t="shared" si="286"/>
        <v>2.2334965264478797</v>
      </c>
      <c r="R408" s="12">
        <f t="shared" si="287"/>
        <v>1.703946785833077E-3</v>
      </c>
      <c r="S408" s="8"/>
      <c r="T408" s="10">
        <f t="shared" si="288"/>
        <v>1814.5490872763601</v>
      </c>
      <c r="U408" s="51">
        <f t="shared" si="289"/>
        <v>501.53725834096417</v>
      </c>
      <c r="V408" s="12">
        <f t="shared" si="290"/>
        <v>0.38197466868795527</v>
      </c>
      <c r="W408" s="8"/>
      <c r="X408" s="10">
        <f t="shared" si="291"/>
        <v>1198.6923356338539</v>
      </c>
      <c r="Y408" s="51">
        <f t="shared" si="292"/>
        <v>-615.8567516425062</v>
      </c>
      <c r="Z408" s="12">
        <f t="shared" si="293"/>
        <v>-0.33939933395073252</v>
      </c>
      <c r="AA408" s="8"/>
      <c r="AB408" s="10">
        <f t="shared" si="294"/>
        <v>1055.9121778770118</v>
      </c>
      <c r="AC408" s="51">
        <f t="shared" si="295"/>
        <v>-142.78015775684207</v>
      </c>
      <c r="AD408" s="12">
        <f t="shared" si="296"/>
        <v>-0.11911326494078367</v>
      </c>
      <c r="AE408" s="8"/>
      <c r="AF408" s="10">
        <f t="shared" si="297"/>
        <v>961.94994883244954</v>
      </c>
      <c r="AG408" s="51">
        <f t="shared" si="298"/>
        <v>-236.74238680140434</v>
      </c>
      <c r="AH408" s="12">
        <f t="shared" si="299"/>
        <v>-0.19750054268614126</v>
      </c>
      <c r="AI408" s="8"/>
      <c r="AJ408" s="10">
        <f t="shared" si="300"/>
        <v>969.39250162805843</v>
      </c>
      <c r="AK408" s="51">
        <f>(AJ408-X408)</f>
        <v>-229.29983400579545</v>
      </c>
      <c r="AL408" s="12">
        <f>(AJ408/X408)-1</f>
        <v>-0.19129164939938026</v>
      </c>
    </row>
    <row r="409" spans="1:38" ht="12" customHeight="1" x14ac:dyDescent="0.25">
      <c r="A409" s="1"/>
      <c r="B409" s="58"/>
      <c r="C409" s="1"/>
      <c r="D409" s="7" t="s">
        <v>37</v>
      </c>
      <c r="E409" s="8"/>
      <c r="F409" s="9">
        <f t="shared" si="278"/>
        <v>1058.6097228532485</v>
      </c>
      <c r="G409" s="8"/>
      <c r="H409" s="10">
        <f t="shared" si="279"/>
        <v>1023.5870048954162</v>
      </c>
      <c r="I409" s="51">
        <f t="shared" si="280"/>
        <v>-35.022717957832356</v>
      </c>
      <c r="J409" s="12">
        <f t="shared" si="281"/>
        <v>-3.3083691942141225E-2</v>
      </c>
      <c r="K409" s="8"/>
      <c r="L409" s="10">
        <f t="shared" si="282"/>
        <v>1290.0394910048267</v>
      </c>
      <c r="M409" s="51">
        <f t="shared" si="283"/>
        <v>266.45248610941053</v>
      </c>
      <c r="N409" s="12">
        <f t="shared" si="284"/>
        <v>0.26031249403819356</v>
      </c>
      <c r="O409" s="8"/>
      <c r="P409" s="10">
        <f t="shared" si="285"/>
        <v>1504.1905602117336</v>
      </c>
      <c r="Q409" s="51">
        <f t="shared" si="286"/>
        <v>214.15106920690687</v>
      </c>
      <c r="R409" s="12">
        <f t="shared" si="287"/>
        <v>0.16600349888521793</v>
      </c>
      <c r="S409" s="8"/>
      <c r="T409" s="10">
        <f t="shared" si="288"/>
        <v>1383.6206896551723</v>
      </c>
      <c r="U409" s="51">
        <f t="shared" si="289"/>
        <v>-120.56987055656123</v>
      </c>
      <c r="V409" s="12">
        <f t="shared" si="290"/>
        <v>-8.0155981393467579E-2</v>
      </c>
      <c r="W409" s="8"/>
      <c r="X409" s="10">
        <f t="shared" si="291"/>
        <v>1090.9822866344605</v>
      </c>
      <c r="Y409" s="51">
        <f t="shared" si="292"/>
        <v>-292.63840302071185</v>
      </c>
      <c r="Z409" s="12">
        <f t="shared" si="293"/>
        <v>-0.21150189875640235</v>
      </c>
      <c r="AA409" s="8"/>
      <c r="AB409" s="10">
        <f t="shared" si="294"/>
        <v>944.88188976377955</v>
      </c>
      <c r="AC409" s="51">
        <f t="shared" si="295"/>
        <v>-146.10039687068092</v>
      </c>
      <c r="AD409" s="12">
        <f t="shared" si="296"/>
        <v>-0.13391637853386396</v>
      </c>
      <c r="AE409" s="8"/>
      <c r="AF409" s="10">
        <f t="shared" si="297"/>
        <v>823.19255547602006</v>
      </c>
      <c r="AG409" s="51">
        <f t="shared" si="298"/>
        <v>-267.78973115844042</v>
      </c>
      <c r="AH409" s="12">
        <f t="shared" si="299"/>
        <v>-0.24545745099541183</v>
      </c>
      <c r="AI409" s="8"/>
      <c r="AJ409" s="10">
        <f t="shared" si="300"/>
        <v>833.92984967788118</v>
      </c>
      <c r="AK409" s="51">
        <f>(AJ409-X409)</f>
        <v>-257.0524369565793</v>
      </c>
      <c r="AL409" s="12">
        <f>(AJ409/X409)-1</f>
        <v>-0.23561559166056933</v>
      </c>
    </row>
    <row r="410" spans="1:38" ht="12" customHeight="1" x14ac:dyDescent="0.25">
      <c r="A410" s="1"/>
      <c r="B410" s="58"/>
      <c r="C410" s="1"/>
      <c r="D410" s="7" t="s">
        <v>38</v>
      </c>
      <c r="E410" s="8"/>
      <c r="F410" s="9">
        <f t="shared" si="278"/>
        <v>1265.9893282654778</v>
      </c>
      <c r="G410" s="8"/>
      <c r="H410" s="10">
        <f t="shared" si="279"/>
        <v>1203.5239659549052</v>
      </c>
      <c r="I410" s="51">
        <f t="shared" si="280"/>
        <v>-62.465362310572573</v>
      </c>
      <c r="J410" s="12">
        <f t="shared" si="281"/>
        <v>-4.93411444440498E-2</v>
      </c>
      <c r="K410" s="8"/>
      <c r="L410" s="10">
        <f t="shared" si="282"/>
        <v>1307.1695808200352</v>
      </c>
      <c r="M410" s="51">
        <f t="shared" si="283"/>
        <v>103.64561486513003</v>
      </c>
      <c r="N410" s="12">
        <f t="shared" si="284"/>
        <v>8.611844699153548E-2</v>
      </c>
      <c r="O410" s="8"/>
      <c r="P410" s="10">
        <f t="shared" si="285"/>
        <v>1345.7041562947877</v>
      </c>
      <c r="Q410" s="51">
        <f t="shared" si="286"/>
        <v>38.534575474752501</v>
      </c>
      <c r="R410" s="12">
        <f t="shared" si="287"/>
        <v>2.9479400408459977E-2</v>
      </c>
      <c r="S410" s="8"/>
      <c r="T410" s="10">
        <f t="shared" si="288"/>
        <v>1739.5544220238542</v>
      </c>
      <c r="U410" s="51">
        <f t="shared" si="289"/>
        <v>393.85026572906645</v>
      </c>
      <c r="V410" s="12">
        <f t="shared" si="290"/>
        <v>0.29267225183689649</v>
      </c>
      <c r="W410" s="8"/>
      <c r="X410" s="10">
        <f t="shared" si="291"/>
        <v>1178.8678126852401</v>
      </c>
      <c r="Y410" s="51">
        <f t="shared" si="292"/>
        <v>-560.68660933861406</v>
      </c>
      <c r="Z410" s="12">
        <f t="shared" si="293"/>
        <v>-0.32231622203937316</v>
      </c>
      <c r="AA410" s="8"/>
      <c r="AB410" s="10">
        <f t="shared" si="294"/>
        <v>1033.0059809495681</v>
      </c>
      <c r="AC410" s="51">
        <f t="shared" si="295"/>
        <v>-145.86183173567201</v>
      </c>
      <c r="AD410" s="12">
        <f t="shared" si="296"/>
        <v>-0.12373043878721746</v>
      </c>
      <c r="AE410" s="8"/>
      <c r="AF410" s="10">
        <f t="shared" si="297"/>
        <v>933.32348814885916</v>
      </c>
      <c r="AG410" s="51">
        <f t="shared" si="298"/>
        <v>-245.54432453638094</v>
      </c>
      <c r="AH410" s="12">
        <f t="shared" si="299"/>
        <v>-0.20828825920446237</v>
      </c>
      <c r="AI410" s="8"/>
      <c r="AJ410" s="10">
        <f t="shared" si="300"/>
        <v>941.44576534002806</v>
      </c>
      <c r="AK410" s="51">
        <f>(AJ410-X410)</f>
        <v>-237.42204734521204</v>
      </c>
      <c r="AL410" s="12">
        <f>(AJ410/X410)-1</f>
        <v>-0.20139836272602019</v>
      </c>
    </row>
    <row r="411" spans="1:38" ht="12" customHeight="1" x14ac:dyDescent="0.25">
      <c r="A411" s="1"/>
      <c r="B411" s="58"/>
      <c r="C411" s="1"/>
      <c r="D411" s="7" t="s">
        <v>39</v>
      </c>
      <c r="E411" s="8"/>
      <c r="F411" s="9">
        <f t="shared" si="278"/>
        <v>863.22599333751748</v>
      </c>
      <c r="G411" s="8"/>
      <c r="H411" s="10">
        <f t="shared" si="279"/>
        <v>905.95046951783195</v>
      </c>
      <c r="I411" s="51">
        <f t="shared" si="280"/>
        <v>42.724476180314468</v>
      </c>
      <c r="J411" s="12">
        <f t="shared" si="281"/>
        <v>4.9493963933045393E-2</v>
      </c>
      <c r="K411" s="8"/>
      <c r="L411" s="10">
        <f t="shared" si="282"/>
        <v>1089.5366502088873</v>
      </c>
      <c r="M411" s="51">
        <f t="shared" si="283"/>
        <v>183.58618069105535</v>
      </c>
      <c r="N411" s="12">
        <f t="shared" si="284"/>
        <v>0.20264483199480443</v>
      </c>
      <c r="O411" s="8"/>
      <c r="P411" s="10">
        <f t="shared" si="285"/>
        <v>949.63956748097712</v>
      </c>
      <c r="Q411" s="51">
        <f t="shared" si="286"/>
        <v>-139.89708272791017</v>
      </c>
      <c r="R411" s="12">
        <f t="shared" si="287"/>
        <v>-0.12840052943706748</v>
      </c>
      <c r="S411" s="8"/>
      <c r="T411" s="10">
        <f t="shared" si="288"/>
        <v>1062.7046084109795</v>
      </c>
      <c r="U411" s="51">
        <f t="shared" si="289"/>
        <v>113.0650409300024</v>
      </c>
      <c r="V411" s="12">
        <f t="shared" si="290"/>
        <v>0.11906100461875213</v>
      </c>
      <c r="W411" s="8"/>
      <c r="X411" s="10">
        <f t="shared" si="291"/>
        <v>1013.9217231415813</v>
      </c>
      <c r="Y411" s="51">
        <f t="shared" si="292"/>
        <v>-48.782885269398207</v>
      </c>
      <c r="Z411" s="12">
        <f t="shared" si="293"/>
        <v>-4.5904463839995358E-2</v>
      </c>
      <c r="AA411" s="8"/>
      <c r="AB411" s="10">
        <f t="shared" si="294"/>
        <v>870.95150192985398</v>
      </c>
      <c r="AC411" s="51">
        <f t="shared" si="295"/>
        <v>-142.97022121172733</v>
      </c>
      <c r="AD411" s="12">
        <f t="shared" si="296"/>
        <v>-0.14100715858887203</v>
      </c>
      <c r="AE411" s="8"/>
      <c r="AF411" s="10">
        <f t="shared" si="297"/>
        <v>802.7073893830061</v>
      </c>
      <c r="AG411" s="51">
        <f t="shared" si="298"/>
        <v>-211.21433375857521</v>
      </c>
      <c r="AH411" s="12">
        <f t="shared" si="299"/>
        <v>-0.20831424057484349</v>
      </c>
      <c r="AI411" s="8"/>
      <c r="AJ411" s="10">
        <f t="shared" si="300"/>
        <v>770.26346702466856</v>
      </c>
      <c r="AK411" s="51">
        <f>(AJ411-X411)</f>
        <v>-243.65825611691275</v>
      </c>
      <c r="AL411" s="12">
        <f>(AJ411/X411)-1</f>
        <v>-0.24031268938784633</v>
      </c>
    </row>
    <row r="412" spans="1:38" ht="12" customHeight="1" x14ac:dyDescent="0.25">
      <c r="A412" s="1"/>
      <c r="B412" s="58"/>
      <c r="C412" s="1"/>
      <c r="D412" s="7" t="s">
        <v>40</v>
      </c>
      <c r="E412" s="8"/>
      <c r="F412" s="9">
        <f t="shared" si="278"/>
        <v>1041.4191486746693</v>
      </c>
      <c r="G412" s="8"/>
      <c r="H412" s="10">
        <f t="shared" si="279"/>
        <v>890.16137428422701</v>
      </c>
      <c r="I412" s="51">
        <f t="shared" si="280"/>
        <v>-151.25777439044225</v>
      </c>
      <c r="J412" s="12">
        <f t="shared" si="281"/>
        <v>-0.14524197541684913</v>
      </c>
      <c r="K412" s="8"/>
      <c r="L412" s="10">
        <f t="shared" si="282"/>
        <v>1130.1094303186353</v>
      </c>
      <c r="M412" s="51">
        <f t="shared" si="283"/>
        <v>239.9480560344083</v>
      </c>
      <c r="N412" s="12">
        <f t="shared" si="284"/>
        <v>0.26955568166204569</v>
      </c>
      <c r="O412" s="8"/>
      <c r="P412" s="10">
        <f t="shared" si="285"/>
        <v>1416.4939235052636</v>
      </c>
      <c r="Q412" s="51">
        <f t="shared" si="286"/>
        <v>286.38449318662833</v>
      </c>
      <c r="R412" s="12">
        <f t="shared" si="287"/>
        <v>0.25341306381797213</v>
      </c>
      <c r="S412" s="8"/>
      <c r="T412" s="10">
        <f t="shared" si="288"/>
        <v>1096.7110893752292</v>
      </c>
      <c r="U412" s="51">
        <f t="shared" si="289"/>
        <v>-319.78283413003442</v>
      </c>
      <c r="V412" s="12">
        <f t="shared" si="290"/>
        <v>-0.22575658731997805</v>
      </c>
      <c r="W412" s="8"/>
      <c r="X412" s="10">
        <f t="shared" si="291"/>
        <v>1070.2037105904715</v>
      </c>
      <c r="Y412" s="51">
        <f t="shared" si="292"/>
        <v>-26.507378784757748</v>
      </c>
      <c r="Z412" s="12">
        <f t="shared" si="293"/>
        <v>-2.416988306360468E-2</v>
      </c>
      <c r="AA412" s="8"/>
      <c r="AB412" s="10">
        <f t="shared" si="294"/>
        <v>1011.0557121179276</v>
      </c>
      <c r="AC412" s="51">
        <f t="shared" si="295"/>
        <v>-59.147998472543918</v>
      </c>
      <c r="AD412" s="12">
        <f t="shared" si="296"/>
        <v>-5.5267981121005172E-2</v>
      </c>
      <c r="AE412" s="8"/>
      <c r="AF412" s="10">
        <f t="shared" si="297"/>
        <v>921.30934316063303</v>
      </c>
      <c r="AG412" s="51">
        <f t="shared" si="298"/>
        <v>-148.89436742983844</v>
      </c>
      <c r="AH412" s="12">
        <f t="shared" si="299"/>
        <v>-0.13912712687913209</v>
      </c>
      <c r="AI412" s="8"/>
      <c r="AJ412" s="10">
        <f t="shared" si="300"/>
        <v>918.27444179492738</v>
      </c>
      <c r="AK412" s="51">
        <f>(AJ412-X412)</f>
        <v>-151.92926879554409</v>
      </c>
      <c r="AL412" s="12">
        <f>(AJ412/X412)-1</f>
        <v>-0.14196294340235371</v>
      </c>
    </row>
    <row r="413" spans="1:38" ht="12" customHeight="1" x14ac:dyDescent="0.25">
      <c r="A413" s="1"/>
      <c r="B413" s="58"/>
      <c r="C413" s="1"/>
      <c r="D413" s="7" t="s">
        <v>41</v>
      </c>
      <c r="E413" s="8"/>
      <c r="F413" s="9">
        <f t="shared" si="278"/>
        <v>1149.9879624428215</v>
      </c>
      <c r="G413" s="8"/>
      <c r="H413" s="10">
        <f t="shared" si="279"/>
        <v>868.56201071281419</v>
      </c>
      <c r="I413" s="51">
        <f t="shared" si="280"/>
        <v>-281.42595173000734</v>
      </c>
      <c r="J413" s="12">
        <f t="shared" si="281"/>
        <v>-0.24472078049599588</v>
      </c>
      <c r="K413" s="8"/>
      <c r="L413" s="10">
        <f t="shared" si="282"/>
        <v>1152.4405100300496</v>
      </c>
      <c r="M413" s="51">
        <f t="shared" si="283"/>
        <v>283.87849931723542</v>
      </c>
      <c r="N413" s="12">
        <f t="shared" si="284"/>
        <v>0.32683734243023266</v>
      </c>
      <c r="O413" s="8"/>
      <c r="P413" s="10">
        <f t="shared" si="285"/>
        <v>994.0357852882704</v>
      </c>
      <c r="Q413" s="51">
        <f t="shared" si="286"/>
        <v>-158.40472474177921</v>
      </c>
      <c r="R413" s="12">
        <f t="shared" si="287"/>
        <v>-0.13745154163111539</v>
      </c>
      <c r="S413" s="8"/>
      <c r="T413" s="10">
        <f t="shared" si="288"/>
        <v>1139.356559426571</v>
      </c>
      <c r="U413" s="51">
        <f t="shared" si="289"/>
        <v>145.32077413830064</v>
      </c>
      <c r="V413" s="12">
        <f t="shared" si="290"/>
        <v>0.14619269878313035</v>
      </c>
      <c r="W413" s="8"/>
      <c r="X413" s="10">
        <f t="shared" si="291"/>
        <v>1239.4784617923749</v>
      </c>
      <c r="Y413" s="51">
        <f t="shared" si="292"/>
        <v>100.12190236580386</v>
      </c>
      <c r="Z413" s="12">
        <f t="shared" si="293"/>
        <v>8.7875829157638252E-2</v>
      </c>
      <c r="AA413" s="8"/>
      <c r="AB413" s="10">
        <f t="shared" si="294"/>
        <v>982.11025921869293</v>
      </c>
      <c r="AC413" s="51">
        <f t="shared" si="295"/>
        <v>-257.36820257368197</v>
      </c>
      <c r="AD413" s="12">
        <f t="shared" si="296"/>
        <v>-0.20764233547189603</v>
      </c>
      <c r="AE413" s="8"/>
      <c r="AF413" s="10">
        <f t="shared" si="297"/>
        <v>883.53413654618475</v>
      </c>
      <c r="AG413" s="51">
        <f t="shared" si="298"/>
        <v>-355.94432524619015</v>
      </c>
      <c r="AH413" s="12">
        <f t="shared" si="299"/>
        <v>-0.28717265867731911</v>
      </c>
      <c r="AI413" s="8"/>
      <c r="AJ413" s="10">
        <f t="shared" si="300"/>
        <v>861.62833150784957</v>
      </c>
      <c r="AK413" s="51">
        <f>(AJ413-X413)</f>
        <v>-377.85013028452533</v>
      </c>
      <c r="AL413" s="12">
        <f>(AJ413/X413)-1</f>
        <v>-0.30484606383407975</v>
      </c>
    </row>
    <row r="414" spans="1:38" ht="12" customHeight="1" x14ac:dyDescent="0.25">
      <c r="A414" s="1"/>
      <c r="B414" s="58"/>
      <c r="C414" s="1"/>
      <c r="D414" s="13" t="s">
        <v>26</v>
      </c>
      <c r="E414" s="8"/>
      <c r="F414" s="14">
        <f t="shared" si="278"/>
        <v>1051.7231701841042</v>
      </c>
      <c r="G414" s="8"/>
      <c r="H414" s="15">
        <f t="shared" si="279"/>
        <v>950.10907043839279</v>
      </c>
      <c r="I414" s="52">
        <f t="shared" si="280"/>
        <v>-101.61409974571143</v>
      </c>
      <c r="J414" s="17">
        <f t="shared" si="281"/>
        <v>-9.6616773906315956E-2</v>
      </c>
      <c r="K414" s="8"/>
      <c r="L414" s="15">
        <f t="shared" si="282"/>
        <v>1154.4932006168513</v>
      </c>
      <c r="M414" s="52">
        <f t="shared" si="283"/>
        <v>204.38413017845846</v>
      </c>
      <c r="N414" s="17">
        <f t="shared" si="284"/>
        <v>0.21511649192460913</v>
      </c>
      <c r="O414" s="8"/>
      <c r="P414" s="15">
        <f t="shared" si="285"/>
        <v>1195.2677848631606</v>
      </c>
      <c r="Q414" s="52">
        <f t="shared" si="286"/>
        <v>40.77458424630936</v>
      </c>
      <c r="R414" s="17">
        <f t="shared" si="287"/>
        <v>3.5318167508066045E-2</v>
      </c>
      <c r="S414" s="8"/>
      <c r="T414" s="15">
        <f t="shared" si="288"/>
        <v>1217.2803029216448</v>
      </c>
      <c r="U414" s="52">
        <f t="shared" si="289"/>
        <v>22.012518058484147</v>
      </c>
      <c r="V414" s="17">
        <f t="shared" si="290"/>
        <v>1.8416390316253972E-2</v>
      </c>
      <c r="W414" s="8"/>
      <c r="X414" s="15">
        <f t="shared" si="291"/>
        <v>1105.7371096586783</v>
      </c>
      <c r="Y414" s="52">
        <f t="shared" si="292"/>
        <v>-111.5431932629665</v>
      </c>
      <c r="Z414" s="17">
        <f t="shared" si="293"/>
        <v>-9.1633120978994786E-2</v>
      </c>
      <c r="AA414" s="8"/>
      <c r="AB414" s="15">
        <f t="shared" si="294"/>
        <v>972.47902690973547</v>
      </c>
      <c r="AC414" s="52">
        <f t="shared" si="295"/>
        <v>-133.2580827489428</v>
      </c>
      <c r="AD414" s="17">
        <f t="shared" si="296"/>
        <v>-0.12051515824595704</v>
      </c>
      <c r="AE414" s="8"/>
      <c r="AF414" s="15">
        <f t="shared" si="297"/>
        <v>885.07204963249342</v>
      </c>
      <c r="AG414" s="52">
        <f t="shared" si="298"/>
        <v>-220.66506002618485</v>
      </c>
      <c r="AH414" s="17">
        <f t="shared" si="299"/>
        <v>-0.19956376438726953</v>
      </c>
      <c r="AI414" s="8"/>
      <c r="AJ414" s="15">
        <f t="shared" si="300"/>
        <v>873.15291636741495</v>
      </c>
      <c r="AK414" s="52">
        <f>(AJ414-X414)</f>
        <v>-232.58419329126332</v>
      </c>
      <c r="AL414" s="17">
        <f>(AJ414/X414)-1</f>
        <v>-0.21034311977017572</v>
      </c>
    </row>
    <row r="415" spans="1:38" ht="12" customHeight="1" x14ac:dyDescent="0.25">
      <c r="A415" s="1"/>
      <c r="B415" s="58"/>
      <c r="C415" s="1"/>
      <c r="D415" s="7" t="s">
        <v>36</v>
      </c>
      <c r="E415" s="8"/>
      <c r="F415" s="9">
        <f t="shared" si="278"/>
        <v>865.07376711926179</v>
      </c>
      <c r="G415" s="8"/>
      <c r="H415" s="10">
        <f t="shared" si="279"/>
        <v>743.88309748548727</v>
      </c>
      <c r="I415" s="51">
        <f t="shared" si="280"/>
        <v>-121.19066963377452</v>
      </c>
      <c r="J415" s="12">
        <f t="shared" si="281"/>
        <v>-0.14009287327870945</v>
      </c>
      <c r="K415" s="8"/>
      <c r="L415" s="10">
        <f t="shared" si="282"/>
        <v>1234.8197494661015</v>
      </c>
      <c r="M415" s="51">
        <f t="shared" si="283"/>
        <v>490.93665198061422</v>
      </c>
      <c r="N415" s="12">
        <f t="shared" si="284"/>
        <v>0.6599647896828198</v>
      </c>
      <c r="O415" s="8"/>
      <c r="P415" s="10">
        <f t="shared" si="285"/>
        <v>832.92262198127162</v>
      </c>
      <c r="Q415" s="51">
        <f t="shared" si="286"/>
        <v>-401.89712748482987</v>
      </c>
      <c r="R415" s="12">
        <f t="shared" si="287"/>
        <v>-0.32547027828037089</v>
      </c>
      <c r="S415" s="8"/>
      <c r="T415" s="10">
        <f t="shared" si="288"/>
        <v>1319.3903852474614</v>
      </c>
      <c r="U415" s="51">
        <f t="shared" si="289"/>
        <v>486.46776326618976</v>
      </c>
      <c r="V415" s="12">
        <f t="shared" si="290"/>
        <v>0.58404916666692253</v>
      </c>
      <c r="W415" s="8"/>
      <c r="X415" s="10">
        <f t="shared" si="291"/>
        <v>797.09653347805443</v>
      </c>
      <c r="Y415" s="51">
        <f t="shared" si="292"/>
        <v>-522.29385176940696</v>
      </c>
      <c r="Z415" s="12">
        <f t="shared" si="293"/>
        <v>-0.39585998019187241</v>
      </c>
      <c r="AA415" s="8"/>
      <c r="AB415" s="10">
        <f t="shared" si="294"/>
        <v>891.8712455293587</v>
      </c>
      <c r="AC415" s="51">
        <f t="shared" si="295"/>
        <v>94.774712051304277</v>
      </c>
      <c r="AD415" s="12">
        <f t="shared" si="296"/>
        <v>0.11889991747644912</v>
      </c>
      <c r="AE415" s="8"/>
      <c r="AF415" s="10">
        <f t="shared" si="297"/>
        <v>813.04906420361817</v>
      </c>
      <c r="AG415" s="51">
        <f t="shared" si="298"/>
        <v>15.952530725563747</v>
      </c>
      <c r="AH415" s="12">
        <f t="shared" si="299"/>
        <v>2.0013298334088159E-2</v>
      </c>
      <c r="AI415" s="8"/>
      <c r="AJ415" s="10">
        <f t="shared" si="300"/>
        <v>818.77842980659045</v>
      </c>
      <c r="AK415" s="51">
        <f>(AJ415-X415)</f>
        <v>21.681896328536027</v>
      </c>
      <c r="AL415" s="12">
        <f>(AJ415/X415)-1</f>
        <v>2.7201092236506241E-2</v>
      </c>
    </row>
    <row r="416" spans="1:38" ht="12" customHeight="1" x14ac:dyDescent="0.25">
      <c r="A416" s="1"/>
      <c r="B416" s="58"/>
      <c r="C416" s="1"/>
      <c r="D416" s="7" t="s">
        <v>37</v>
      </c>
      <c r="E416" s="8"/>
      <c r="F416" s="9">
        <f t="shared" si="278"/>
        <v>783.53821485836454</v>
      </c>
      <c r="G416" s="8"/>
      <c r="H416" s="10">
        <f t="shared" si="279"/>
        <v>743.57154555877059</v>
      </c>
      <c r="I416" s="51">
        <f t="shared" si="280"/>
        <v>-39.966669299593946</v>
      </c>
      <c r="J416" s="12">
        <f t="shared" si="281"/>
        <v>-5.1007938785498141E-2</v>
      </c>
      <c r="K416" s="8"/>
      <c r="L416" s="10">
        <f t="shared" si="282"/>
        <v>1007.6609070066544</v>
      </c>
      <c r="M416" s="51">
        <f t="shared" si="283"/>
        <v>264.08936144788379</v>
      </c>
      <c r="N416" s="12">
        <f t="shared" si="284"/>
        <v>0.35516335048758352</v>
      </c>
      <c r="O416" s="8"/>
      <c r="P416" s="10">
        <f t="shared" si="285"/>
        <v>809.81052864166156</v>
      </c>
      <c r="Q416" s="51">
        <f t="shared" si="286"/>
        <v>-197.85037836499282</v>
      </c>
      <c r="R416" s="12">
        <f t="shared" si="287"/>
        <v>-0.19634618847398255</v>
      </c>
      <c r="S416" s="8"/>
      <c r="T416" s="10">
        <f t="shared" si="288"/>
        <v>1120.8455799231292</v>
      </c>
      <c r="U416" s="51">
        <f t="shared" si="289"/>
        <v>311.03505128146764</v>
      </c>
      <c r="V416" s="12">
        <f t="shared" si="290"/>
        <v>0.38408373351626257</v>
      </c>
      <c r="W416" s="8"/>
      <c r="X416" s="10">
        <f t="shared" si="291"/>
        <v>827.16196846631624</v>
      </c>
      <c r="Y416" s="51">
        <f t="shared" si="292"/>
        <v>-293.68361145681297</v>
      </c>
      <c r="Z416" s="12">
        <f t="shared" si="293"/>
        <v>-0.26201969006020853</v>
      </c>
      <c r="AA416" s="8"/>
      <c r="AB416" s="10">
        <f t="shared" si="294"/>
        <v>913.52141658092819</v>
      </c>
      <c r="AC416" s="51">
        <f t="shared" si="295"/>
        <v>86.359448114611951</v>
      </c>
      <c r="AD416" s="12">
        <f t="shared" si="296"/>
        <v>0.1044045198000767</v>
      </c>
      <c r="AE416" s="8"/>
      <c r="AF416" s="10">
        <f t="shared" si="297"/>
        <v>797.63903178642988</v>
      </c>
      <c r="AG416" s="51">
        <f t="shared" si="298"/>
        <v>-29.522936679886357</v>
      </c>
      <c r="AH416" s="12">
        <f t="shared" si="299"/>
        <v>-3.5691844892997593E-2</v>
      </c>
      <c r="AI416" s="8"/>
      <c r="AJ416" s="10">
        <f t="shared" si="300"/>
        <v>804.13710943845774</v>
      </c>
      <c r="AK416" s="51">
        <f>(AJ416-X416)</f>
        <v>-23.024859027858497</v>
      </c>
      <c r="AL416" s="12">
        <f>(AJ416/X416)-1</f>
        <v>-2.7835973975629091E-2</v>
      </c>
    </row>
    <row r="417" spans="1:38" ht="12" customHeight="1" x14ac:dyDescent="0.25">
      <c r="A417" s="1"/>
      <c r="B417" s="58"/>
      <c r="C417" s="1"/>
      <c r="D417" s="7" t="s">
        <v>38</v>
      </c>
      <c r="E417" s="8"/>
      <c r="F417" s="9">
        <f t="shared" si="278"/>
        <v>847.49083700237429</v>
      </c>
      <c r="G417" s="8"/>
      <c r="H417" s="10">
        <f t="shared" si="279"/>
        <v>743.81455680999284</v>
      </c>
      <c r="I417" s="51">
        <f t="shared" si="280"/>
        <v>-103.67628019238145</v>
      </c>
      <c r="J417" s="12">
        <f t="shared" si="281"/>
        <v>-0.12233321667416563</v>
      </c>
      <c r="K417" s="8"/>
      <c r="L417" s="10">
        <f t="shared" si="282"/>
        <v>1184.4373612471938</v>
      </c>
      <c r="M417" s="51">
        <f t="shared" si="283"/>
        <v>440.62280443720101</v>
      </c>
      <c r="N417" s="12">
        <f t="shared" si="284"/>
        <v>0.59238260451221314</v>
      </c>
      <c r="O417" s="8"/>
      <c r="P417" s="10">
        <f t="shared" si="285"/>
        <v>827.62463120306938</v>
      </c>
      <c r="Q417" s="51">
        <f t="shared" si="286"/>
        <v>-356.81273004412446</v>
      </c>
      <c r="R417" s="12">
        <f t="shared" si="287"/>
        <v>-0.30125082314898133</v>
      </c>
      <c r="S417" s="8"/>
      <c r="T417" s="10">
        <f t="shared" si="288"/>
        <v>1272.8645412522021</v>
      </c>
      <c r="U417" s="51">
        <f t="shared" si="289"/>
        <v>445.23991004913273</v>
      </c>
      <c r="V417" s="12">
        <f t="shared" si="290"/>
        <v>0.53797324688357029</v>
      </c>
      <c r="W417" s="8"/>
      <c r="X417" s="10">
        <f t="shared" si="291"/>
        <v>803.74597136366037</v>
      </c>
      <c r="Y417" s="51">
        <f t="shared" si="292"/>
        <v>-469.11856988854174</v>
      </c>
      <c r="Z417" s="12">
        <f t="shared" si="293"/>
        <v>-0.36855341215416249</v>
      </c>
      <c r="AA417" s="8"/>
      <c r="AB417" s="10">
        <f t="shared" si="294"/>
        <v>897.12745678038516</v>
      </c>
      <c r="AC417" s="51">
        <f t="shared" si="295"/>
        <v>93.381485416724786</v>
      </c>
      <c r="AD417" s="12">
        <f t="shared" si="296"/>
        <v>0.1161828348057421</v>
      </c>
      <c r="AE417" s="8"/>
      <c r="AF417" s="10">
        <f t="shared" si="297"/>
        <v>809.30782883060544</v>
      </c>
      <c r="AG417" s="51">
        <f t="shared" si="298"/>
        <v>5.5618574669450709</v>
      </c>
      <c r="AH417" s="12">
        <f t="shared" si="299"/>
        <v>6.9199195580522677E-3</v>
      </c>
      <c r="AI417" s="8"/>
      <c r="AJ417" s="10">
        <f t="shared" si="300"/>
        <v>815.22382173141398</v>
      </c>
      <c r="AK417" s="51">
        <f>(AJ417-X417)</f>
        <v>11.477850367753604</v>
      </c>
      <c r="AL417" s="12">
        <f>(AJ417/X417)-1</f>
        <v>1.4280445285815846E-2</v>
      </c>
    </row>
    <row r="418" spans="1:38" ht="12" customHeight="1" x14ac:dyDescent="0.25">
      <c r="A418" s="1"/>
      <c r="B418" s="58"/>
      <c r="C418" s="1"/>
      <c r="D418" s="7" t="s">
        <v>39</v>
      </c>
      <c r="E418" s="8"/>
      <c r="F418" s="9">
        <f t="shared" si="278"/>
        <v>640.18604361758389</v>
      </c>
      <c r="G418" s="8"/>
      <c r="H418" s="10">
        <f t="shared" si="279"/>
        <v>596.32253033068287</v>
      </c>
      <c r="I418" s="51">
        <f t="shared" si="280"/>
        <v>-43.863513286901025</v>
      </c>
      <c r="J418" s="12">
        <f t="shared" si="281"/>
        <v>-6.8516822139757516E-2</v>
      </c>
      <c r="K418" s="8"/>
      <c r="L418" s="10">
        <f t="shared" si="282"/>
        <v>944.98552250592263</v>
      </c>
      <c r="M418" s="51">
        <f t="shared" si="283"/>
        <v>348.66299217523976</v>
      </c>
      <c r="N418" s="12">
        <f t="shared" si="284"/>
        <v>0.58468861134911876</v>
      </c>
      <c r="O418" s="8"/>
      <c r="P418" s="10">
        <f t="shared" si="285"/>
        <v>633.36535382644888</v>
      </c>
      <c r="Q418" s="51">
        <f t="shared" si="286"/>
        <v>-311.62016867947375</v>
      </c>
      <c r="R418" s="12">
        <f t="shared" si="287"/>
        <v>-0.32976184423769384</v>
      </c>
      <c r="S418" s="8"/>
      <c r="T418" s="10">
        <f t="shared" si="288"/>
        <v>942.90291981857752</v>
      </c>
      <c r="U418" s="51">
        <f t="shared" si="289"/>
        <v>309.53756599212863</v>
      </c>
      <c r="V418" s="12">
        <f t="shared" si="290"/>
        <v>0.4887188162757421</v>
      </c>
      <c r="W418" s="8"/>
      <c r="X418" s="10">
        <f t="shared" si="291"/>
        <v>670.64635652531911</v>
      </c>
      <c r="Y418" s="51">
        <f t="shared" si="292"/>
        <v>-272.25656329325841</v>
      </c>
      <c r="Z418" s="12">
        <f t="shared" si="293"/>
        <v>-0.28874294221683272</v>
      </c>
      <c r="AA418" s="8"/>
      <c r="AB418" s="10">
        <f t="shared" si="294"/>
        <v>739.18851664614817</v>
      </c>
      <c r="AC418" s="51">
        <f t="shared" si="295"/>
        <v>68.542160120829067</v>
      </c>
      <c r="AD418" s="12">
        <f t="shared" si="296"/>
        <v>0.10220313501135281</v>
      </c>
      <c r="AE418" s="8"/>
      <c r="AF418" s="10">
        <f t="shared" si="297"/>
        <v>681.30025931843784</v>
      </c>
      <c r="AG418" s="51">
        <f t="shared" si="298"/>
        <v>10.653902793118732</v>
      </c>
      <c r="AH418" s="12">
        <f t="shared" si="299"/>
        <v>1.5886022028536173E-2</v>
      </c>
      <c r="AI418" s="8"/>
      <c r="AJ418" s="10">
        <f t="shared" si="300"/>
        <v>653.70947603705542</v>
      </c>
      <c r="AK418" s="51">
        <f>(AJ418-X418)</f>
        <v>-16.936880488263682</v>
      </c>
      <c r="AL418" s="12">
        <f>(AJ418/X418)-1</f>
        <v>-2.5254562741554576E-2</v>
      </c>
    </row>
    <row r="419" spans="1:38" ht="12" customHeight="1" x14ac:dyDescent="0.25">
      <c r="A419" s="1"/>
      <c r="B419" s="58"/>
      <c r="C419" s="1"/>
      <c r="D419" s="7" t="s">
        <v>40</v>
      </c>
      <c r="E419" s="8"/>
      <c r="F419" s="9">
        <f t="shared" si="278"/>
        <v>749.40209161796133</v>
      </c>
      <c r="G419" s="8"/>
      <c r="H419" s="10">
        <f t="shared" si="279"/>
        <v>596.50167473018234</v>
      </c>
      <c r="I419" s="51">
        <f t="shared" si="280"/>
        <v>-152.90041688777899</v>
      </c>
      <c r="J419" s="12">
        <f t="shared" si="281"/>
        <v>-0.20402987741556278</v>
      </c>
      <c r="K419" s="8"/>
      <c r="L419" s="10">
        <f t="shared" si="282"/>
        <v>1016.0388892123188</v>
      </c>
      <c r="M419" s="51">
        <f t="shared" si="283"/>
        <v>419.53721448213651</v>
      </c>
      <c r="N419" s="12">
        <f t="shared" si="284"/>
        <v>0.70332948297573039</v>
      </c>
      <c r="O419" s="8"/>
      <c r="P419" s="10">
        <f t="shared" si="285"/>
        <v>826.0293791192388</v>
      </c>
      <c r="Q419" s="51">
        <f t="shared" si="286"/>
        <v>-190.00951009308005</v>
      </c>
      <c r="R419" s="12">
        <f t="shared" si="287"/>
        <v>-0.18701007619933163</v>
      </c>
      <c r="S419" s="8"/>
      <c r="T419" s="10">
        <f t="shared" si="288"/>
        <v>998.38918292692608</v>
      </c>
      <c r="U419" s="51">
        <f t="shared" si="289"/>
        <v>172.35980380768729</v>
      </c>
      <c r="V419" s="12">
        <f t="shared" si="290"/>
        <v>0.20866062172203548</v>
      </c>
      <c r="W419" s="8"/>
      <c r="X419" s="10">
        <f t="shared" si="291"/>
        <v>738.79751564772334</v>
      </c>
      <c r="Y419" s="51">
        <f t="shared" si="292"/>
        <v>-259.59166727920274</v>
      </c>
      <c r="Z419" s="12">
        <f t="shared" si="293"/>
        <v>-0.2600104966263469</v>
      </c>
      <c r="AA419" s="8"/>
      <c r="AB419" s="10">
        <f t="shared" si="294"/>
        <v>929.24962246793143</v>
      </c>
      <c r="AC419" s="51">
        <f t="shared" si="295"/>
        <v>190.45210682020809</v>
      </c>
      <c r="AD419" s="12">
        <f t="shared" si="296"/>
        <v>0.25778660970893186</v>
      </c>
      <c r="AE419" s="8"/>
      <c r="AF419" s="10">
        <f t="shared" si="297"/>
        <v>846.4529343354568</v>
      </c>
      <c r="AG419" s="51">
        <f t="shared" si="298"/>
        <v>107.65541868773346</v>
      </c>
      <c r="AH419" s="12">
        <f t="shared" si="299"/>
        <v>0.14571708270208394</v>
      </c>
      <c r="AI419" s="8"/>
      <c r="AJ419" s="10">
        <f t="shared" si="300"/>
        <v>844.10963184114144</v>
      </c>
      <c r="AK419" s="51">
        <f>(AJ419-X419)</f>
        <v>105.31211619341809</v>
      </c>
      <c r="AL419" s="12">
        <f>(AJ419/X419)-1</f>
        <v>0.14254530363585238</v>
      </c>
    </row>
    <row r="420" spans="1:38" ht="12" customHeight="1" x14ac:dyDescent="0.25">
      <c r="A420" s="1"/>
      <c r="B420" s="58"/>
      <c r="C420" s="1"/>
      <c r="D420" s="7" t="s">
        <v>41</v>
      </c>
      <c r="E420" s="8"/>
      <c r="F420" s="9">
        <f t="shared" si="278"/>
        <v>830.62862999658353</v>
      </c>
      <c r="G420" s="8"/>
      <c r="H420" s="10">
        <f t="shared" si="279"/>
        <v>650.19011406844106</v>
      </c>
      <c r="I420" s="51">
        <f t="shared" si="280"/>
        <v>-180.43851592814246</v>
      </c>
      <c r="J420" s="12">
        <f t="shared" si="281"/>
        <v>-0.21723127449734625</v>
      </c>
      <c r="K420" s="8"/>
      <c r="L420" s="10">
        <f t="shared" si="282"/>
        <v>1062.8547004487925</v>
      </c>
      <c r="M420" s="51">
        <f t="shared" si="283"/>
        <v>412.66458638035147</v>
      </c>
      <c r="N420" s="12">
        <f t="shared" si="284"/>
        <v>0.63468296033937088</v>
      </c>
      <c r="O420" s="8"/>
      <c r="P420" s="10">
        <f t="shared" si="285"/>
        <v>765.2700886246098</v>
      </c>
      <c r="Q420" s="51">
        <f t="shared" si="286"/>
        <v>-297.58461182418273</v>
      </c>
      <c r="R420" s="12">
        <f t="shared" si="287"/>
        <v>-0.27998616527595632</v>
      </c>
      <c r="S420" s="8"/>
      <c r="T420" s="10">
        <f t="shared" si="288"/>
        <v>1081.4199150279758</v>
      </c>
      <c r="U420" s="51">
        <f t="shared" si="289"/>
        <v>316.14982640336598</v>
      </c>
      <c r="V420" s="12">
        <f t="shared" si="290"/>
        <v>0.41312189134632171</v>
      </c>
      <c r="W420" s="8"/>
      <c r="X420" s="10">
        <f t="shared" si="291"/>
        <v>802.76461110981393</v>
      </c>
      <c r="Y420" s="51">
        <f t="shared" si="292"/>
        <v>-278.65530391816185</v>
      </c>
      <c r="Z420" s="12">
        <f t="shared" si="293"/>
        <v>-0.25767539514098292</v>
      </c>
      <c r="AA420" s="8"/>
      <c r="AB420" s="10">
        <f t="shared" si="294"/>
        <v>848.52995906215108</v>
      </c>
      <c r="AC420" s="51">
        <f t="shared" si="295"/>
        <v>45.765347952337152</v>
      </c>
      <c r="AD420" s="12">
        <f t="shared" si="296"/>
        <v>5.7009672971342074E-2</v>
      </c>
      <c r="AE420" s="8"/>
      <c r="AF420" s="10">
        <f t="shared" si="297"/>
        <v>762.93263863044285</v>
      </c>
      <c r="AG420" s="51">
        <f t="shared" si="298"/>
        <v>-39.831972479371075</v>
      </c>
      <c r="AH420" s="12">
        <f t="shared" si="299"/>
        <v>-4.9618495793310791E-2</v>
      </c>
      <c r="AI420" s="8"/>
      <c r="AJ420" s="10">
        <f t="shared" si="300"/>
        <v>744.32452549311495</v>
      </c>
      <c r="AK420" s="51">
        <f>(AJ420-X420)</f>
        <v>-58.44008561669898</v>
      </c>
      <c r="AL420" s="12">
        <f>(AJ420/X420)-1</f>
        <v>-7.2798532481278877E-2</v>
      </c>
    </row>
    <row r="421" spans="1:38" ht="12" customHeight="1" x14ac:dyDescent="0.25">
      <c r="A421" s="1"/>
      <c r="B421" s="59"/>
      <c r="C421" s="1"/>
      <c r="D421" s="13" t="s">
        <v>27</v>
      </c>
      <c r="E421" s="8"/>
      <c r="F421" s="14">
        <f t="shared" si="278"/>
        <v>745.12010151378468</v>
      </c>
      <c r="G421" s="8"/>
      <c r="H421" s="15">
        <f t="shared" si="279"/>
        <v>634.36936738910629</v>
      </c>
      <c r="I421" s="52">
        <f t="shared" si="280"/>
        <v>-110.75073412467839</v>
      </c>
      <c r="J421" s="17">
        <f t="shared" si="281"/>
        <v>-0.14863474210355809</v>
      </c>
      <c r="K421" s="8"/>
      <c r="L421" s="15">
        <f t="shared" si="282"/>
        <v>1033.2663251410415</v>
      </c>
      <c r="M421" s="52">
        <f t="shared" si="283"/>
        <v>398.89695775193525</v>
      </c>
      <c r="N421" s="17">
        <f t="shared" si="284"/>
        <v>0.62880866929890988</v>
      </c>
      <c r="O421" s="8"/>
      <c r="P421" s="15">
        <f t="shared" si="285"/>
        <v>755.71516530443444</v>
      </c>
      <c r="Q421" s="52">
        <f t="shared" si="286"/>
        <v>-277.5511598366071</v>
      </c>
      <c r="R421" s="17">
        <f t="shared" si="287"/>
        <v>-0.26861531541611128</v>
      </c>
      <c r="S421" s="8"/>
      <c r="T421" s="15">
        <f t="shared" si="288"/>
        <v>1045.242779315116</v>
      </c>
      <c r="U421" s="52">
        <f t="shared" si="289"/>
        <v>289.52761401068153</v>
      </c>
      <c r="V421" s="17">
        <f t="shared" si="290"/>
        <v>0.38311737980545546</v>
      </c>
      <c r="W421" s="8"/>
      <c r="X421" s="15">
        <f t="shared" si="291"/>
        <v>737.09541109196471</v>
      </c>
      <c r="Y421" s="52">
        <f t="shared" si="292"/>
        <v>-308.14736822315126</v>
      </c>
      <c r="Z421" s="17">
        <f t="shared" si="293"/>
        <v>-0.29480937282825481</v>
      </c>
      <c r="AA421" s="8"/>
      <c r="AB421" s="15">
        <f t="shared" si="294"/>
        <v>849.90017999381723</v>
      </c>
      <c r="AC421" s="52">
        <f t="shared" si="295"/>
        <v>112.80476890185253</v>
      </c>
      <c r="AD421" s="17">
        <f t="shared" si="296"/>
        <v>0.15303957561577919</v>
      </c>
      <c r="AE421" s="8"/>
      <c r="AF421" s="15">
        <f t="shared" si="297"/>
        <v>773.91563114846451</v>
      </c>
      <c r="AG421" s="52">
        <f t="shared" si="298"/>
        <v>36.820220056499807</v>
      </c>
      <c r="AH421" s="17">
        <f t="shared" si="299"/>
        <v>4.9953126152220584E-2</v>
      </c>
      <c r="AI421" s="8"/>
      <c r="AJ421" s="15">
        <f t="shared" si="300"/>
        <v>763.13911528560652</v>
      </c>
      <c r="AK421" s="52">
        <f>(AJ421-X421)</f>
        <v>26.043704193641815</v>
      </c>
      <c r="AL421" s="17">
        <f>(AJ421/X421)-1</f>
        <v>3.5332880657959365E-2</v>
      </c>
    </row>
    <row r="422" spans="1:38" ht="4.5" customHeight="1" x14ac:dyDescent="0.25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</row>
    <row r="423" spans="1:38" ht="12" customHeight="1" x14ac:dyDescent="0.25">
      <c r="A423" s="1"/>
      <c r="B423" s="57" t="s">
        <v>47</v>
      </c>
      <c r="C423" s="1"/>
      <c r="D423" s="7" t="s">
        <v>36</v>
      </c>
      <c r="E423" s="8"/>
      <c r="F423" s="25">
        <f t="shared" ref="F423:F464" si="301">((F164*1000)/(F336*1000))</f>
        <v>2.4809257375381484</v>
      </c>
      <c r="G423" s="8"/>
      <c r="H423" s="26">
        <f t="shared" ref="H423:H464" si="302">((H164*1000)/(H336*1000))</f>
        <v>1.4371482176360224</v>
      </c>
      <c r="I423" s="41">
        <f t="shared" ref="I423:I464" si="303">(H423-F423)</f>
        <v>-1.043777519902126</v>
      </c>
      <c r="J423" s="12">
        <f t="shared" ref="J423:J464" si="304">(H423/F423)-1</f>
        <v>-0.42072098495696153</v>
      </c>
      <c r="K423" s="8"/>
      <c r="L423" s="26">
        <f t="shared" ref="L423:L464" si="305">((L164*1000)/(L336*1000))</f>
        <v>3.3506805444355483</v>
      </c>
      <c r="M423" s="41">
        <f t="shared" ref="M423:M464" si="306">(L423-H423)</f>
        <v>1.9135323267995259</v>
      </c>
      <c r="N423" s="12">
        <f t="shared" ref="N423:N464" si="307">(L423/H423)-1</f>
        <v>1.3314787600315241</v>
      </c>
      <c r="O423" s="8"/>
      <c r="P423" s="26">
        <f t="shared" ref="P423:P464" si="308">((P164*1000)/(P336*1000))</f>
        <v>1.5516296904957545</v>
      </c>
      <c r="Q423" s="41">
        <f t="shared" ref="Q423:Q464" si="309">(P423-L423)</f>
        <v>-1.7990508539397938</v>
      </c>
      <c r="R423" s="12">
        <f t="shared" ref="R423:R464" si="310">(P423/L423)-1</f>
        <v>-0.53692103143866254</v>
      </c>
      <c r="S423" s="8"/>
      <c r="T423" s="26">
        <f t="shared" ref="T423:T464" si="311">((T164*1000)/(T336*1000))</f>
        <v>3.2510154043037938</v>
      </c>
      <c r="U423" s="41">
        <f t="shared" ref="U423:U464" si="312">(T423-P423)</f>
        <v>1.6993857138080393</v>
      </c>
      <c r="V423" s="12">
        <f t="shared" ref="V423:V464" si="313">(T423/P423)-1</f>
        <v>1.095226344415384</v>
      </c>
      <c r="W423" s="8"/>
      <c r="X423" s="26">
        <f t="shared" ref="X423:X464" si="314">((X164*1000)/(X336*1000))</f>
        <v>1.5691221176270262</v>
      </c>
      <c r="Y423" s="41">
        <f t="shared" ref="Y423:Y464" si="315">(X423-T423)</f>
        <v>-1.6818932866767675</v>
      </c>
      <c r="Z423" s="12">
        <f t="shared" ref="Z423:Z464" si="316">(X423/T423)-1</f>
        <v>-0.51734399180336876</v>
      </c>
      <c r="AA423" s="8"/>
      <c r="AB423" s="26">
        <f t="shared" ref="AB423:AB464" si="317">((AB164*1000)/(AB336*1000))</f>
        <v>2.1405997909251875</v>
      </c>
      <c r="AC423" s="41">
        <f t="shared" si="295"/>
        <v>0.57147767329816124</v>
      </c>
      <c r="AD423" s="12">
        <f t="shared" si="296"/>
        <v>0.36420216557931351</v>
      </c>
      <c r="AE423" s="8"/>
      <c r="AF423" s="26">
        <f t="shared" ref="AF423:AF464" si="318">((AF164*1000)/(AF336*1000))</f>
        <v>1.9517677698485125</v>
      </c>
      <c r="AG423" s="41">
        <f t="shared" ref="AG423:AG464" si="319">(AF423-X423)</f>
        <v>0.38264565222148628</v>
      </c>
      <c r="AH423" s="12">
        <f t="shared" ref="AH423:AH464" si="320">(AF423/X423)-1</f>
        <v>0.24385970213724284</v>
      </c>
      <c r="AI423" s="8"/>
      <c r="AJ423" s="26">
        <f t="shared" ref="AJ423:AJ464" si="321">((AJ164*1000)/(AJ336*1000))</f>
        <v>1.9653636753660331</v>
      </c>
      <c r="AK423" s="41">
        <f>(AJ423-X423)</f>
        <v>0.39624155773900682</v>
      </c>
      <c r="AL423" s="12">
        <f>(AJ423/X423)-1</f>
        <v>0.2525243595050719</v>
      </c>
    </row>
    <row r="424" spans="1:38" ht="12" customHeight="1" x14ac:dyDescent="0.25">
      <c r="A424" s="1"/>
      <c r="B424" s="58"/>
      <c r="C424" s="1"/>
      <c r="D424" s="7" t="s">
        <v>37</v>
      </c>
      <c r="E424" s="8"/>
      <c r="F424" s="25">
        <f t="shared" si="301"/>
        <v>1.6345177664974619</v>
      </c>
      <c r="G424" s="8"/>
      <c r="H424" s="26">
        <f t="shared" si="302"/>
        <v>1.4172839506172838</v>
      </c>
      <c r="I424" s="41">
        <f t="shared" si="303"/>
        <v>-0.21723381588017809</v>
      </c>
      <c r="J424" s="12">
        <f t="shared" si="304"/>
        <v>-0.13290391841116489</v>
      </c>
      <c r="K424" s="8"/>
      <c r="L424" s="26">
        <f t="shared" si="305"/>
        <v>2.25130890052356</v>
      </c>
      <c r="M424" s="41">
        <f t="shared" si="306"/>
        <v>0.83402494990627618</v>
      </c>
      <c r="N424" s="12">
        <f t="shared" si="307"/>
        <v>0.58846708137986381</v>
      </c>
      <c r="O424" s="8"/>
      <c r="P424" s="26">
        <f t="shared" si="308"/>
        <v>1.4548162859980138</v>
      </c>
      <c r="Q424" s="41">
        <f t="shared" si="309"/>
        <v>-0.79649261452554621</v>
      </c>
      <c r="R424" s="12">
        <f t="shared" si="310"/>
        <v>-0.35379090552181236</v>
      </c>
      <c r="S424" s="8"/>
      <c r="T424" s="26">
        <f t="shared" si="311"/>
        <v>2.4003509342639004</v>
      </c>
      <c r="U424" s="41">
        <f t="shared" si="312"/>
        <v>0.94553464826588662</v>
      </c>
      <c r="V424" s="12">
        <f t="shared" si="313"/>
        <v>0.64993405515614189</v>
      </c>
      <c r="W424" s="8"/>
      <c r="X424" s="26">
        <f t="shared" si="314"/>
        <v>1.9359990760085837</v>
      </c>
      <c r="Y424" s="41">
        <f t="shared" si="315"/>
        <v>-0.46435185825531677</v>
      </c>
      <c r="Z424" s="12">
        <f t="shared" si="316"/>
        <v>-0.19345165393397634</v>
      </c>
      <c r="AA424" s="8"/>
      <c r="AB424" s="26">
        <f t="shared" si="317"/>
        <v>2.3514312122561769</v>
      </c>
      <c r="AC424" s="41">
        <f t="shared" si="295"/>
        <v>0.41543213624759323</v>
      </c>
      <c r="AD424" s="12">
        <f t="shared" si="296"/>
        <v>0.2145828174174973</v>
      </c>
      <c r="AE424" s="8"/>
      <c r="AF424" s="26">
        <f t="shared" si="318"/>
        <v>2.0497200791153642</v>
      </c>
      <c r="AG424" s="41">
        <f t="shared" si="319"/>
        <v>0.11372100310678057</v>
      </c>
      <c r="AH424" s="12">
        <f t="shared" si="320"/>
        <v>5.8740215589997646E-2</v>
      </c>
      <c r="AI424" s="8"/>
      <c r="AJ424" s="26">
        <f t="shared" si="321"/>
        <v>2.0688763415370031</v>
      </c>
      <c r="AK424" s="41">
        <f>(AJ424-X424)</f>
        <v>0.13287726552841939</v>
      </c>
      <c r="AL424" s="12">
        <f>(AJ424/X424)-1</f>
        <v>6.8634983959997564E-2</v>
      </c>
    </row>
    <row r="425" spans="1:38" ht="12" customHeight="1" x14ac:dyDescent="0.25">
      <c r="A425" s="1"/>
      <c r="B425" s="58"/>
      <c r="C425" s="1"/>
      <c r="D425" s="7" t="s">
        <v>38</v>
      </c>
      <c r="E425" s="8"/>
      <c r="F425" s="25">
        <f t="shared" si="301"/>
        <v>2.311368720764694</v>
      </c>
      <c r="G425" s="8"/>
      <c r="H425" s="26">
        <f t="shared" si="302"/>
        <v>1.43313373253493</v>
      </c>
      <c r="I425" s="41">
        <f t="shared" si="303"/>
        <v>-0.87823498822976398</v>
      </c>
      <c r="J425" s="12">
        <f t="shared" si="304"/>
        <v>-0.37996317088655951</v>
      </c>
      <c r="K425" s="8"/>
      <c r="L425" s="26">
        <f t="shared" si="305"/>
        <v>3.1273925988940876</v>
      </c>
      <c r="M425" s="41">
        <f t="shared" si="306"/>
        <v>1.6942588663591576</v>
      </c>
      <c r="N425" s="12">
        <f t="shared" si="307"/>
        <v>1.1822056992283261</v>
      </c>
      <c r="O425" s="8"/>
      <c r="P425" s="26">
        <f t="shared" si="308"/>
        <v>1.5306998711893516</v>
      </c>
      <c r="Q425" s="41">
        <f t="shared" si="309"/>
        <v>-1.596692727704736</v>
      </c>
      <c r="R425" s="12">
        <f t="shared" si="310"/>
        <v>-0.51055077903214341</v>
      </c>
      <c r="S425" s="8"/>
      <c r="T425" s="26">
        <f t="shared" si="311"/>
        <v>3.0592288032003556</v>
      </c>
      <c r="U425" s="41">
        <f t="shared" si="312"/>
        <v>1.528528932011004</v>
      </c>
      <c r="V425" s="12">
        <f t="shared" si="313"/>
        <v>0.99858173426469254</v>
      </c>
      <c r="W425" s="8"/>
      <c r="X425" s="26">
        <f t="shared" si="314"/>
        <v>1.6451462850891396</v>
      </c>
      <c r="Y425" s="41">
        <f t="shared" si="315"/>
        <v>-1.414082518111216</v>
      </c>
      <c r="Z425" s="12">
        <f t="shared" si="316"/>
        <v>-0.46223496478324855</v>
      </c>
      <c r="AA425" s="8"/>
      <c r="AB425" s="26">
        <f t="shared" si="317"/>
        <v>2.191156593050084</v>
      </c>
      <c r="AC425" s="41">
        <f t="shared" si="295"/>
        <v>0.54601030796094441</v>
      </c>
      <c r="AD425" s="12">
        <f t="shared" si="296"/>
        <v>0.33189164569116714</v>
      </c>
      <c r="AE425" s="8"/>
      <c r="AF425" s="26">
        <f t="shared" si="318"/>
        <v>1.9752564675294257</v>
      </c>
      <c r="AG425" s="41">
        <f t="shared" si="319"/>
        <v>0.33011018244028612</v>
      </c>
      <c r="AH425" s="12">
        <f t="shared" si="320"/>
        <v>0.2006570390926663</v>
      </c>
      <c r="AI425" s="8"/>
      <c r="AJ425" s="26">
        <f t="shared" si="321"/>
        <v>1.9901857315281948</v>
      </c>
      <c r="AK425" s="41">
        <f>(AJ425-X425)</f>
        <v>0.34503944643905515</v>
      </c>
      <c r="AL425" s="12">
        <f>(AJ425/X425)-1</f>
        <v>0.20973177252766906</v>
      </c>
    </row>
    <row r="426" spans="1:38" ht="12" customHeight="1" x14ac:dyDescent="0.25">
      <c r="A426" s="1"/>
      <c r="B426" s="58"/>
      <c r="C426" s="1"/>
      <c r="D426" s="7" t="s">
        <v>39</v>
      </c>
      <c r="E426" s="8"/>
      <c r="F426" s="25">
        <f t="shared" si="301"/>
        <v>1.4422257972934607</v>
      </c>
      <c r="G426" s="8"/>
      <c r="H426" s="26">
        <f t="shared" si="302"/>
        <v>0.7730040595399188</v>
      </c>
      <c r="I426" s="41">
        <f t="shared" si="303"/>
        <v>-0.66922173775354188</v>
      </c>
      <c r="J426" s="12">
        <f t="shared" si="304"/>
        <v>-0.46402008548829909</v>
      </c>
      <c r="K426" s="8"/>
      <c r="L426" s="26">
        <f t="shared" si="305"/>
        <v>1.8027101145346023</v>
      </c>
      <c r="M426" s="41">
        <f t="shared" si="306"/>
        <v>1.0297060549946835</v>
      </c>
      <c r="N426" s="12">
        <f t="shared" si="307"/>
        <v>1.3320836317567983</v>
      </c>
      <c r="O426" s="8"/>
      <c r="P426" s="26">
        <f t="shared" si="308"/>
        <v>0.86386138613861385</v>
      </c>
      <c r="Q426" s="41">
        <f t="shared" si="309"/>
        <v>-0.93884872839598843</v>
      </c>
      <c r="R426" s="12">
        <f t="shared" si="310"/>
        <v>-0.52079850266905892</v>
      </c>
      <c r="S426" s="8"/>
      <c r="T426" s="26">
        <f t="shared" si="311"/>
        <v>1.6985929244287841</v>
      </c>
      <c r="U426" s="41">
        <f t="shared" si="312"/>
        <v>0.83473153829017022</v>
      </c>
      <c r="V426" s="12">
        <f t="shared" si="313"/>
        <v>0.96627948845051215</v>
      </c>
      <c r="W426" s="8"/>
      <c r="X426" s="26">
        <f t="shared" si="314"/>
        <v>1.0893312572764406</v>
      </c>
      <c r="Y426" s="41">
        <f t="shared" si="315"/>
        <v>-0.60926166715234342</v>
      </c>
      <c r="Z426" s="12">
        <f t="shared" si="316"/>
        <v>-0.35868609741043789</v>
      </c>
      <c r="AA426" s="8"/>
      <c r="AB426" s="26">
        <f t="shared" si="317"/>
        <v>1.4553780177182478</v>
      </c>
      <c r="AC426" s="41">
        <f t="shared" si="295"/>
        <v>0.36604676044180717</v>
      </c>
      <c r="AD426" s="12">
        <f t="shared" si="296"/>
        <v>0.33602887826518613</v>
      </c>
      <c r="AE426" s="8"/>
      <c r="AF426" s="26">
        <f t="shared" si="318"/>
        <v>1.3408236993664153</v>
      </c>
      <c r="AG426" s="41">
        <f t="shared" si="319"/>
        <v>0.25149244208997468</v>
      </c>
      <c r="AH426" s="12">
        <f t="shared" si="320"/>
        <v>0.23086865488351016</v>
      </c>
      <c r="AI426" s="8"/>
      <c r="AJ426" s="26">
        <f t="shared" si="321"/>
        <v>1.2870062343689102</v>
      </c>
      <c r="AK426" s="41">
        <f>(AJ426-X426)</f>
        <v>0.19767497709246951</v>
      </c>
      <c r="AL426" s="12">
        <f>(AJ426/X426)-1</f>
        <v>0.18146452309346084</v>
      </c>
    </row>
    <row r="427" spans="1:38" ht="12" customHeight="1" x14ac:dyDescent="0.25">
      <c r="A427" s="1"/>
      <c r="B427" s="58"/>
      <c r="C427" s="1"/>
      <c r="D427" s="7" t="s">
        <v>40</v>
      </c>
      <c r="E427" s="8"/>
      <c r="F427" s="25">
        <f t="shared" si="301"/>
        <v>1.7516225479472034</v>
      </c>
      <c r="G427" s="8"/>
      <c r="H427" s="26">
        <f t="shared" si="302"/>
        <v>1.0361359570661897</v>
      </c>
      <c r="I427" s="41">
        <f t="shared" si="303"/>
        <v>-0.71548659088101374</v>
      </c>
      <c r="J427" s="12">
        <f t="shared" si="304"/>
        <v>-0.40847075856583437</v>
      </c>
      <c r="K427" s="8"/>
      <c r="L427" s="26">
        <f t="shared" si="305"/>
        <v>2.4390584619682896</v>
      </c>
      <c r="M427" s="41">
        <f t="shared" si="306"/>
        <v>1.4029225049020999</v>
      </c>
      <c r="N427" s="12">
        <f t="shared" si="307"/>
        <v>1.353994613674506</v>
      </c>
      <c r="O427" s="8"/>
      <c r="P427" s="26">
        <f t="shared" si="308"/>
        <v>1.4528637495553185</v>
      </c>
      <c r="Q427" s="41">
        <f t="shared" si="309"/>
        <v>-0.98619471241297108</v>
      </c>
      <c r="R427" s="12">
        <f t="shared" si="310"/>
        <v>-0.40433418378054142</v>
      </c>
      <c r="S427" s="8"/>
      <c r="T427" s="26">
        <f t="shared" si="311"/>
        <v>2.2249630852080258</v>
      </c>
      <c r="U427" s="41">
        <f t="shared" si="312"/>
        <v>0.77209933565270727</v>
      </c>
      <c r="V427" s="12">
        <f t="shared" si="313"/>
        <v>0.53143272098916738</v>
      </c>
      <c r="W427" s="8"/>
      <c r="X427" s="26">
        <f t="shared" si="314"/>
        <v>1.3598869564244269</v>
      </c>
      <c r="Y427" s="41">
        <f t="shared" si="315"/>
        <v>-0.86507612878359885</v>
      </c>
      <c r="Z427" s="12">
        <f t="shared" si="316"/>
        <v>-0.38880471075443368</v>
      </c>
      <c r="AA427" s="8"/>
      <c r="AB427" s="26">
        <f t="shared" si="317"/>
        <v>2.176470070603282</v>
      </c>
      <c r="AC427" s="41">
        <f t="shared" si="295"/>
        <v>0.8165831141788551</v>
      </c>
      <c r="AD427" s="12">
        <f t="shared" si="296"/>
        <v>0.600478672378703</v>
      </c>
      <c r="AE427" s="8"/>
      <c r="AF427" s="26">
        <f t="shared" si="318"/>
        <v>1.9828756977463864</v>
      </c>
      <c r="AG427" s="41">
        <f t="shared" si="319"/>
        <v>0.62298874132195947</v>
      </c>
      <c r="AH427" s="12">
        <f t="shared" si="320"/>
        <v>0.45811803575202603</v>
      </c>
      <c r="AI427" s="8"/>
      <c r="AJ427" s="26">
        <f t="shared" si="321"/>
        <v>1.9770092015992076</v>
      </c>
      <c r="AK427" s="41">
        <f>(AJ427-X427)</f>
        <v>0.61712224517478065</v>
      </c>
      <c r="AL427" s="12">
        <f>(AJ427/X427)-1</f>
        <v>0.45380407706636894</v>
      </c>
    </row>
    <row r="428" spans="1:38" ht="12" customHeight="1" x14ac:dyDescent="0.25">
      <c r="A428" s="1"/>
      <c r="B428" s="58"/>
      <c r="C428" s="1"/>
      <c r="D428" s="7" t="s">
        <v>41</v>
      </c>
      <c r="E428" s="8"/>
      <c r="F428" s="25">
        <f t="shared" si="301"/>
        <v>1.51987529228371</v>
      </c>
      <c r="G428" s="8"/>
      <c r="H428" s="26">
        <f t="shared" si="302"/>
        <v>1.1466314398943196</v>
      </c>
      <c r="I428" s="41">
        <f t="shared" si="303"/>
        <v>-0.3732438523893904</v>
      </c>
      <c r="J428" s="12">
        <f t="shared" si="304"/>
        <v>-0.24557531416183997</v>
      </c>
      <c r="K428" s="8"/>
      <c r="L428" s="26">
        <f t="shared" si="305"/>
        <v>2.6679280983916747</v>
      </c>
      <c r="M428" s="41">
        <f t="shared" si="306"/>
        <v>1.5212966584973551</v>
      </c>
      <c r="N428" s="12">
        <f t="shared" si="307"/>
        <v>1.3267529613853664</v>
      </c>
      <c r="O428" s="8"/>
      <c r="P428" s="26">
        <f t="shared" si="308"/>
        <v>1.6988517745302714</v>
      </c>
      <c r="Q428" s="41">
        <f t="shared" si="309"/>
        <v>-0.9690763238614033</v>
      </c>
      <c r="R428" s="12">
        <f t="shared" si="310"/>
        <v>-0.36323179940478834</v>
      </c>
      <c r="S428" s="8"/>
      <c r="T428" s="26">
        <f t="shared" si="311"/>
        <v>2.5741765951475881</v>
      </c>
      <c r="U428" s="41">
        <f t="shared" si="312"/>
        <v>0.87532482061731676</v>
      </c>
      <c r="V428" s="12">
        <f t="shared" si="313"/>
        <v>0.51524496353387983</v>
      </c>
      <c r="W428" s="8"/>
      <c r="X428" s="26">
        <f t="shared" si="314"/>
        <v>1.7380603038501725</v>
      </c>
      <c r="Y428" s="41">
        <f t="shared" si="315"/>
        <v>-0.8361162912974156</v>
      </c>
      <c r="Z428" s="12">
        <f t="shared" si="316"/>
        <v>-0.32480921972234689</v>
      </c>
      <c r="AA428" s="8"/>
      <c r="AB428" s="26">
        <f t="shared" si="317"/>
        <v>1.8014341920092372</v>
      </c>
      <c r="AC428" s="41">
        <f t="shared" si="295"/>
        <v>6.337388815906464E-2</v>
      </c>
      <c r="AD428" s="12">
        <f t="shared" si="296"/>
        <v>3.6462421941677148E-2</v>
      </c>
      <c r="AE428" s="8"/>
      <c r="AF428" s="26">
        <f t="shared" si="318"/>
        <v>1.6205952383712441</v>
      </c>
      <c r="AG428" s="41">
        <f t="shared" si="319"/>
        <v>-0.11746506547892843</v>
      </c>
      <c r="AH428" s="12">
        <f t="shared" si="320"/>
        <v>-6.7583998793780853E-2</v>
      </c>
      <c r="AI428" s="8"/>
      <c r="AJ428" s="26">
        <f t="shared" si="321"/>
        <v>1.5811816202706559</v>
      </c>
      <c r="AK428" s="41">
        <f>(AJ428-X428)</f>
        <v>-0.15687868357951662</v>
      </c>
      <c r="AL428" s="12">
        <f>(AJ428/X428)-1</f>
        <v>-9.0260782800226758E-2</v>
      </c>
    </row>
    <row r="429" spans="1:38" ht="12" customHeight="1" x14ac:dyDescent="0.25">
      <c r="A429" s="1"/>
      <c r="B429" s="58"/>
      <c r="C429" s="1"/>
      <c r="D429" s="13" t="s">
        <v>13</v>
      </c>
      <c r="E429" s="8"/>
      <c r="F429" s="27">
        <f t="shared" si="301"/>
        <v>1.7870031346310882</v>
      </c>
      <c r="G429" s="8"/>
      <c r="H429" s="28">
        <f t="shared" si="302"/>
        <v>1.0685789314210685</v>
      </c>
      <c r="I429" s="42">
        <f t="shared" si="303"/>
        <v>-0.71842420321001965</v>
      </c>
      <c r="J429" s="17">
        <f t="shared" si="304"/>
        <v>-0.40202738836176266</v>
      </c>
      <c r="K429" s="8"/>
      <c r="L429" s="28">
        <f t="shared" si="305"/>
        <v>2.4214812929498599</v>
      </c>
      <c r="M429" s="42">
        <f t="shared" si="306"/>
        <v>1.3529023615287914</v>
      </c>
      <c r="N429" s="17">
        <f t="shared" si="307"/>
        <v>1.2660762080809609</v>
      </c>
      <c r="O429" s="8"/>
      <c r="P429" s="28">
        <f t="shared" si="308"/>
        <v>1.3137349642702745</v>
      </c>
      <c r="Q429" s="42">
        <f t="shared" si="309"/>
        <v>-1.1077463286795854</v>
      </c>
      <c r="R429" s="17">
        <f t="shared" si="310"/>
        <v>-0.45746639955666291</v>
      </c>
      <c r="S429" s="8"/>
      <c r="T429" s="28">
        <f t="shared" si="311"/>
        <v>2.2755940429563664</v>
      </c>
      <c r="U429" s="42">
        <f t="shared" si="312"/>
        <v>0.96185907868609188</v>
      </c>
      <c r="V429" s="17">
        <f t="shared" si="313"/>
        <v>0.73215610823022037</v>
      </c>
      <c r="W429" s="8"/>
      <c r="X429" s="28">
        <f t="shared" si="314"/>
        <v>1.3787070906551859</v>
      </c>
      <c r="Y429" s="42">
        <f t="shared" si="315"/>
        <v>-0.89688695230118043</v>
      </c>
      <c r="Z429" s="17">
        <f t="shared" si="316"/>
        <v>-0.39413310782620026</v>
      </c>
      <c r="AA429" s="8"/>
      <c r="AB429" s="28">
        <f t="shared" si="317"/>
        <v>1.9024496623567848</v>
      </c>
      <c r="AC429" s="42">
        <f t="shared" si="295"/>
        <v>0.52374257170159888</v>
      </c>
      <c r="AD429" s="17">
        <f t="shared" si="296"/>
        <v>0.37987950830999728</v>
      </c>
      <c r="AE429" s="8"/>
      <c r="AF429" s="28">
        <f t="shared" si="318"/>
        <v>1.7312644886567772</v>
      </c>
      <c r="AG429" s="42">
        <f t="shared" si="319"/>
        <v>0.35255739800159125</v>
      </c>
      <c r="AH429" s="17">
        <f t="shared" si="320"/>
        <v>0.25571595329509011</v>
      </c>
      <c r="AI429" s="8"/>
      <c r="AJ429" s="28">
        <f t="shared" si="321"/>
        <v>1.7105911687106792</v>
      </c>
      <c r="AK429" s="42">
        <f>(AJ429-X429)</f>
        <v>0.33188407805549325</v>
      </c>
      <c r="AL429" s="17">
        <f>(AJ429/X429)-1</f>
        <v>0.24072123825647118</v>
      </c>
    </row>
    <row r="430" spans="1:38" ht="12" customHeight="1" x14ac:dyDescent="0.25">
      <c r="A430" s="1"/>
      <c r="B430" s="58"/>
      <c r="C430" s="1"/>
      <c r="D430" s="7" t="s">
        <v>36</v>
      </c>
      <c r="E430" s="8"/>
      <c r="F430" s="25">
        <f t="shared" si="301"/>
        <v>1.0477499141188595</v>
      </c>
      <c r="G430" s="8"/>
      <c r="H430" s="26">
        <f t="shared" si="302"/>
        <v>0.66168623265741733</v>
      </c>
      <c r="I430" s="41">
        <f t="shared" si="303"/>
        <v>-0.38606368146144221</v>
      </c>
      <c r="J430" s="12">
        <f t="shared" si="304"/>
        <v>-0.36846930384729781</v>
      </c>
      <c r="K430" s="8"/>
      <c r="L430" s="26">
        <f t="shared" si="305"/>
        <v>2.4021084337349397</v>
      </c>
      <c r="M430" s="41">
        <f t="shared" si="306"/>
        <v>1.7404222010775223</v>
      </c>
      <c r="N430" s="12">
        <f t="shared" si="307"/>
        <v>2.630283229692965</v>
      </c>
      <c r="O430" s="8"/>
      <c r="P430" s="26">
        <f t="shared" si="308"/>
        <v>1.2076749435665914</v>
      </c>
      <c r="Q430" s="41">
        <f t="shared" si="309"/>
        <v>-1.1944334901683482</v>
      </c>
      <c r="R430" s="12">
        <f t="shared" si="310"/>
        <v>-0.49724378524876689</v>
      </c>
      <c r="S430" s="8"/>
      <c r="T430" s="26">
        <f t="shared" si="311"/>
        <v>2.7681822789547974</v>
      </c>
      <c r="U430" s="41">
        <f t="shared" si="312"/>
        <v>1.560507335388206</v>
      </c>
      <c r="V430" s="12">
        <f t="shared" si="313"/>
        <v>1.2921584104242529</v>
      </c>
      <c r="W430" s="8"/>
      <c r="X430" s="26">
        <f t="shared" si="314"/>
        <v>1.6135767983111278</v>
      </c>
      <c r="Y430" s="41">
        <f t="shared" si="315"/>
        <v>-1.1546054806436696</v>
      </c>
      <c r="Z430" s="12">
        <f t="shared" si="316"/>
        <v>-0.41709879057517207</v>
      </c>
      <c r="AA430" s="8"/>
      <c r="AB430" s="26">
        <f t="shared" si="317"/>
        <v>1.4342473319436282</v>
      </c>
      <c r="AC430" s="41">
        <f t="shared" si="295"/>
        <v>-0.17932946636749958</v>
      </c>
      <c r="AD430" s="12">
        <f t="shared" si="296"/>
        <v>-0.11113785631721851</v>
      </c>
      <c r="AE430" s="8"/>
      <c r="AF430" s="26">
        <f t="shared" si="318"/>
        <v>1.3050759883834877</v>
      </c>
      <c r="AG430" s="41">
        <f t="shared" si="319"/>
        <v>-0.30850080992764006</v>
      </c>
      <c r="AH430" s="12">
        <f t="shared" si="320"/>
        <v>-0.19119065807746904</v>
      </c>
      <c r="AI430" s="8"/>
      <c r="AJ430" s="26">
        <f t="shared" si="321"/>
        <v>1.3139843569048768</v>
      </c>
      <c r="AK430" s="41">
        <f>(AJ430-X430)</f>
        <v>-0.29959244140625096</v>
      </c>
      <c r="AL430" s="12">
        <f>(AJ430/X430)-1</f>
        <v>-0.18566977519745176</v>
      </c>
    </row>
    <row r="431" spans="1:38" ht="12" customHeight="1" x14ac:dyDescent="0.25">
      <c r="A431" s="1"/>
      <c r="B431" s="58"/>
      <c r="C431" s="1"/>
      <c r="D431" s="7" t="s">
        <v>37</v>
      </c>
      <c r="E431" s="8"/>
      <c r="F431" s="25">
        <f t="shared" si="301"/>
        <v>1.340057636887608</v>
      </c>
      <c r="G431" s="8"/>
      <c r="H431" s="26">
        <f t="shared" si="302"/>
        <v>0.88872832369942201</v>
      </c>
      <c r="I431" s="41">
        <f t="shared" si="303"/>
        <v>-0.45132931318818603</v>
      </c>
      <c r="J431" s="12">
        <f t="shared" si="304"/>
        <v>-0.33679843371247431</v>
      </c>
      <c r="K431" s="8"/>
      <c r="L431" s="26">
        <f t="shared" si="305"/>
        <v>2.4030470914127422</v>
      </c>
      <c r="M431" s="41">
        <f t="shared" si="306"/>
        <v>1.5143187677133203</v>
      </c>
      <c r="N431" s="12">
        <f t="shared" si="307"/>
        <v>1.7039164020449067</v>
      </c>
      <c r="O431" s="8"/>
      <c r="P431" s="26">
        <f t="shared" si="308"/>
        <v>1.6577129700690714</v>
      </c>
      <c r="Q431" s="41">
        <f t="shared" si="309"/>
        <v>-0.74533412134367083</v>
      </c>
      <c r="R431" s="12">
        <f t="shared" si="310"/>
        <v>-0.31016209545252471</v>
      </c>
      <c r="S431" s="8"/>
      <c r="T431" s="26">
        <f t="shared" si="311"/>
        <v>1.834014572596411</v>
      </c>
      <c r="U431" s="41">
        <f t="shared" si="312"/>
        <v>0.17630160252733962</v>
      </c>
      <c r="V431" s="12">
        <f t="shared" si="313"/>
        <v>0.10635230930237194</v>
      </c>
      <c r="W431" s="8"/>
      <c r="X431" s="26">
        <f t="shared" si="314"/>
        <v>0.99358714383486835</v>
      </c>
      <c r="Y431" s="41">
        <f t="shared" si="315"/>
        <v>-0.84042742876154264</v>
      </c>
      <c r="Z431" s="12">
        <f t="shared" si="316"/>
        <v>-0.45824468426755793</v>
      </c>
      <c r="AA431" s="8"/>
      <c r="AB431" s="26">
        <f t="shared" si="317"/>
        <v>1.5591608223218854</v>
      </c>
      <c r="AC431" s="41">
        <f t="shared" si="295"/>
        <v>0.56557367848701701</v>
      </c>
      <c r="AD431" s="12">
        <f t="shared" si="296"/>
        <v>0.56922403031919044</v>
      </c>
      <c r="AE431" s="8"/>
      <c r="AF431" s="26">
        <f t="shared" si="318"/>
        <v>1.3665231917647414</v>
      </c>
      <c r="AG431" s="41">
        <f t="shared" si="319"/>
        <v>0.372936047929873</v>
      </c>
      <c r="AH431" s="12">
        <f t="shared" si="320"/>
        <v>0.37534306904423276</v>
      </c>
      <c r="AI431" s="8"/>
      <c r="AJ431" s="26">
        <f t="shared" si="321"/>
        <v>1.3725431177196521</v>
      </c>
      <c r="AK431" s="41">
        <f>(AJ431-X431)</f>
        <v>0.37895597388478375</v>
      </c>
      <c r="AL431" s="12">
        <f>(AJ431/X431)-1</f>
        <v>0.38140184908407515</v>
      </c>
    </row>
    <row r="432" spans="1:38" ht="12" customHeight="1" x14ac:dyDescent="0.25">
      <c r="A432" s="1"/>
      <c r="B432" s="58"/>
      <c r="C432" s="1"/>
      <c r="D432" s="7" t="s">
        <v>38</v>
      </c>
      <c r="E432" s="8"/>
      <c r="F432" s="25">
        <f t="shared" si="301"/>
        <v>1.1421260758315888</v>
      </c>
      <c r="G432" s="8"/>
      <c r="H432" s="26">
        <f t="shared" si="302"/>
        <v>0.73659117997616208</v>
      </c>
      <c r="I432" s="41">
        <f t="shared" si="303"/>
        <v>-0.40553489585542668</v>
      </c>
      <c r="J432" s="12">
        <f t="shared" si="304"/>
        <v>-0.35507016645264344</v>
      </c>
      <c r="K432" s="8"/>
      <c r="L432" s="26">
        <f t="shared" si="305"/>
        <v>2.4024390243902438</v>
      </c>
      <c r="M432" s="41">
        <f t="shared" si="306"/>
        <v>1.6658478444140816</v>
      </c>
      <c r="N432" s="12">
        <f t="shared" si="307"/>
        <v>2.2615636593259136</v>
      </c>
      <c r="O432" s="8"/>
      <c r="P432" s="26">
        <f t="shared" si="308"/>
        <v>1.3557182529664227</v>
      </c>
      <c r="Q432" s="41">
        <f t="shared" si="309"/>
        <v>-1.0467207714238211</v>
      </c>
      <c r="R432" s="12">
        <f t="shared" si="310"/>
        <v>-0.43569087947590524</v>
      </c>
      <c r="S432" s="8"/>
      <c r="T432" s="26">
        <f t="shared" si="311"/>
        <v>2.4372987277199933</v>
      </c>
      <c r="U432" s="41">
        <f t="shared" si="312"/>
        <v>1.0815804747535707</v>
      </c>
      <c r="V432" s="12">
        <f t="shared" si="313"/>
        <v>0.79779148240202846</v>
      </c>
      <c r="W432" s="8"/>
      <c r="X432" s="26">
        <f t="shared" si="314"/>
        <v>1.3918646889002035</v>
      </c>
      <c r="Y432" s="41">
        <f t="shared" si="315"/>
        <v>-1.0454340388197898</v>
      </c>
      <c r="Z432" s="12">
        <f t="shared" si="316"/>
        <v>-0.42893143418564716</v>
      </c>
      <c r="AA432" s="8"/>
      <c r="AB432" s="26">
        <f t="shared" si="317"/>
        <v>1.4873676153221906</v>
      </c>
      <c r="AC432" s="41">
        <f t="shared" si="295"/>
        <v>9.55029264219871E-2</v>
      </c>
      <c r="AD432" s="12">
        <f t="shared" si="296"/>
        <v>6.8615093969694563E-2</v>
      </c>
      <c r="AE432" s="8"/>
      <c r="AF432" s="26">
        <f t="shared" si="318"/>
        <v>1.331206815778897</v>
      </c>
      <c r="AG432" s="41">
        <f t="shared" si="319"/>
        <v>-6.0657873121306549E-2</v>
      </c>
      <c r="AH432" s="12">
        <f t="shared" si="320"/>
        <v>-4.3580294553801746E-2</v>
      </c>
      <c r="AI432" s="8"/>
      <c r="AJ432" s="26">
        <f t="shared" si="321"/>
        <v>1.3388868551006983</v>
      </c>
      <c r="AK432" s="41">
        <f>(AJ432-X432)</f>
        <v>-5.2977833799505269E-2</v>
      </c>
      <c r="AL432" s="12">
        <f>(AJ432/X432)-1</f>
        <v>-3.8062488560842933E-2</v>
      </c>
    </row>
    <row r="433" spans="1:38" ht="12" customHeight="1" x14ac:dyDescent="0.25">
      <c r="A433" s="1"/>
      <c r="B433" s="58"/>
      <c r="C433" s="1"/>
      <c r="D433" s="7" t="s">
        <v>39</v>
      </c>
      <c r="E433" s="8"/>
      <c r="F433" s="25">
        <f t="shared" si="301"/>
        <v>1.0110120608285265</v>
      </c>
      <c r="G433" s="8"/>
      <c r="H433" s="26">
        <f t="shared" si="302"/>
        <v>0.93272355277410035</v>
      </c>
      <c r="I433" s="41">
        <f t="shared" si="303"/>
        <v>-7.8288508054426109E-2</v>
      </c>
      <c r="J433" s="12">
        <f t="shared" si="304"/>
        <v>-7.743578052893707E-2</v>
      </c>
      <c r="K433" s="8"/>
      <c r="L433" s="26">
        <f t="shared" si="305"/>
        <v>1.7355769230769231</v>
      </c>
      <c r="M433" s="41">
        <f t="shared" si="306"/>
        <v>0.80285337030282278</v>
      </c>
      <c r="N433" s="12">
        <f t="shared" si="307"/>
        <v>0.86076240694789097</v>
      </c>
      <c r="O433" s="8"/>
      <c r="P433" s="26">
        <f t="shared" si="308"/>
        <v>0.74086680281370543</v>
      </c>
      <c r="Q433" s="41">
        <f t="shared" si="309"/>
        <v>-0.9947101202632177</v>
      </c>
      <c r="R433" s="12">
        <f t="shared" si="310"/>
        <v>-0.57312937677215858</v>
      </c>
      <c r="S433" s="8"/>
      <c r="T433" s="26">
        <f t="shared" si="311"/>
        <v>1.8556215305253361</v>
      </c>
      <c r="U433" s="41">
        <f t="shared" si="312"/>
        <v>1.1147547277116305</v>
      </c>
      <c r="V433" s="12">
        <f t="shared" si="313"/>
        <v>1.5046628131776898</v>
      </c>
      <c r="W433" s="8"/>
      <c r="X433" s="26">
        <f t="shared" si="314"/>
        <v>0.96522788911092294</v>
      </c>
      <c r="Y433" s="41">
        <f t="shared" si="315"/>
        <v>-0.89039364141441313</v>
      </c>
      <c r="Z433" s="12">
        <f t="shared" si="316"/>
        <v>-0.47983579990168468</v>
      </c>
      <c r="AA433" s="8"/>
      <c r="AB433" s="26">
        <f t="shared" si="317"/>
        <v>1.6245522402545527</v>
      </c>
      <c r="AC433" s="41">
        <f t="shared" si="295"/>
        <v>0.65932435114362975</v>
      </c>
      <c r="AD433" s="12">
        <f t="shared" si="296"/>
        <v>0.6830763580100625</v>
      </c>
      <c r="AE433" s="8"/>
      <c r="AF433" s="26">
        <f t="shared" si="318"/>
        <v>1.4991272511172526</v>
      </c>
      <c r="AG433" s="41">
        <f t="shared" si="319"/>
        <v>0.5338993620063297</v>
      </c>
      <c r="AH433" s="12">
        <f t="shared" si="320"/>
        <v>0.55313296272252099</v>
      </c>
      <c r="AI433" s="8"/>
      <c r="AJ433" s="26">
        <f t="shared" si="321"/>
        <v>1.4379079111811897</v>
      </c>
      <c r="AK433" s="41">
        <f>(AJ433-X433)</f>
        <v>0.47268002207026671</v>
      </c>
      <c r="AL433" s="12">
        <f>(AJ433/X433)-1</f>
        <v>0.48970821026074485</v>
      </c>
    </row>
    <row r="434" spans="1:38" ht="12" customHeight="1" x14ac:dyDescent="0.25">
      <c r="A434" s="1"/>
      <c r="B434" s="58"/>
      <c r="C434" s="1"/>
      <c r="D434" s="7" t="s">
        <v>40</v>
      </c>
      <c r="E434" s="8"/>
      <c r="F434" s="25">
        <f t="shared" si="301"/>
        <v>0.75996788868075993</v>
      </c>
      <c r="G434" s="8"/>
      <c r="H434" s="26">
        <f t="shared" si="302"/>
        <v>0.70947695494562402</v>
      </c>
      <c r="I434" s="41">
        <f t="shared" si="303"/>
        <v>-5.0490933735135912E-2</v>
      </c>
      <c r="J434" s="12">
        <f t="shared" si="304"/>
        <v>-6.6438246256409483E-2</v>
      </c>
      <c r="K434" s="8"/>
      <c r="L434" s="26">
        <f t="shared" si="305"/>
        <v>2.0897873457600422</v>
      </c>
      <c r="M434" s="41">
        <f t="shared" si="306"/>
        <v>1.3803103908144183</v>
      </c>
      <c r="N434" s="12">
        <f t="shared" si="307"/>
        <v>1.9455323829654319</v>
      </c>
      <c r="O434" s="8"/>
      <c r="P434" s="26">
        <f t="shared" si="308"/>
        <v>0.75828157349896486</v>
      </c>
      <c r="Q434" s="41">
        <f t="shared" si="309"/>
        <v>-1.3315057722610772</v>
      </c>
      <c r="R434" s="12">
        <f t="shared" si="310"/>
        <v>-0.63714893047015619</v>
      </c>
      <c r="S434" s="8"/>
      <c r="T434" s="26">
        <f t="shared" si="311"/>
        <v>1.9942837938054989</v>
      </c>
      <c r="U434" s="41">
        <f t="shared" si="312"/>
        <v>1.2360022203065339</v>
      </c>
      <c r="V434" s="12">
        <f t="shared" si="313"/>
        <v>1.6300042932643164</v>
      </c>
      <c r="W434" s="8"/>
      <c r="X434" s="26">
        <f t="shared" si="314"/>
        <v>0.98431189704877553</v>
      </c>
      <c r="Y434" s="41">
        <f t="shared" si="315"/>
        <v>-1.0099718967567233</v>
      </c>
      <c r="Z434" s="12">
        <f t="shared" si="316"/>
        <v>-0.50643338721090025</v>
      </c>
      <c r="AA434" s="8"/>
      <c r="AB434" s="26">
        <f t="shared" si="317"/>
        <v>1.6372617422799911</v>
      </c>
      <c r="AC434" s="41">
        <f t="shared" si="295"/>
        <v>0.65294984523121558</v>
      </c>
      <c r="AD434" s="12">
        <f t="shared" si="296"/>
        <v>0.66335665269202782</v>
      </c>
      <c r="AE434" s="8"/>
      <c r="AF434" s="26">
        <f t="shared" si="318"/>
        <v>1.4899359827879037</v>
      </c>
      <c r="AG434" s="41">
        <f t="shared" si="319"/>
        <v>0.5056240857391282</v>
      </c>
      <c r="AH434" s="12">
        <f t="shared" si="320"/>
        <v>0.51368279430038521</v>
      </c>
      <c r="AI434" s="8"/>
      <c r="AJ434" s="26">
        <f t="shared" si="321"/>
        <v>1.4871562514767322</v>
      </c>
      <c r="AK434" s="41">
        <f>(AJ434-X434)</f>
        <v>0.50284435442795672</v>
      </c>
      <c r="AL434" s="12">
        <f>(AJ434/X434)-1</f>
        <v>0.51085875923639201</v>
      </c>
    </row>
    <row r="435" spans="1:38" ht="12" customHeight="1" x14ac:dyDescent="0.25">
      <c r="A435" s="1"/>
      <c r="B435" s="58"/>
      <c r="C435" s="1"/>
      <c r="D435" s="7" t="s">
        <v>41</v>
      </c>
      <c r="E435" s="8"/>
      <c r="F435" s="25">
        <f t="shared" si="301"/>
        <v>2.1038435603506405</v>
      </c>
      <c r="G435" s="8"/>
      <c r="H435" s="26">
        <f t="shared" si="302"/>
        <v>1.2781065088757397</v>
      </c>
      <c r="I435" s="41">
        <f t="shared" si="303"/>
        <v>-0.82573705147490073</v>
      </c>
      <c r="J435" s="12">
        <f t="shared" si="304"/>
        <v>-0.39248975876194803</v>
      </c>
      <c r="K435" s="8"/>
      <c r="L435" s="26">
        <f t="shared" si="305"/>
        <v>2.5106685633001424</v>
      </c>
      <c r="M435" s="41">
        <f t="shared" si="306"/>
        <v>1.2325620544244027</v>
      </c>
      <c r="N435" s="12">
        <f t="shared" si="307"/>
        <v>0.9643656814709447</v>
      </c>
      <c r="O435" s="8"/>
      <c r="P435" s="26">
        <f t="shared" si="308"/>
        <v>0.80654587960257162</v>
      </c>
      <c r="Q435" s="41">
        <f t="shared" si="309"/>
        <v>-1.7041226836975709</v>
      </c>
      <c r="R435" s="12">
        <f t="shared" si="310"/>
        <v>-0.67875254767104376</v>
      </c>
      <c r="S435" s="8"/>
      <c r="T435" s="26">
        <f t="shared" si="311"/>
        <v>2.0105243649719484</v>
      </c>
      <c r="U435" s="41">
        <f t="shared" si="312"/>
        <v>1.2039784853693769</v>
      </c>
      <c r="V435" s="12">
        <f t="shared" si="313"/>
        <v>1.4927588322224663</v>
      </c>
      <c r="W435" s="8"/>
      <c r="X435" s="26">
        <f t="shared" si="314"/>
        <v>0.52763779447785863</v>
      </c>
      <c r="Y435" s="41">
        <f t="shared" si="315"/>
        <v>-1.4828865704940899</v>
      </c>
      <c r="Z435" s="12">
        <f t="shared" si="316"/>
        <v>-0.73756209888795832</v>
      </c>
      <c r="AA435" s="8"/>
      <c r="AB435" s="26">
        <f t="shared" si="317"/>
        <v>1.1691348402182384</v>
      </c>
      <c r="AC435" s="41">
        <f t="shared" si="295"/>
        <v>0.6414970457403798</v>
      </c>
      <c r="AD435" s="12">
        <f t="shared" si="296"/>
        <v>1.215790552636955</v>
      </c>
      <c r="AE435" s="8"/>
      <c r="AF435" s="26">
        <f t="shared" si="318"/>
        <v>1.0505269578772576</v>
      </c>
      <c r="AG435" s="41">
        <f t="shared" si="319"/>
        <v>0.52288916339939895</v>
      </c>
      <c r="AH435" s="12">
        <f t="shared" si="320"/>
        <v>0.99100020671726363</v>
      </c>
      <c r="AI435" s="8"/>
      <c r="AJ435" s="26">
        <f t="shared" si="321"/>
        <v>1.02228698589131</v>
      </c>
      <c r="AK435" s="41">
        <f>(AJ435-X435)</f>
        <v>0.49464919141345132</v>
      </c>
      <c r="AL435" s="12">
        <f>(AJ435/X435)-1</f>
        <v>0.937478695784004</v>
      </c>
    </row>
    <row r="436" spans="1:38" ht="12" customHeight="1" x14ac:dyDescent="0.25">
      <c r="A436" s="1"/>
      <c r="B436" s="58"/>
      <c r="C436" s="1"/>
      <c r="D436" s="13" t="s">
        <v>16</v>
      </c>
      <c r="E436" s="8"/>
      <c r="F436" s="27">
        <f t="shared" si="301"/>
        <v>1.0764144011756063</v>
      </c>
      <c r="G436" s="8"/>
      <c r="H436" s="28">
        <f t="shared" si="302"/>
        <v>0.87173238812583076</v>
      </c>
      <c r="I436" s="42">
        <f t="shared" si="303"/>
        <v>-0.20468201304977551</v>
      </c>
      <c r="J436" s="17">
        <f t="shared" si="304"/>
        <v>-0.19015168584351161</v>
      </c>
      <c r="K436" s="8"/>
      <c r="L436" s="28">
        <f t="shared" si="305"/>
        <v>2.0289197618372556</v>
      </c>
      <c r="M436" s="42">
        <f t="shared" si="306"/>
        <v>1.1571873737114249</v>
      </c>
      <c r="N436" s="17">
        <f t="shared" si="307"/>
        <v>1.3274571295891668</v>
      </c>
      <c r="O436" s="8"/>
      <c r="P436" s="28">
        <f t="shared" si="308"/>
        <v>0.8833787465940055</v>
      </c>
      <c r="Q436" s="42">
        <f t="shared" si="309"/>
        <v>-1.1455410152432501</v>
      </c>
      <c r="R436" s="17">
        <f t="shared" si="310"/>
        <v>-0.56460636679191489</v>
      </c>
      <c r="S436" s="8"/>
      <c r="T436" s="28">
        <f t="shared" si="311"/>
        <v>2.0306203942353069</v>
      </c>
      <c r="U436" s="42">
        <f t="shared" si="312"/>
        <v>1.1472416476413014</v>
      </c>
      <c r="V436" s="17">
        <f t="shared" si="313"/>
        <v>1.2986973617654458</v>
      </c>
      <c r="W436" s="8"/>
      <c r="X436" s="28">
        <f t="shared" si="314"/>
        <v>1.0182758543613382</v>
      </c>
      <c r="Y436" s="42">
        <f t="shared" si="315"/>
        <v>-1.0123445398739688</v>
      </c>
      <c r="Z436" s="17">
        <f t="shared" si="316"/>
        <v>-0.49853953143969998</v>
      </c>
      <c r="AA436" s="8"/>
      <c r="AB436" s="28">
        <f t="shared" si="317"/>
        <v>1.5433770341740614</v>
      </c>
      <c r="AC436" s="42">
        <f t="shared" si="295"/>
        <v>0.5251011798127232</v>
      </c>
      <c r="AD436" s="17">
        <f t="shared" si="296"/>
        <v>0.51567674669263974</v>
      </c>
      <c r="AE436" s="8"/>
      <c r="AF436" s="28">
        <f t="shared" si="318"/>
        <v>1.4062575329634652</v>
      </c>
      <c r="AG436" s="42">
        <f t="shared" si="319"/>
        <v>0.38798167860212707</v>
      </c>
      <c r="AH436" s="17">
        <f t="shared" si="320"/>
        <v>0.38101824465382106</v>
      </c>
      <c r="AI436" s="8"/>
      <c r="AJ436" s="28">
        <f t="shared" si="321"/>
        <v>1.3787084094325692</v>
      </c>
      <c r="AK436" s="42">
        <f>(AJ436-X436)</f>
        <v>0.36043255507123106</v>
      </c>
      <c r="AL436" s="17">
        <f>(AJ436/X436)-1</f>
        <v>0.35396356844510879</v>
      </c>
    </row>
    <row r="437" spans="1:38" ht="12" customHeight="1" x14ac:dyDescent="0.25">
      <c r="A437" s="1"/>
      <c r="B437" s="58"/>
      <c r="C437" s="1"/>
      <c r="D437" s="7" t="s">
        <v>36</v>
      </c>
      <c r="E437" s="8"/>
      <c r="F437" s="25">
        <f t="shared" si="301"/>
        <v>1.4265716467294478</v>
      </c>
      <c r="G437" s="8"/>
      <c r="H437" s="26">
        <f t="shared" si="302"/>
        <v>1.5684168121391164</v>
      </c>
      <c r="I437" s="41">
        <f t="shared" si="303"/>
        <v>0.14184516540966863</v>
      </c>
      <c r="J437" s="12">
        <f t="shared" si="304"/>
        <v>9.9430803727847961E-2</v>
      </c>
      <c r="K437" s="8"/>
      <c r="L437" s="26">
        <f t="shared" si="305"/>
        <v>2.6432860262008733</v>
      </c>
      <c r="M437" s="41">
        <f t="shared" si="306"/>
        <v>1.0748692140617568</v>
      </c>
      <c r="N437" s="12">
        <f t="shared" si="307"/>
        <v>0.68532115043817665</v>
      </c>
      <c r="O437" s="8"/>
      <c r="P437" s="26">
        <f t="shared" si="308"/>
        <v>1.7015629607785314</v>
      </c>
      <c r="Q437" s="41">
        <f t="shared" si="309"/>
        <v>-0.94172306542234185</v>
      </c>
      <c r="R437" s="12">
        <f t="shared" si="310"/>
        <v>-0.35626983084227781</v>
      </c>
      <c r="S437" s="8"/>
      <c r="T437" s="26">
        <f t="shared" si="311"/>
        <v>2.6574267094859798</v>
      </c>
      <c r="U437" s="41">
        <f t="shared" si="312"/>
        <v>0.95586374870744839</v>
      </c>
      <c r="V437" s="12">
        <f t="shared" si="313"/>
        <v>0.56175632094747963</v>
      </c>
      <c r="W437" s="8"/>
      <c r="X437" s="26">
        <f t="shared" si="314"/>
        <v>1.4534311362152572</v>
      </c>
      <c r="Y437" s="41">
        <f t="shared" si="315"/>
        <v>-1.2039955732707226</v>
      </c>
      <c r="Z437" s="12">
        <f t="shared" si="316"/>
        <v>-0.45306821406322384</v>
      </c>
      <c r="AA437" s="8"/>
      <c r="AB437" s="26">
        <f t="shared" si="317"/>
        <v>2.0490758625377388</v>
      </c>
      <c r="AC437" s="41">
        <f t="shared" si="295"/>
        <v>0.59564472632248155</v>
      </c>
      <c r="AD437" s="12">
        <f t="shared" si="296"/>
        <v>0.40981970970674531</v>
      </c>
      <c r="AE437" s="8"/>
      <c r="AF437" s="26">
        <f t="shared" si="318"/>
        <v>1.8678169057963219</v>
      </c>
      <c r="AG437" s="41">
        <f t="shared" si="319"/>
        <v>0.41438576958106466</v>
      </c>
      <c r="AH437" s="12">
        <f t="shared" si="320"/>
        <v>0.28510863656060614</v>
      </c>
      <c r="AI437" s="8"/>
      <c r="AJ437" s="26">
        <f t="shared" si="321"/>
        <v>1.8805616761922028</v>
      </c>
      <c r="AK437" s="41">
        <f>(AJ437-X437)</f>
        <v>0.42713053997694561</v>
      </c>
      <c r="AL437" s="12">
        <f>(AJ437/X437)-1</f>
        <v>0.29387738389119411</v>
      </c>
    </row>
    <row r="438" spans="1:38" ht="12" customHeight="1" x14ac:dyDescent="0.25">
      <c r="A438" s="1"/>
      <c r="B438" s="58"/>
      <c r="C438" s="1"/>
      <c r="D438" s="7" t="s">
        <v>37</v>
      </c>
      <c r="E438" s="8"/>
      <c r="F438" s="25">
        <f t="shared" si="301"/>
        <v>2.1272158498435871</v>
      </c>
      <c r="G438" s="8"/>
      <c r="H438" s="26">
        <f t="shared" si="302"/>
        <v>2</v>
      </c>
      <c r="I438" s="41">
        <f t="shared" si="303"/>
        <v>-0.12721584984358714</v>
      </c>
      <c r="J438" s="12">
        <f t="shared" si="304"/>
        <v>-5.9803921568627461E-2</v>
      </c>
      <c r="K438" s="8"/>
      <c r="L438" s="26">
        <f t="shared" si="305"/>
        <v>2.1811846689895469</v>
      </c>
      <c r="M438" s="41">
        <f t="shared" si="306"/>
        <v>0.18118466898954688</v>
      </c>
      <c r="N438" s="12">
        <f t="shared" si="307"/>
        <v>9.0592334494773441E-2</v>
      </c>
      <c r="O438" s="8"/>
      <c r="P438" s="26">
        <f t="shared" si="308"/>
        <v>1.7665078284547311</v>
      </c>
      <c r="Q438" s="41">
        <f t="shared" si="309"/>
        <v>-0.41467684053481579</v>
      </c>
      <c r="R438" s="12">
        <f t="shared" si="310"/>
        <v>-0.19011542050078611</v>
      </c>
      <c r="S438" s="8"/>
      <c r="T438" s="26">
        <f t="shared" si="311"/>
        <v>2.7342854445658182</v>
      </c>
      <c r="U438" s="41">
        <f t="shared" si="312"/>
        <v>0.96777761611108715</v>
      </c>
      <c r="V438" s="12">
        <f t="shared" si="313"/>
        <v>0.54784790676962891</v>
      </c>
      <c r="W438" s="8"/>
      <c r="X438" s="26">
        <f t="shared" si="314"/>
        <v>1.7591344336143326</v>
      </c>
      <c r="Y438" s="41">
        <f t="shared" si="315"/>
        <v>-0.9751510109514856</v>
      </c>
      <c r="Z438" s="12">
        <f t="shared" si="316"/>
        <v>-0.35663833594605976</v>
      </c>
      <c r="AA438" s="8"/>
      <c r="AB438" s="26">
        <f t="shared" si="317"/>
        <v>1.7196660377001276</v>
      </c>
      <c r="AC438" s="41">
        <f t="shared" si="295"/>
        <v>-3.9468395914205034E-2</v>
      </c>
      <c r="AD438" s="12">
        <f t="shared" si="296"/>
        <v>-2.2436259082890486E-2</v>
      </c>
      <c r="AE438" s="8"/>
      <c r="AF438" s="26">
        <f t="shared" si="318"/>
        <v>1.5019468512757077</v>
      </c>
      <c r="AG438" s="41">
        <f t="shared" si="319"/>
        <v>-0.25718758233862493</v>
      </c>
      <c r="AH438" s="12">
        <f t="shared" si="320"/>
        <v>-0.14620120976780904</v>
      </c>
      <c r="AI438" s="8"/>
      <c r="AJ438" s="26">
        <f t="shared" si="321"/>
        <v>1.5114129028593781</v>
      </c>
      <c r="AK438" s="41">
        <f>(AJ438-X438)</f>
        <v>-0.24772153075495451</v>
      </c>
      <c r="AL438" s="12">
        <f>(AJ438/X438)-1</f>
        <v>-0.14082012495542129</v>
      </c>
    </row>
    <row r="439" spans="1:38" ht="12" customHeight="1" x14ac:dyDescent="0.25">
      <c r="A439" s="1"/>
      <c r="B439" s="58"/>
      <c r="C439" s="1"/>
      <c r="D439" s="7" t="s">
        <v>38</v>
      </c>
      <c r="E439" s="8"/>
      <c r="F439" s="25">
        <f t="shared" si="301"/>
        <v>1.6143455985095483</v>
      </c>
      <c r="G439" s="8"/>
      <c r="H439" s="26">
        <f t="shared" si="302"/>
        <v>1.6985556180829113</v>
      </c>
      <c r="I439" s="41">
        <f t="shared" si="303"/>
        <v>8.4210019573363049E-2</v>
      </c>
      <c r="J439" s="12">
        <f t="shared" si="304"/>
        <v>5.2163563769189292E-2</v>
      </c>
      <c r="K439" s="8"/>
      <c r="L439" s="26">
        <f t="shared" si="305"/>
        <v>2.5132378897823102</v>
      </c>
      <c r="M439" s="41">
        <f t="shared" si="306"/>
        <v>0.81468227169939889</v>
      </c>
      <c r="N439" s="12">
        <f t="shared" si="307"/>
        <v>0.47963237884367693</v>
      </c>
      <c r="O439" s="8"/>
      <c r="P439" s="26">
        <f t="shared" si="308"/>
        <v>1.7211934156378601</v>
      </c>
      <c r="Q439" s="41">
        <f t="shared" si="309"/>
        <v>-0.79204447414445012</v>
      </c>
      <c r="R439" s="12">
        <f t="shared" si="310"/>
        <v>-0.31514902642704268</v>
      </c>
      <c r="S439" s="8"/>
      <c r="T439" s="26">
        <f t="shared" si="311"/>
        <v>2.6817933063123145</v>
      </c>
      <c r="U439" s="41">
        <f t="shared" si="312"/>
        <v>0.96059989067445439</v>
      </c>
      <c r="V439" s="12">
        <f t="shared" si="313"/>
        <v>0.55810107216710669</v>
      </c>
      <c r="W439" s="8"/>
      <c r="X439" s="26">
        <f t="shared" si="314"/>
        <v>1.5423721269859378</v>
      </c>
      <c r="Y439" s="41">
        <f t="shared" si="315"/>
        <v>-1.1394211793263767</v>
      </c>
      <c r="Z439" s="12">
        <f t="shared" si="316"/>
        <v>-0.42487285528099628</v>
      </c>
      <c r="AA439" s="8"/>
      <c r="AB439" s="26">
        <f t="shared" si="317"/>
        <v>1.9470351697888952</v>
      </c>
      <c r="AC439" s="41">
        <f t="shared" si="295"/>
        <v>0.4046630428029574</v>
      </c>
      <c r="AD439" s="12">
        <f t="shared" si="296"/>
        <v>0.26236407914978277</v>
      </c>
      <c r="AE439" s="8"/>
      <c r="AF439" s="26">
        <f t="shared" si="318"/>
        <v>1.7544819928569613</v>
      </c>
      <c r="AG439" s="41">
        <f t="shared" si="319"/>
        <v>0.21210986587102343</v>
      </c>
      <c r="AH439" s="12">
        <f t="shared" si="320"/>
        <v>0.13752184843065263</v>
      </c>
      <c r="AI439" s="8"/>
      <c r="AJ439" s="26">
        <f t="shared" si="321"/>
        <v>1.7662111203858102</v>
      </c>
      <c r="AK439" s="41">
        <f>(AJ439-X439)</f>
        <v>0.22383899339987234</v>
      </c>
      <c r="AL439" s="12">
        <f>(AJ439/X439)-1</f>
        <v>0.14512645131709712</v>
      </c>
    </row>
    <row r="440" spans="1:38" ht="12" customHeight="1" x14ac:dyDescent="0.25">
      <c r="A440" s="1"/>
      <c r="B440" s="58"/>
      <c r="C440" s="1"/>
      <c r="D440" s="7" t="s">
        <v>39</v>
      </c>
      <c r="E440" s="8"/>
      <c r="F440" s="25">
        <f t="shared" si="301"/>
        <v>1.3292955052598023</v>
      </c>
      <c r="G440" s="8"/>
      <c r="H440" s="26">
        <f t="shared" si="302"/>
        <v>1.2674506169263744</v>
      </c>
      <c r="I440" s="41">
        <f t="shared" si="303"/>
        <v>-6.1844888333427939E-2</v>
      </c>
      <c r="J440" s="12">
        <f t="shared" si="304"/>
        <v>-4.6524559880566807E-2</v>
      </c>
      <c r="K440" s="8"/>
      <c r="L440" s="26">
        <f t="shared" si="305"/>
        <v>1.9844357976653697</v>
      </c>
      <c r="M440" s="41">
        <f t="shared" si="306"/>
        <v>0.71698518073899531</v>
      </c>
      <c r="N440" s="12">
        <f t="shared" si="307"/>
        <v>0.56569082153095418</v>
      </c>
      <c r="O440" s="8"/>
      <c r="P440" s="26">
        <f t="shared" si="308"/>
        <v>1.3146200146256399</v>
      </c>
      <c r="Q440" s="41">
        <f t="shared" si="309"/>
        <v>-0.66981578303972977</v>
      </c>
      <c r="R440" s="12">
        <f t="shared" si="310"/>
        <v>-0.33753462008080504</v>
      </c>
      <c r="S440" s="8"/>
      <c r="T440" s="26">
        <f t="shared" si="311"/>
        <v>1.9011059722724031</v>
      </c>
      <c r="U440" s="41">
        <f t="shared" si="312"/>
        <v>0.58648595764676315</v>
      </c>
      <c r="V440" s="12">
        <f t="shared" si="313"/>
        <v>0.44612583949878082</v>
      </c>
      <c r="W440" s="8"/>
      <c r="X440" s="26">
        <f t="shared" si="314"/>
        <v>1.2498615903865498</v>
      </c>
      <c r="Y440" s="41">
        <f t="shared" si="315"/>
        <v>-0.65124438188585332</v>
      </c>
      <c r="Z440" s="12">
        <f t="shared" si="316"/>
        <v>-0.34256079954733776</v>
      </c>
      <c r="AA440" s="8"/>
      <c r="AB440" s="26">
        <f t="shared" si="317"/>
        <v>1.3078428639265431</v>
      </c>
      <c r="AC440" s="41">
        <f t="shared" si="295"/>
        <v>5.7981273539993383E-2</v>
      </c>
      <c r="AD440" s="12">
        <f t="shared" si="296"/>
        <v>4.6390155506788044E-2</v>
      </c>
      <c r="AE440" s="8"/>
      <c r="AF440" s="26">
        <f t="shared" si="318"/>
        <v>1.2052780639392362</v>
      </c>
      <c r="AG440" s="41">
        <f t="shared" si="319"/>
        <v>-4.458352644731356E-2</v>
      </c>
      <c r="AH440" s="12">
        <f t="shared" si="320"/>
        <v>-3.5670770899940196E-2</v>
      </c>
      <c r="AI440" s="8"/>
      <c r="AJ440" s="26">
        <f t="shared" si="321"/>
        <v>1.1565456175364275</v>
      </c>
      <c r="AK440" s="41">
        <f>(AJ440-X440)</f>
        <v>-9.3315972850122275E-2</v>
      </c>
      <c r="AL440" s="12">
        <f>(AJ440/X440)-1</f>
        <v>-7.466104532523643E-2</v>
      </c>
    </row>
    <row r="441" spans="1:38" ht="12" customHeight="1" x14ac:dyDescent="0.25">
      <c r="A441" s="1"/>
      <c r="B441" s="58"/>
      <c r="C441" s="1"/>
      <c r="D441" s="7" t="s">
        <v>40</v>
      </c>
      <c r="E441" s="8"/>
      <c r="F441" s="25">
        <f t="shared" si="301"/>
        <v>1.4885193982581155</v>
      </c>
      <c r="G441" s="8"/>
      <c r="H441" s="26">
        <f t="shared" si="302"/>
        <v>1.256281407035176</v>
      </c>
      <c r="I441" s="41">
        <f t="shared" si="303"/>
        <v>-0.23223799122293953</v>
      </c>
      <c r="J441" s="12">
        <f t="shared" si="304"/>
        <v>-0.15601945899711311</v>
      </c>
      <c r="K441" s="8"/>
      <c r="L441" s="26">
        <f t="shared" si="305"/>
        <v>2.1361847130015863</v>
      </c>
      <c r="M441" s="41">
        <f t="shared" si="306"/>
        <v>0.87990330596641031</v>
      </c>
      <c r="N441" s="12">
        <f t="shared" si="307"/>
        <v>0.70040303154926264</v>
      </c>
      <c r="O441" s="8"/>
      <c r="P441" s="26">
        <f t="shared" si="308"/>
        <v>1.6528375022712132</v>
      </c>
      <c r="Q441" s="41">
        <f t="shared" si="309"/>
        <v>-0.48334721073037312</v>
      </c>
      <c r="R441" s="12">
        <f t="shared" si="310"/>
        <v>-0.22626658068871508</v>
      </c>
      <c r="S441" s="8"/>
      <c r="T441" s="26">
        <f t="shared" si="311"/>
        <v>2.1912984611653932</v>
      </c>
      <c r="U441" s="41">
        <f t="shared" si="312"/>
        <v>0.53846095889418</v>
      </c>
      <c r="V441" s="12">
        <f t="shared" si="313"/>
        <v>0.3257797322206597</v>
      </c>
      <c r="W441" s="8"/>
      <c r="X441" s="26">
        <f t="shared" si="314"/>
        <v>1.4850897334781723</v>
      </c>
      <c r="Y441" s="41">
        <f t="shared" si="315"/>
        <v>-0.70620872768722087</v>
      </c>
      <c r="Z441" s="12">
        <f t="shared" si="316"/>
        <v>-0.32227865815761103</v>
      </c>
      <c r="AA441" s="8"/>
      <c r="AB441" s="26">
        <f t="shared" si="317"/>
        <v>1.9324273335008737</v>
      </c>
      <c r="AC441" s="41">
        <f t="shared" si="295"/>
        <v>0.4473376000227014</v>
      </c>
      <c r="AD441" s="12">
        <f t="shared" si="296"/>
        <v>0.30121923944286455</v>
      </c>
      <c r="AE441" s="8"/>
      <c r="AF441" s="26">
        <f t="shared" si="318"/>
        <v>1.7598763933846415</v>
      </c>
      <c r="AG441" s="41">
        <f t="shared" si="319"/>
        <v>0.27478665990646922</v>
      </c>
      <c r="AH441" s="12">
        <f t="shared" si="320"/>
        <v>0.18503034107097482</v>
      </c>
      <c r="AI441" s="8"/>
      <c r="AJ441" s="26">
        <f t="shared" si="321"/>
        <v>1.7555805193568514</v>
      </c>
      <c r="AK441" s="41">
        <f>(AJ441-X441)</f>
        <v>0.27049078587867914</v>
      </c>
      <c r="AL441" s="12">
        <f>(AJ441/X441)-1</f>
        <v>0.18213767140196491</v>
      </c>
    </row>
    <row r="442" spans="1:38" ht="12" customHeight="1" x14ac:dyDescent="0.25">
      <c r="A442" s="1"/>
      <c r="B442" s="58"/>
      <c r="C442" s="1"/>
      <c r="D442" s="7" t="s">
        <v>41</v>
      </c>
      <c r="E442" s="8"/>
      <c r="F442" s="25">
        <f t="shared" si="301"/>
        <v>1.8808234019501626</v>
      </c>
      <c r="G442" s="8"/>
      <c r="H442" s="26">
        <f t="shared" si="302"/>
        <v>1.5192597374650312</v>
      </c>
      <c r="I442" s="41">
        <f t="shared" si="303"/>
        <v>-0.36156366448513144</v>
      </c>
      <c r="J442" s="12">
        <f t="shared" si="304"/>
        <v>-0.19223690225793566</v>
      </c>
      <c r="K442" s="8"/>
      <c r="L442" s="26">
        <f t="shared" si="305"/>
        <v>2.417465388711395</v>
      </c>
      <c r="M442" s="41">
        <f t="shared" si="306"/>
        <v>0.89820565124636387</v>
      </c>
      <c r="N442" s="12">
        <f t="shared" si="307"/>
        <v>0.59121269990677794</v>
      </c>
      <c r="O442" s="8"/>
      <c r="P442" s="26">
        <f t="shared" si="308"/>
        <v>1.6728462377317339</v>
      </c>
      <c r="Q442" s="41">
        <f t="shared" si="309"/>
        <v>-0.74461915097966114</v>
      </c>
      <c r="R442" s="12">
        <f t="shared" si="310"/>
        <v>-0.30801646818057349</v>
      </c>
      <c r="S442" s="8"/>
      <c r="T442" s="26">
        <f t="shared" si="311"/>
        <v>2.6015551518574442</v>
      </c>
      <c r="U442" s="41">
        <f t="shared" si="312"/>
        <v>0.92870891412571033</v>
      </c>
      <c r="V442" s="12">
        <f t="shared" si="313"/>
        <v>0.55516693236849823</v>
      </c>
      <c r="W442" s="8"/>
      <c r="X442" s="26">
        <f t="shared" si="314"/>
        <v>1.4123909317649406</v>
      </c>
      <c r="Y442" s="41">
        <f t="shared" si="315"/>
        <v>-1.1891642200925037</v>
      </c>
      <c r="Z442" s="12">
        <f t="shared" si="316"/>
        <v>-0.45709744774907834</v>
      </c>
      <c r="AA442" s="8"/>
      <c r="AB442" s="26">
        <f t="shared" si="317"/>
        <v>1.9874366383189006</v>
      </c>
      <c r="AC442" s="41">
        <f t="shared" si="295"/>
        <v>0.57504570655396003</v>
      </c>
      <c r="AD442" s="12">
        <f t="shared" si="296"/>
        <v>0.40714344281110337</v>
      </c>
      <c r="AE442" s="8"/>
      <c r="AF442" s="26">
        <f t="shared" si="318"/>
        <v>1.7867508539935393</v>
      </c>
      <c r="AG442" s="41">
        <f t="shared" si="319"/>
        <v>0.37435992222859871</v>
      </c>
      <c r="AH442" s="12">
        <f t="shared" si="320"/>
        <v>0.26505403979108966</v>
      </c>
      <c r="AI442" s="8"/>
      <c r="AJ442" s="26">
        <f t="shared" si="321"/>
        <v>1.7435926208052894</v>
      </c>
      <c r="AK442" s="41">
        <f>(AJ442-X442)</f>
        <v>0.33120168904034886</v>
      </c>
      <c r="AL442" s="12">
        <f>(AJ442/X442)-1</f>
        <v>0.2344971789265704</v>
      </c>
    </row>
    <row r="443" spans="1:38" ht="12" customHeight="1" x14ac:dyDescent="0.25">
      <c r="A443" s="1"/>
      <c r="B443" s="58"/>
      <c r="C443" s="1"/>
      <c r="D443" s="13" t="s">
        <v>20</v>
      </c>
      <c r="E443" s="8"/>
      <c r="F443" s="27">
        <f t="shared" si="301"/>
        <v>1.5025076916592912</v>
      </c>
      <c r="G443" s="8"/>
      <c r="H443" s="28">
        <f t="shared" si="302"/>
        <v>1.3801604461777841</v>
      </c>
      <c r="I443" s="42">
        <f t="shared" si="303"/>
        <v>-0.12234724548150711</v>
      </c>
      <c r="J443" s="17">
        <f t="shared" si="304"/>
        <v>-8.1428698276008959E-2</v>
      </c>
      <c r="K443" s="8"/>
      <c r="L443" s="28">
        <f t="shared" si="305"/>
        <v>2.1881423890257059</v>
      </c>
      <c r="M443" s="42">
        <f t="shared" si="306"/>
        <v>0.8079819428479218</v>
      </c>
      <c r="N443" s="17">
        <f t="shared" si="307"/>
        <v>0.58542609671618018</v>
      </c>
      <c r="O443" s="8"/>
      <c r="P443" s="28">
        <f t="shared" si="308"/>
        <v>1.5446669273352129</v>
      </c>
      <c r="Q443" s="42">
        <f t="shared" si="309"/>
        <v>-0.64347546169049297</v>
      </c>
      <c r="R443" s="17">
        <f t="shared" si="310"/>
        <v>-0.29407385228573146</v>
      </c>
      <c r="S443" s="8"/>
      <c r="T443" s="28">
        <f t="shared" si="311"/>
        <v>2.2161951206439263</v>
      </c>
      <c r="U443" s="42">
        <f t="shared" si="312"/>
        <v>0.67152819330871338</v>
      </c>
      <c r="V443" s="17">
        <f t="shared" si="313"/>
        <v>0.43473980145817093</v>
      </c>
      <c r="W443" s="8"/>
      <c r="X443" s="28">
        <f t="shared" si="314"/>
        <v>1.4011909438254029</v>
      </c>
      <c r="Y443" s="42">
        <f t="shared" si="315"/>
        <v>-0.81500417681852344</v>
      </c>
      <c r="Z443" s="17">
        <f t="shared" si="316"/>
        <v>-0.36774928760862902</v>
      </c>
      <c r="AA443" s="8"/>
      <c r="AB443" s="28">
        <f t="shared" si="317"/>
        <v>1.7039836211028907</v>
      </c>
      <c r="AC443" s="42">
        <f t="shared" si="295"/>
        <v>0.30279267727748782</v>
      </c>
      <c r="AD443" s="17">
        <f t="shared" si="296"/>
        <v>0.21609665592815719</v>
      </c>
      <c r="AE443" s="8"/>
      <c r="AF443" s="28">
        <f t="shared" si="318"/>
        <v>1.5507972147613178</v>
      </c>
      <c r="AG443" s="42">
        <f t="shared" si="319"/>
        <v>0.14960627093591494</v>
      </c>
      <c r="AH443" s="17">
        <f t="shared" si="320"/>
        <v>0.10677079494067643</v>
      </c>
      <c r="AI443" s="8"/>
      <c r="AJ443" s="28">
        <f t="shared" si="321"/>
        <v>1.5292822700504227</v>
      </c>
      <c r="AK443" s="42">
        <f>(AJ443-X443)</f>
        <v>0.12809132622501984</v>
      </c>
      <c r="AL443" s="17">
        <f>(AJ443/X443)-1</f>
        <v>9.1416039184007758E-2</v>
      </c>
    </row>
    <row r="444" spans="1:38" ht="12" customHeight="1" x14ac:dyDescent="0.25">
      <c r="A444" s="1"/>
      <c r="B444" s="58"/>
      <c r="C444" s="1"/>
      <c r="D444" s="7" t="s">
        <v>36</v>
      </c>
      <c r="E444" s="8"/>
      <c r="F444" s="25">
        <f t="shared" si="301"/>
        <v>2.0527918781725889</v>
      </c>
      <c r="G444" s="8"/>
      <c r="H444" s="26">
        <f t="shared" si="302"/>
        <v>1.8886005190656818</v>
      </c>
      <c r="I444" s="41">
        <f t="shared" si="303"/>
        <v>-0.16419135910690708</v>
      </c>
      <c r="J444" s="12">
        <f t="shared" si="304"/>
        <v>-7.9984415786500285E-2</v>
      </c>
      <c r="K444" s="8"/>
      <c r="L444" s="26">
        <f t="shared" si="305"/>
        <v>2.5111021396851028</v>
      </c>
      <c r="M444" s="41">
        <f t="shared" si="306"/>
        <v>0.62250162061942094</v>
      </c>
      <c r="N444" s="12">
        <f t="shared" si="307"/>
        <v>0.32961000186920497</v>
      </c>
      <c r="O444" s="8"/>
      <c r="P444" s="26">
        <f t="shared" si="308"/>
        <v>2.0698760918139345</v>
      </c>
      <c r="Q444" s="41">
        <f t="shared" si="309"/>
        <v>-0.44122604787116826</v>
      </c>
      <c r="R444" s="12">
        <f t="shared" si="310"/>
        <v>-0.17571011584837359</v>
      </c>
      <c r="S444" s="8"/>
      <c r="T444" s="26">
        <f t="shared" si="311"/>
        <v>2.2034715636803277</v>
      </c>
      <c r="U444" s="41">
        <f t="shared" si="312"/>
        <v>0.1335954718663932</v>
      </c>
      <c r="V444" s="12">
        <f t="shared" si="313"/>
        <v>6.4542738763322172E-2</v>
      </c>
      <c r="W444" s="8"/>
      <c r="X444" s="26">
        <f t="shared" si="314"/>
        <v>1.6597785342618185</v>
      </c>
      <c r="Y444" s="41">
        <f t="shared" si="315"/>
        <v>-0.54369302941850917</v>
      </c>
      <c r="Z444" s="12">
        <f t="shared" si="316"/>
        <v>-0.24674383748815487</v>
      </c>
      <c r="AA444" s="8"/>
      <c r="AB444" s="26">
        <f t="shared" si="317"/>
        <v>1.7778552442372217</v>
      </c>
      <c r="AC444" s="41">
        <f t="shared" ref="AC444:AC464" si="322">(AB444-X444)</f>
        <v>0.1180767099754032</v>
      </c>
      <c r="AD444" s="12">
        <f t="shared" ref="AD444:AD464" si="323">(AB444/X444)-1</f>
        <v>7.1140039190781268E-2</v>
      </c>
      <c r="AE444" s="8"/>
      <c r="AF444" s="26">
        <f t="shared" si="318"/>
        <v>1.6231644080352086</v>
      </c>
      <c r="AG444" s="41">
        <f t="shared" si="319"/>
        <v>-3.6614126226609978E-2</v>
      </c>
      <c r="AH444" s="12">
        <f t="shared" si="320"/>
        <v>-2.2059645591749999E-2</v>
      </c>
      <c r="AI444" s="8"/>
      <c r="AJ444" s="26">
        <f t="shared" si="321"/>
        <v>1.6340581288945053</v>
      </c>
      <c r="AK444" s="41">
        <f>(AJ444-X444)</f>
        <v>-2.5720405367313237E-2</v>
      </c>
      <c r="AL444" s="12">
        <f>(AJ444/X444)-1</f>
        <v>-1.5496287508473094E-2</v>
      </c>
    </row>
    <row r="445" spans="1:38" ht="12" customHeight="1" x14ac:dyDescent="0.25">
      <c r="A445" s="1"/>
      <c r="B445" s="58"/>
      <c r="C445" s="1"/>
      <c r="D445" s="7" t="s">
        <v>37</v>
      </c>
      <c r="E445" s="8"/>
      <c r="F445" s="25">
        <f t="shared" si="301"/>
        <v>1.8616144975288302</v>
      </c>
      <c r="G445" s="8"/>
      <c r="H445" s="26">
        <f t="shared" si="302"/>
        <v>1.4442413162705667</v>
      </c>
      <c r="I445" s="41">
        <f t="shared" si="303"/>
        <v>-0.4173731812582635</v>
      </c>
      <c r="J445" s="12">
        <f t="shared" si="304"/>
        <v>-0.22419957612722652</v>
      </c>
      <c r="K445" s="8"/>
      <c r="L445" s="26">
        <f t="shared" si="305"/>
        <v>1.8884892086330936</v>
      </c>
      <c r="M445" s="41">
        <f t="shared" si="306"/>
        <v>0.44424789236252682</v>
      </c>
      <c r="N445" s="12">
        <f t="shared" si="307"/>
        <v>0.30759949002823062</v>
      </c>
      <c r="O445" s="8"/>
      <c r="P445" s="26">
        <f t="shared" si="308"/>
        <v>1.7636363636363637</v>
      </c>
      <c r="Q445" s="41">
        <f t="shared" si="309"/>
        <v>-0.12485284499672988</v>
      </c>
      <c r="R445" s="12">
        <f t="shared" si="310"/>
        <v>-6.6112554112554123E-2</v>
      </c>
      <c r="S445" s="8"/>
      <c r="T445" s="26">
        <f t="shared" si="311"/>
        <v>2.3533590870742866</v>
      </c>
      <c r="U445" s="41">
        <f t="shared" si="312"/>
        <v>0.58972272343792298</v>
      </c>
      <c r="V445" s="12">
        <f t="shared" si="313"/>
        <v>0.33437886380500781</v>
      </c>
      <c r="W445" s="8"/>
      <c r="X445" s="26">
        <f t="shared" si="314"/>
        <v>2.3719013014115675</v>
      </c>
      <c r="Y445" s="41">
        <f t="shared" si="315"/>
        <v>1.8542214337280871E-2</v>
      </c>
      <c r="Z445" s="12">
        <f t="shared" si="316"/>
        <v>7.8790416809415564E-3</v>
      </c>
      <c r="AA445" s="8"/>
      <c r="AB445" s="26">
        <f t="shared" si="317"/>
        <v>2.5936132274274599</v>
      </c>
      <c r="AC445" s="41">
        <f t="shared" si="322"/>
        <v>0.2217119260158924</v>
      </c>
      <c r="AD445" s="12">
        <f t="shared" si="323"/>
        <v>9.3474347302709093E-2</v>
      </c>
      <c r="AE445" s="8"/>
      <c r="AF445" s="26">
        <f t="shared" si="318"/>
        <v>2.2694115739990273</v>
      </c>
      <c r="AG445" s="41">
        <f t="shared" si="319"/>
        <v>-0.10248972741254025</v>
      </c>
      <c r="AH445" s="12">
        <f t="shared" si="320"/>
        <v>-4.3209946110129627E-2</v>
      </c>
      <c r="AI445" s="8"/>
      <c r="AJ445" s="26">
        <f t="shared" si="321"/>
        <v>2.2896741773383043</v>
      </c>
      <c r="AK445" s="41">
        <f>(AJ445-X445)</f>
        <v>-8.2227124073263269E-2</v>
      </c>
      <c r="AL445" s="12">
        <f>(AJ445/X445)-1</f>
        <v>-3.4667177771827262E-2</v>
      </c>
    </row>
    <row r="446" spans="1:38" ht="12" customHeight="1" x14ac:dyDescent="0.25">
      <c r="A446" s="1"/>
      <c r="B446" s="58"/>
      <c r="C446" s="1"/>
      <c r="D446" s="7" t="s">
        <v>38</v>
      </c>
      <c r="E446" s="8"/>
      <c r="F446" s="25">
        <f t="shared" si="301"/>
        <v>2.0318148951554593</v>
      </c>
      <c r="G446" s="8"/>
      <c r="H446" s="26">
        <f t="shared" si="302"/>
        <v>1.8448524118070555</v>
      </c>
      <c r="I446" s="41">
        <f t="shared" si="303"/>
        <v>-0.18696248334840382</v>
      </c>
      <c r="J446" s="12">
        <f t="shared" si="304"/>
        <v>-9.201747845937458E-2</v>
      </c>
      <c r="K446" s="8"/>
      <c r="L446" s="26">
        <f t="shared" si="305"/>
        <v>2.4482758620689653</v>
      </c>
      <c r="M446" s="41">
        <f t="shared" si="306"/>
        <v>0.6034234502619098</v>
      </c>
      <c r="N446" s="12">
        <f t="shared" si="307"/>
        <v>0.32708494533221177</v>
      </c>
      <c r="O446" s="8"/>
      <c r="P446" s="26">
        <f t="shared" si="308"/>
        <v>2.0391010414763384</v>
      </c>
      <c r="Q446" s="41">
        <f t="shared" si="309"/>
        <v>-0.40917482059262689</v>
      </c>
      <c r="R446" s="12">
        <f t="shared" si="310"/>
        <v>-0.16712774362234062</v>
      </c>
      <c r="S446" s="8"/>
      <c r="T446" s="26">
        <f t="shared" si="311"/>
        <v>2.2175822292449139</v>
      </c>
      <c r="U446" s="41">
        <f t="shared" si="312"/>
        <v>0.17848118776857547</v>
      </c>
      <c r="V446" s="12">
        <f t="shared" si="313"/>
        <v>8.7529349521273669E-2</v>
      </c>
      <c r="W446" s="8"/>
      <c r="X446" s="26">
        <f t="shared" si="314"/>
        <v>1.712481134969603</v>
      </c>
      <c r="Y446" s="41">
        <f t="shared" si="315"/>
        <v>-0.50510109427531091</v>
      </c>
      <c r="Z446" s="12">
        <f t="shared" si="316"/>
        <v>-0.22777107771435279</v>
      </c>
      <c r="AA446" s="8"/>
      <c r="AB446" s="26">
        <f t="shared" si="317"/>
        <v>1.8570540512893148</v>
      </c>
      <c r="AC446" s="41">
        <f t="shared" si="322"/>
        <v>0.14457291631971181</v>
      </c>
      <c r="AD446" s="12">
        <f t="shared" si="323"/>
        <v>8.442307092759771E-2</v>
      </c>
      <c r="AE446" s="8"/>
      <c r="AF446" s="26">
        <f t="shared" si="318"/>
        <v>1.685906061392948</v>
      </c>
      <c r="AG446" s="41">
        <f t="shared" si="319"/>
        <v>-2.6575073576655006E-2</v>
      </c>
      <c r="AH446" s="12">
        <f t="shared" si="320"/>
        <v>-1.5518462092212637E-2</v>
      </c>
      <c r="AI446" s="8"/>
      <c r="AJ446" s="26">
        <f t="shared" si="321"/>
        <v>1.6977093710409732</v>
      </c>
      <c r="AK446" s="41">
        <f>(AJ446-X446)</f>
        <v>-1.4771763928629777E-2</v>
      </c>
      <c r="AL446" s="12">
        <f>(AJ446/X446)-1</f>
        <v>-8.6259425736050499E-3</v>
      </c>
    </row>
    <row r="447" spans="1:38" ht="12" customHeight="1" x14ac:dyDescent="0.25">
      <c r="A447" s="1"/>
      <c r="B447" s="58"/>
      <c r="C447" s="1"/>
      <c r="D447" s="7" t="s">
        <v>39</v>
      </c>
      <c r="E447" s="8"/>
      <c r="F447" s="25">
        <f t="shared" si="301"/>
        <v>1.4835382784609281</v>
      </c>
      <c r="G447" s="8"/>
      <c r="H447" s="26">
        <f t="shared" si="302"/>
        <v>1.3898782407023937</v>
      </c>
      <c r="I447" s="41">
        <f t="shared" si="303"/>
        <v>-9.3660037758534376E-2</v>
      </c>
      <c r="J447" s="12">
        <f t="shared" si="304"/>
        <v>-6.3132875719054904E-2</v>
      </c>
      <c r="K447" s="8"/>
      <c r="L447" s="26">
        <f t="shared" si="305"/>
        <v>2.0623058191283903</v>
      </c>
      <c r="M447" s="41">
        <f t="shared" si="306"/>
        <v>0.67242757842599654</v>
      </c>
      <c r="N447" s="12">
        <f t="shared" si="307"/>
        <v>0.483803227314485</v>
      </c>
      <c r="O447" s="8"/>
      <c r="P447" s="26">
        <f t="shared" si="308"/>
        <v>1.5663604687994932</v>
      </c>
      <c r="Q447" s="41">
        <f t="shared" si="309"/>
        <v>-0.49594535032889708</v>
      </c>
      <c r="R447" s="12">
        <f t="shared" si="310"/>
        <v>-0.24048099255158129</v>
      </c>
      <c r="S447" s="8"/>
      <c r="T447" s="26">
        <f t="shared" si="311"/>
        <v>1.9283629481110234</v>
      </c>
      <c r="U447" s="41">
        <f t="shared" si="312"/>
        <v>0.36200247931153018</v>
      </c>
      <c r="V447" s="12">
        <f t="shared" si="313"/>
        <v>0.23111058183751276</v>
      </c>
      <c r="W447" s="8"/>
      <c r="X447" s="26">
        <f t="shared" si="314"/>
        <v>1.4418571552461901</v>
      </c>
      <c r="Y447" s="41">
        <f t="shared" si="315"/>
        <v>-0.48650579286483331</v>
      </c>
      <c r="Z447" s="12">
        <f t="shared" si="316"/>
        <v>-0.25228953571287105</v>
      </c>
      <c r="AA447" s="8"/>
      <c r="AB447" s="26">
        <f t="shared" si="317"/>
        <v>1.3160428055108069</v>
      </c>
      <c r="AC447" s="41">
        <f t="shared" si="322"/>
        <v>-0.12581434973538319</v>
      </c>
      <c r="AD447" s="12">
        <f t="shared" si="323"/>
        <v>-8.725853963938679E-2</v>
      </c>
      <c r="AE447" s="8"/>
      <c r="AF447" s="26">
        <f t="shared" si="318"/>
        <v>1.2128715485355768</v>
      </c>
      <c r="AG447" s="41">
        <f t="shared" si="319"/>
        <v>-0.2289856067106133</v>
      </c>
      <c r="AH447" s="12">
        <f t="shared" si="320"/>
        <v>-0.15881296276642265</v>
      </c>
      <c r="AI447" s="8"/>
      <c r="AJ447" s="26">
        <f t="shared" si="321"/>
        <v>1.1633168503033797</v>
      </c>
      <c r="AK447" s="41">
        <f>(AJ447-X447)</f>
        <v>-0.27854030494281035</v>
      </c>
      <c r="AL447" s="12">
        <f>(AJ447/X447)-1</f>
        <v>-0.19318162269358152</v>
      </c>
    </row>
    <row r="448" spans="1:38" ht="12" customHeight="1" x14ac:dyDescent="0.25">
      <c r="A448" s="1"/>
      <c r="B448" s="58"/>
      <c r="C448" s="1"/>
      <c r="D448" s="7" t="s">
        <v>40</v>
      </c>
      <c r="E448" s="8"/>
      <c r="F448" s="25">
        <f t="shared" si="301"/>
        <v>2.0612951062778051</v>
      </c>
      <c r="G448" s="8"/>
      <c r="H448" s="26">
        <f t="shared" si="302"/>
        <v>1.4716124148372445</v>
      </c>
      <c r="I448" s="41">
        <f t="shared" si="303"/>
        <v>-0.58968269144056062</v>
      </c>
      <c r="J448" s="12">
        <f t="shared" si="304"/>
        <v>-0.28607388124322641</v>
      </c>
      <c r="K448" s="8"/>
      <c r="L448" s="26">
        <f t="shared" si="305"/>
        <v>2.3186844750825792</v>
      </c>
      <c r="M448" s="41">
        <f t="shared" si="306"/>
        <v>0.84707206024533477</v>
      </c>
      <c r="N448" s="12">
        <f t="shared" si="307"/>
        <v>0.57560812324284316</v>
      </c>
      <c r="O448" s="8"/>
      <c r="P448" s="26">
        <f t="shared" si="308"/>
        <v>1.7365037564867167</v>
      </c>
      <c r="Q448" s="41">
        <f t="shared" si="309"/>
        <v>-0.58218071859586251</v>
      </c>
      <c r="R448" s="12">
        <f t="shared" si="310"/>
        <v>-0.25108233778773559</v>
      </c>
      <c r="S448" s="8"/>
      <c r="T448" s="26">
        <f t="shared" si="311"/>
        <v>2.1113128719173444</v>
      </c>
      <c r="U448" s="41">
        <f t="shared" si="312"/>
        <v>0.37480911543062767</v>
      </c>
      <c r="V448" s="12">
        <f t="shared" si="313"/>
        <v>0.21584123502786956</v>
      </c>
      <c r="W448" s="8"/>
      <c r="X448" s="26">
        <f t="shared" si="314"/>
        <v>1.6569590612294487</v>
      </c>
      <c r="Y448" s="41">
        <f t="shared" si="315"/>
        <v>-0.45435381068789571</v>
      </c>
      <c r="Z448" s="12">
        <f t="shared" si="316"/>
        <v>-0.2151996592884331</v>
      </c>
      <c r="AA448" s="8"/>
      <c r="AB448" s="26">
        <f t="shared" si="317"/>
        <v>1.9049947902572861</v>
      </c>
      <c r="AC448" s="41">
        <f t="shared" si="322"/>
        <v>0.24803572902783744</v>
      </c>
      <c r="AD448" s="12">
        <f t="shared" si="323"/>
        <v>0.1496933357205561</v>
      </c>
      <c r="AE448" s="8"/>
      <c r="AF448" s="26">
        <f t="shared" si="318"/>
        <v>1.7350825602626532</v>
      </c>
      <c r="AG448" s="41">
        <f t="shared" si="319"/>
        <v>7.812349903320448E-2</v>
      </c>
      <c r="AH448" s="12">
        <f t="shared" si="320"/>
        <v>4.7148720123017185E-2</v>
      </c>
      <c r="AI448" s="8"/>
      <c r="AJ448" s="26">
        <f t="shared" si="321"/>
        <v>1.7305875277231126</v>
      </c>
      <c r="AK448" s="41">
        <f>(AJ448-X448)</f>
        <v>7.3628466493663947E-2</v>
      </c>
      <c r="AL448" s="12">
        <f>(AJ448/X448)-1</f>
        <v>4.4435899604563733E-2</v>
      </c>
    </row>
    <row r="449" spans="1:38" ht="12" customHeight="1" x14ac:dyDescent="0.25">
      <c r="A449" s="1"/>
      <c r="B449" s="58"/>
      <c r="C449" s="1"/>
      <c r="D449" s="7" t="s">
        <v>41</v>
      </c>
      <c r="E449" s="8"/>
      <c r="F449" s="25">
        <f t="shared" si="301"/>
        <v>2.2555410691003912</v>
      </c>
      <c r="G449" s="8"/>
      <c r="H449" s="26">
        <f t="shared" si="302"/>
        <v>1.7167530224525043</v>
      </c>
      <c r="I449" s="41">
        <f t="shared" si="303"/>
        <v>-0.53878804664788693</v>
      </c>
      <c r="J449" s="12">
        <f t="shared" si="304"/>
        <v>-0.23887308195313828</v>
      </c>
      <c r="K449" s="8"/>
      <c r="L449" s="26">
        <f t="shared" si="305"/>
        <v>2.5182863113897596</v>
      </c>
      <c r="M449" s="41">
        <f t="shared" si="306"/>
        <v>0.80153328893725528</v>
      </c>
      <c r="N449" s="12">
        <f t="shared" si="307"/>
        <v>0.46688910894836089</v>
      </c>
      <c r="O449" s="8"/>
      <c r="P449" s="26">
        <f t="shared" si="308"/>
        <v>1.6641588925669575</v>
      </c>
      <c r="Q449" s="41">
        <f t="shared" si="309"/>
        <v>-0.85412741882280208</v>
      </c>
      <c r="R449" s="12">
        <f t="shared" si="310"/>
        <v>-0.33917009950764387</v>
      </c>
      <c r="S449" s="8"/>
      <c r="T449" s="26">
        <f t="shared" si="311"/>
        <v>2.3616078979184025</v>
      </c>
      <c r="U449" s="41">
        <f t="shared" si="312"/>
        <v>0.69744900535144505</v>
      </c>
      <c r="V449" s="12">
        <f t="shared" si="313"/>
        <v>0.41910000809816483</v>
      </c>
      <c r="W449" s="8"/>
      <c r="X449" s="26">
        <f t="shared" si="314"/>
        <v>1.6473175175599308</v>
      </c>
      <c r="Y449" s="41">
        <f t="shared" si="315"/>
        <v>-0.7142903803584717</v>
      </c>
      <c r="Z449" s="12">
        <f t="shared" si="316"/>
        <v>-0.30245934601932456</v>
      </c>
      <c r="AA449" s="8"/>
      <c r="AB449" s="26">
        <f t="shared" si="317"/>
        <v>1.6033191262458599</v>
      </c>
      <c r="AC449" s="41">
        <f t="shared" si="322"/>
        <v>-4.3998391314070906E-2</v>
      </c>
      <c r="AD449" s="12">
        <f t="shared" si="323"/>
        <v>-2.6709113965620257E-2</v>
      </c>
      <c r="AE449" s="8"/>
      <c r="AF449" s="26">
        <f t="shared" si="318"/>
        <v>1.4389697852867172</v>
      </c>
      <c r="AG449" s="41">
        <f t="shared" si="319"/>
        <v>-0.20834773227321368</v>
      </c>
      <c r="AH449" s="12">
        <f t="shared" si="320"/>
        <v>-0.12647697244294853</v>
      </c>
      <c r="AI449" s="8"/>
      <c r="AJ449" s="26">
        <f t="shared" si="321"/>
        <v>1.4060999170948885</v>
      </c>
      <c r="AK449" s="41">
        <f>(AJ449-X449)</f>
        <v>-0.24121760046504237</v>
      </c>
      <c r="AL449" s="12">
        <f>(AJ449/X449)-1</f>
        <v>-0.14643054413841416</v>
      </c>
    </row>
    <row r="450" spans="1:38" ht="12" customHeight="1" x14ac:dyDescent="0.25">
      <c r="A450" s="1"/>
      <c r="B450" s="58"/>
      <c r="C450" s="1"/>
      <c r="D450" s="13" t="s">
        <v>23</v>
      </c>
      <c r="E450" s="8"/>
      <c r="F450" s="27">
        <f t="shared" si="301"/>
        <v>1.8676129616015382</v>
      </c>
      <c r="G450" s="8"/>
      <c r="H450" s="28">
        <f t="shared" si="302"/>
        <v>1.5248710499792495</v>
      </c>
      <c r="I450" s="42">
        <f t="shared" si="303"/>
        <v>-0.34274191162228873</v>
      </c>
      <c r="J450" s="17">
        <f t="shared" si="304"/>
        <v>-0.18351870471512288</v>
      </c>
      <c r="K450" s="8"/>
      <c r="L450" s="28">
        <f t="shared" si="305"/>
        <v>2.2670680383446342</v>
      </c>
      <c r="M450" s="42">
        <f t="shared" si="306"/>
        <v>0.74219698836538472</v>
      </c>
      <c r="N450" s="17">
        <f t="shared" si="307"/>
        <v>0.4867277061725872</v>
      </c>
      <c r="O450" s="8"/>
      <c r="P450" s="28">
        <f t="shared" si="308"/>
        <v>1.7151594582787244</v>
      </c>
      <c r="Q450" s="42">
        <f t="shared" si="309"/>
        <v>-0.55190858006590982</v>
      </c>
      <c r="R450" s="17">
        <f t="shared" si="310"/>
        <v>-0.24344597106529808</v>
      </c>
      <c r="S450" s="8"/>
      <c r="T450" s="28">
        <f t="shared" si="311"/>
        <v>2.0778838251729095</v>
      </c>
      <c r="U450" s="42">
        <f t="shared" si="312"/>
        <v>0.36272436689418508</v>
      </c>
      <c r="V450" s="17">
        <f t="shared" si="313"/>
        <v>0.21148142532368563</v>
      </c>
      <c r="W450" s="8"/>
      <c r="X450" s="28">
        <f t="shared" si="314"/>
        <v>1.5811548291491082</v>
      </c>
      <c r="Y450" s="42">
        <f t="shared" si="315"/>
        <v>-0.49672899602380127</v>
      </c>
      <c r="Z450" s="17">
        <f t="shared" si="316"/>
        <v>-0.2390552301365868</v>
      </c>
      <c r="AA450" s="8"/>
      <c r="AB450" s="28">
        <f t="shared" si="317"/>
        <v>1.6388087313118369</v>
      </c>
      <c r="AC450" s="42">
        <f t="shared" si="322"/>
        <v>5.7653902162728698E-2</v>
      </c>
      <c r="AD450" s="17">
        <f t="shared" si="323"/>
        <v>3.6463160406470019E-2</v>
      </c>
      <c r="AE450" s="8"/>
      <c r="AF450" s="28">
        <f t="shared" si="318"/>
        <v>1.4954689594204462</v>
      </c>
      <c r="AG450" s="42">
        <f t="shared" si="319"/>
        <v>-8.568586972866199E-2</v>
      </c>
      <c r="AH450" s="17">
        <f t="shared" si="320"/>
        <v>-5.4191953975040841E-2</v>
      </c>
      <c r="AI450" s="8"/>
      <c r="AJ450" s="28">
        <f t="shared" si="321"/>
        <v>1.4733920749103884</v>
      </c>
      <c r="AK450" s="42">
        <f>(AJ450-X450)</f>
        <v>-0.10776275423871984</v>
      </c>
      <c r="AL450" s="17">
        <f>(AJ450/X450)-1</f>
        <v>-6.8154460431121722E-2</v>
      </c>
    </row>
    <row r="451" spans="1:38" ht="12" customHeight="1" x14ac:dyDescent="0.25">
      <c r="A451" s="1"/>
      <c r="B451" s="58"/>
      <c r="C451" s="1"/>
      <c r="D451" s="7" t="s">
        <v>36</v>
      </c>
      <c r="E451" s="8"/>
      <c r="F451" s="25">
        <f t="shared" si="301"/>
        <v>2.8672532517214995</v>
      </c>
      <c r="G451" s="8"/>
      <c r="H451" s="26">
        <f t="shared" si="302"/>
        <v>2.7409758032526774</v>
      </c>
      <c r="I451" s="41">
        <f t="shared" si="303"/>
        <v>-0.12627744846882205</v>
      </c>
      <c r="J451" s="12">
        <f t="shared" si="304"/>
        <v>-4.4041260880253619E-2</v>
      </c>
      <c r="K451" s="8"/>
      <c r="L451" s="26">
        <f t="shared" si="305"/>
        <v>2.9081214109926168</v>
      </c>
      <c r="M451" s="41">
        <f t="shared" si="306"/>
        <v>0.16714560773993936</v>
      </c>
      <c r="N451" s="12">
        <f t="shared" si="307"/>
        <v>6.0980329538695699E-2</v>
      </c>
      <c r="O451" s="8"/>
      <c r="P451" s="26">
        <f t="shared" si="308"/>
        <v>2.8952648475120384</v>
      </c>
      <c r="Q451" s="41">
        <f t="shared" si="309"/>
        <v>-1.2856563480578398E-2</v>
      </c>
      <c r="R451" s="12">
        <f t="shared" si="310"/>
        <v>-4.4209170332369929E-3</v>
      </c>
      <c r="S451" s="8"/>
      <c r="T451" s="26">
        <f t="shared" si="311"/>
        <v>3.8250947658613166</v>
      </c>
      <c r="U451" s="41">
        <f t="shared" si="312"/>
        <v>0.92982991834927819</v>
      </c>
      <c r="V451" s="12">
        <f t="shared" si="313"/>
        <v>0.32115539244995173</v>
      </c>
      <c r="W451" s="8"/>
      <c r="X451" s="26">
        <f t="shared" si="314"/>
        <v>2.555101278067994</v>
      </c>
      <c r="Y451" s="41">
        <f t="shared" si="315"/>
        <v>-1.2699934877933226</v>
      </c>
      <c r="Z451" s="12">
        <f t="shared" si="316"/>
        <v>-0.33201621542240445</v>
      </c>
      <c r="AA451" s="8"/>
      <c r="AB451" s="26">
        <f t="shared" si="317"/>
        <v>2.3191236777419282</v>
      </c>
      <c r="AC451" s="41">
        <f t="shared" si="322"/>
        <v>-0.23597760032606585</v>
      </c>
      <c r="AD451" s="12">
        <f t="shared" si="323"/>
        <v>-9.2355478176777916E-2</v>
      </c>
      <c r="AE451" s="8"/>
      <c r="AF451" s="26">
        <f t="shared" si="318"/>
        <v>2.1127523196344966</v>
      </c>
      <c r="AG451" s="41">
        <f t="shared" si="319"/>
        <v>-0.44234895843349742</v>
      </c>
      <c r="AH451" s="12">
        <f t="shared" si="320"/>
        <v>-0.1731238453169941</v>
      </c>
      <c r="AI451" s="8"/>
      <c r="AJ451" s="26">
        <f t="shared" si="321"/>
        <v>2.129098565821224</v>
      </c>
      <c r="AK451" s="41">
        <f>(AJ451-X451)</f>
        <v>-0.42600271224677</v>
      </c>
      <c r="AL451" s="12">
        <f>(AJ451/X451)-1</f>
        <v>-0.16672635089004628</v>
      </c>
    </row>
    <row r="452" spans="1:38" ht="12" customHeight="1" x14ac:dyDescent="0.25">
      <c r="A452" s="1"/>
      <c r="B452" s="58"/>
      <c r="C452" s="1"/>
      <c r="D452" s="7" t="s">
        <v>37</v>
      </c>
      <c r="E452" s="8"/>
      <c r="F452" s="25">
        <f t="shared" si="301"/>
        <v>2.2910521140609634</v>
      </c>
      <c r="G452" s="8"/>
      <c r="H452" s="26">
        <f t="shared" si="302"/>
        <v>2.1198156682027651</v>
      </c>
      <c r="I452" s="41">
        <f t="shared" si="303"/>
        <v>-0.17123644585819831</v>
      </c>
      <c r="J452" s="12">
        <f t="shared" si="304"/>
        <v>-7.474140147544539E-2</v>
      </c>
      <c r="K452" s="8"/>
      <c r="L452" s="26">
        <f t="shared" si="305"/>
        <v>2.5128205128205128</v>
      </c>
      <c r="M452" s="41">
        <f t="shared" si="306"/>
        <v>0.39300484461774765</v>
      </c>
      <c r="N452" s="12">
        <f t="shared" si="307"/>
        <v>0.18539576365663302</v>
      </c>
      <c r="O452" s="8"/>
      <c r="P452" s="26">
        <f t="shared" si="308"/>
        <v>2.9549393414211438</v>
      </c>
      <c r="Q452" s="41">
        <f t="shared" si="309"/>
        <v>0.44211882860063101</v>
      </c>
      <c r="R452" s="12">
        <f t="shared" si="310"/>
        <v>0.17594524811657775</v>
      </c>
      <c r="S452" s="8"/>
      <c r="T452" s="26">
        <f t="shared" si="311"/>
        <v>2.7582058772985061</v>
      </c>
      <c r="U452" s="41">
        <f t="shared" si="312"/>
        <v>-0.1967334641226377</v>
      </c>
      <c r="V452" s="12">
        <f t="shared" si="313"/>
        <v>-6.6577835072587632E-2</v>
      </c>
      <c r="W452" s="8"/>
      <c r="X452" s="26">
        <f t="shared" si="314"/>
        <v>2.0766650075444235</v>
      </c>
      <c r="Y452" s="41">
        <f t="shared" si="315"/>
        <v>-0.68154086975408257</v>
      </c>
      <c r="Z452" s="12">
        <f t="shared" si="316"/>
        <v>-0.24709572094074794</v>
      </c>
      <c r="AA452" s="8"/>
      <c r="AB452" s="26">
        <f t="shared" si="317"/>
        <v>1.659260749055667</v>
      </c>
      <c r="AC452" s="41">
        <f t="shared" si="322"/>
        <v>-0.41740425848875651</v>
      </c>
      <c r="AD452" s="12">
        <f t="shared" si="323"/>
        <v>-0.20099739581123921</v>
      </c>
      <c r="AE452" s="8"/>
      <c r="AF452" s="26">
        <f t="shared" si="318"/>
        <v>1.4455680768288008</v>
      </c>
      <c r="AG452" s="41">
        <f t="shared" si="319"/>
        <v>-0.63109693071562267</v>
      </c>
      <c r="AH452" s="12">
        <f t="shared" si="320"/>
        <v>-0.30389924635070076</v>
      </c>
      <c r="AI452" s="8"/>
      <c r="AJ452" s="26">
        <f t="shared" si="321"/>
        <v>1.4644233126135242</v>
      </c>
      <c r="AK452" s="41">
        <f>(AJ452-X452)</f>
        <v>-0.61224169493089931</v>
      </c>
      <c r="AL452" s="12">
        <f>(AJ452/X452)-1</f>
        <v>-0.29481967130310127</v>
      </c>
    </row>
    <row r="453" spans="1:38" ht="12" customHeight="1" x14ac:dyDescent="0.25">
      <c r="A453" s="1"/>
      <c r="B453" s="58"/>
      <c r="C453" s="1"/>
      <c r="D453" s="7" t="s">
        <v>38</v>
      </c>
      <c r="E453" s="8"/>
      <c r="F453" s="25">
        <f t="shared" si="301"/>
        <v>2.7734187349879904</v>
      </c>
      <c r="G453" s="8"/>
      <c r="H453" s="26">
        <f t="shared" si="302"/>
        <v>2.6309776399543008</v>
      </c>
      <c r="I453" s="41">
        <f t="shared" si="303"/>
        <v>-0.14244109503368962</v>
      </c>
      <c r="J453" s="12">
        <f t="shared" si="304"/>
        <v>-5.1359390212782463E-2</v>
      </c>
      <c r="K453" s="8"/>
      <c r="L453" s="26">
        <f t="shared" si="305"/>
        <v>2.8316242143565993</v>
      </c>
      <c r="M453" s="41">
        <f t="shared" si="306"/>
        <v>0.20064657440229849</v>
      </c>
      <c r="N453" s="12">
        <f t="shared" si="307"/>
        <v>7.626312415402503E-2</v>
      </c>
      <c r="O453" s="8"/>
      <c r="P453" s="26">
        <f t="shared" si="308"/>
        <v>2.9064841968067774</v>
      </c>
      <c r="Q453" s="41">
        <f t="shared" si="309"/>
        <v>7.4859982450178109E-2</v>
      </c>
      <c r="R453" s="12">
        <f t="shared" si="310"/>
        <v>2.6437117633982377E-2</v>
      </c>
      <c r="S453" s="8"/>
      <c r="T453" s="26">
        <f t="shared" si="311"/>
        <v>3.6306988977955919</v>
      </c>
      <c r="U453" s="41">
        <f t="shared" si="312"/>
        <v>0.72421470098881446</v>
      </c>
      <c r="V453" s="12">
        <f t="shared" si="313"/>
        <v>0.24917207593438029</v>
      </c>
      <c r="W453" s="8"/>
      <c r="X453" s="26">
        <f t="shared" si="314"/>
        <v>2.4586189044591906</v>
      </c>
      <c r="Y453" s="41">
        <f t="shared" si="315"/>
        <v>-1.1720799933364012</v>
      </c>
      <c r="Z453" s="12">
        <f t="shared" si="316"/>
        <v>-0.32282489579293927</v>
      </c>
      <c r="AA453" s="8"/>
      <c r="AB453" s="26">
        <f t="shared" si="317"/>
        <v>2.157232820778515</v>
      </c>
      <c r="AC453" s="41">
        <f t="shared" si="322"/>
        <v>-0.30138608368067565</v>
      </c>
      <c r="AD453" s="12">
        <f t="shared" si="323"/>
        <v>-0.12258348910197203</v>
      </c>
      <c r="AE453" s="8"/>
      <c r="AF453" s="26">
        <f t="shared" si="318"/>
        <v>1.9490652505103951</v>
      </c>
      <c r="AG453" s="41">
        <f t="shared" si="319"/>
        <v>-0.50955365394879548</v>
      </c>
      <c r="AH453" s="12">
        <f t="shared" si="320"/>
        <v>-0.2072519872944194</v>
      </c>
      <c r="AI453" s="8"/>
      <c r="AJ453" s="26">
        <f t="shared" si="321"/>
        <v>1.9660270525322421</v>
      </c>
      <c r="AK453" s="41">
        <f>(AJ453-X453)</f>
        <v>-0.49259185192694854</v>
      </c>
      <c r="AL453" s="12">
        <f>(AJ453/X453)-1</f>
        <v>-0.20035307262688662</v>
      </c>
    </row>
    <row r="454" spans="1:38" ht="12" customHeight="1" x14ac:dyDescent="0.25">
      <c r="A454" s="1"/>
      <c r="B454" s="58"/>
      <c r="C454" s="1"/>
      <c r="D454" s="7" t="s">
        <v>39</v>
      </c>
      <c r="E454" s="8"/>
      <c r="F454" s="25">
        <f t="shared" si="301"/>
        <v>1.7697713550430565</v>
      </c>
      <c r="G454" s="8"/>
      <c r="H454" s="26">
        <f t="shared" si="302"/>
        <v>1.8256691832532601</v>
      </c>
      <c r="I454" s="41">
        <f t="shared" si="303"/>
        <v>5.5897828210203615E-2</v>
      </c>
      <c r="J454" s="12">
        <f t="shared" si="304"/>
        <v>3.1584773960161572E-2</v>
      </c>
      <c r="K454" s="8"/>
      <c r="L454" s="26">
        <f t="shared" si="305"/>
        <v>2.209067282702859</v>
      </c>
      <c r="M454" s="41">
        <f t="shared" si="306"/>
        <v>0.38339809944959891</v>
      </c>
      <c r="N454" s="12">
        <f t="shared" si="307"/>
        <v>0.21000414695416003</v>
      </c>
      <c r="O454" s="8"/>
      <c r="P454" s="26">
        <f t="shared" si="308"/>
        <v>1.8532629933567799</v>
      </c>
      <c r="Q454" s="41">
        <f t="shared" si="309"/>
        <v>-0.35580428934607911</v>
      </c>
      <c r="R454" s="12">
        <f t="shared" si="310"/>
        <v>-0.16106539268045383</v>
      </c>
      <c r="S454" s="8"/>
      <c r="T454" s="26">
        <f t="shared" si="311"/>
        <v>2.0379542416492185</v>
      </c>
      <c r="U454" s="41">
        <f t="shared" si="312"/>
        <v>0.18469124829243855</v>
      </c>
      <c r="V454" s="12">
        <f t="shared" si="313"/>
        <v>9.9657333554106442E-2</v>
      </c>
      <c r="W454" s="8"/>
      <c r="X454" s="26">
        <f t="shared" si="314"/>
        <v>1.899950872585159</v>
      </c>
      <c r="Y454" s="41">
        <f t="shared" si="315"/>
        <v>-0.13800336906405941</v>
      </c>
      <c r="Z454" s="12">
        <f t="shared" si="316"/>
        <v>-6.7716618088726088E-2</v>
      </c>
      <c r="AA454" s="8"/>
      <c r="AB454" s="26">
        <f t="shared" si="317"/>
        <v>1.6413212372420749</v>
      </c>
      <c r="AC454" s="41">
        <f t="shared" si="322"/>
        <v>-0.25862963534308414</v>
      </c>
      <c r="AD454" s="12">
        <f t="shared" si="323"/>
        <v>-0.13612438041157404</v>
      </c>
      <c r="AE454" s="8"/>
      <c r="AF454" s="26">
        <f t="shared" si="318"/>
        <v>1.5127141781903517</v>
      </c>
      <c r="AG454" s="41">
        <f t="shared" si="319"/>
        <v>-0.38723669439480735</v>
      </c>
      <c r="AH454" s="12">
        <f t="shared" si="320"/>
        <v>-0.20381405644868889</v>
      </c>
      <c r="AI454" s="8"/>
      <c r="AJ454" s="26">
        <f t="shared" si="321"/>
        <v>1.4515731173296964</v>
      </c>
      <c r="AK454" s="41">
        <f>(AJ454-X454)</f>
        <v>-0.44837775525546264</v>
      </c>
      <c r="AL454" s="12">
        <f>(AJ454/X454)-1</f>
        <v>-0.23599439423682556</v>
      </c>
    </row>
    <row r="455" spans="1:38" ht="12" customHeight="1" x14ac:dyDescent="0.25">
      <c r="A455" s="1"/>
      <c r="B455" s="58"/>
      <c r="C455" s="1"/>
      <c r="D455" s="7" t="s">
        <v>40</v>
      </c>
      <c r="E455" s="8"/>
      <c r="F455" s="25">
        <f t="shared" si="301"/>
        <v>2.1222240774753716</v>
      </c>
      <c r="G455" s="8"/>
      <c r="H455" s="26">
        <f t="shared" si="302"/>
        <v>1.7826784282277466</v>
      </c>
      <c r="I455" s="41">
        <f t="shared" si="303"/>
        <v>-0.33954564924762498</v>
      </c>
      <c r="J455" s="12">
        <f t="shared" si="304"/>
        <v>-0.15999519223792491</v>
      </c>
      <c r="K455" s="8"/>
      <c r="L455" s="26">
        <f t="shared" si="305"/>
        <v>2.3199537495870497</v>
      </c>
      <c r="M455" s="41">
        <f t="shared" si="306"/>
        <v>0.53727532135930312</v>
      </c>
      <c r="N455" s="12">
        <f t="shared" si="307"/>
        <v>0.3013865612843234</v>
      </c>
      <c r="O455" s="8"/>
      <c r="P455" s="26">
        <f t="shared" si="308"/>
        <v>2.8467570658389154</v>
      </c>
      <c r="Q455" s="41">
        <f t="shared" si="309"/>
        <v>0.52680331625186572</v>
      </c>
      <c r="R455" s="12">
        <f t="shared" si="310"/>
        <v>0.22707492179343514</v>
      </c>
      <c r="S455" s="8"/>
      <c r="T455" s="26">
        <f t="shared" si="311"/>
        <v>2.1363246641897682</v>
      </c>
      <c r="U455" s="41">
        <f t="shared" si="312"/>
        <v>-0.71043240164914723</v>
      </c>
      <c r="V455" s="12">
        <f t="shared" si="313"/>
        <v>-0.24955849242435757</v>
      </c>
      <c r="W455" s="8"/>
      <c r="X455" s="26">
        <f t="shared" si="314"/>
        <v>2.1772056037617458</v>
      </c>
      <c r="Y455" s="41">
        <f t="shared" si="315"/>
        <v>4.0880939571977581E-2</v>
      </c>
      <c r="Z455" s="12">
        <f t="shared" si="316"/>
        <v>1.913610803509691E-2</v>
      </c>
      <c r="AA455" s="8"/>
      <c r="AB455" s="26">
        <f t="shared" si="317"/>
        <v>1.9768759764639867</v>
      </c>
      <c r="AC455" s="41">
        <f t="shared" si="322"/>
        <v>-0.20032962729775905</v>
      </c>
      <c r="AD455" s="12">
        <f t="shared" si="323"/>
        <v>-9.2012268823684962E-2</v>
      </c>
      <c r="AE455" s="8"/>
      <c r="AF455" s="26">
        <f t="shared" si="318"/>
        <v>1.8013985634588214</v>
      </c>
      <c r="AG455" s="41">
        <f t="shared" si="319"/>
        <v>-0.37580704030292433</v>
      </c>
      <c r="AH455" s="12">
        <f t="shared" si="320"/>
        <v>-0.17260980756875244</v>
      </c>
      <c r="AI455" s="8"/>
      <c r="AJ455" s="26">
        <f t="shared" si="321"/>
        <v>1.7954645446615454</v>
      </c>
      <c r="AK455" s="41">
        <f>(AJ455-X455)</f>
        <v>-0.3817410591002004</v>
      </c>
      <c r="AL455" s="12">
        <f>(AJ455/X455)-1</f>
        <v>-0.17533532820264353</v>
      </c>
    </row>
    <row r="456" spans="1:38" ht="12" customHeight="1" x14ac:dyDescent="0.25">
      <c r="A456" s="1"/>
      <c r="B456" s="58"/>
      <c r="C456" s="1"/>
      <c r="D456" s="7" t="s">
        <v>41</v>
      </c>
      <c r="E456" s="8"/>
      <c r="F456" s="25">
        <f t="shared" si="301"/>
        <v>2.4027498323272973</v>
      </c>
      <c r="G456" s="8"/>
      <c r="H456" s="26">
        <f t="shared" si="302"/>
        <v>1.7952648611820814</v>
      </c>
      <c r="I456" s="41">
        <f t="shared" si="303"/>
        <v>-0.60748497114521594</v>
      </c>
      <c r="J456" s="12">
        <f t="shared" si="304"/>
        <v>-0.25282905568109337</v>
      </c>
      <c r="K456" s="8"/>
      <c r="L456" s="26">
        <f t="shared" si="305"/>
        <v>2.3800738007380073</v>
      </c>
      <c r="M456" s="41">
        <f t="shared" si="306"/>
        <v>0.58480893955592594</v>
      </c>
      <c r="N456" s="12">
        <f t="shared" si="307"/>
        <v>0.32575078597085771</v>
      </c>
      <c r="O456" s="8"/>
      <c r="P456" s="26">
        <f t="shared" si="308"/>
        <v>2.0654329147389294</v>
      </c>
      <c r="Q456" s="41">
        <f t="shared" si="309"/>
        <v>-0.31464088599907791</v>
      </c>
      <c r="R456" s="12">
        <f t="shared" si="310"/>
        <v>-0.13219795365232578</v>
      </c>
      <c r="S456" s="8"/>
      <c r="T456" s="26">
        <f t="shared" si="311"/>
        <v>2.2986379687237268</v>
      </c>
      <c r="U456" s="41">
        <f t="shared" si="312"/>
        <v>0.23320505398479741</v>
      </c>
      <c r="V456" s="12">
        <f t="shared" si="313"/>
        <v>0.11290855893727958</v>
      </c>
      <c r="W456" s="8"/>
      <c r="X456" s="26">
        <f t="shared" si="314"/>
        <v>2.4837883216475176</v>
      </c>
      <c r="Y456" s="41">
        <f t="shared" si="315"/>
        <v>0.18515035292379078</v>
      </c>
      <c r="Z456" s="12">
        <f t="shared" si="316"/>
        <v>8.0547852877672632E-2</v>
      </c>
      <c r="AA456" s="8"/>
      <c r="AB456" s="26">
        <f t="shared" si="317"/>
        <v>1.9843355518794941</v>
      </c>
      <c r="AC456" s="41">
        <f t="shared" si="322"/>
        <v>-0.49945276976802355</v>
      </c>
      <c r="AD456" s="12">
        <f t="shared" si="323"/>
        <v>-0.20108507855320468</v>
      </c>
      <c r="AE456" s="8"/>
      <c r="AF456" s="26">
        <f t="shared" si="318"/>
        <v>1.7851643254826675</v>
      </c>
      <c r="AG456" s="41">
        <f t="shared" si="319"/>
        <v>-0.69862399616485016</v>
      </c>
      <c r="AH456" s="12">
        <f t="shared" si="320"/>
        <v>-0.28127356509247414</v>
      </c>
      <c r="AI456" s="8"/>
      <c r="AJ456" s="26">
        <f t="shared" si="321"/>
        <v>1.7409040529500395</v>
      </c>
      <c r="AK456" s="41">
        <f>(AJ456-X456)</f>
        <v>-0.74288426869747815</v>
      </c>
      <c r="AL456" s="12">
        <f>(AJ456/X456)-1</f>
        <v>-0.29909322876786726</v>
      </c>
    </row>
    <row r="457" spans="1:38" ht="12" customHeight="1" x14ac:dyDescent="0.25">
      <c r="A457" s="1"/>
      <c r="B457" s="58"/>
      <c r="C457" s="1"/>
      <c r="D457" s="13" t="s">
        <v>26</v>
      </c>
      <c r="E457" s="8"/>
      <c r="F457" s="27">
        <f t="shared" si="301"/>
        <v>2.1857684456109654</v>
      </c>
      <c r="G457" s="8"/>
      <c r="H457" s="28">
        <f t="shared" si="302"/>
        <v>1.9473851212969107</v>
      </c>
      <c r="I457" s="42">
        <f t="shared" si="303"/>
        <v>-0.23838332431405473</v>
      </c>
      <c r="J457" s="17">
        <f t="shared" si="304"/>
        <v>-0.10906156358544283</v>
      </c>
      <c r="K457" s="8"/>
      <c r="L457" s="28">
        <f t="shared" si="305"/>
        <v>2.3866106361396899</v>
      </c>
      <c r="M457" s="42">
        <f t="shared" si="306"/>
        <v>0.43922551484277927</v>
      </c>
      <c r="N457" s="17">
        <f t="shared" si="307"/>
        <v>0.22554630311145951</v>
      </c>
      <c r="O457" s="8"/>
      <c r="P457" s="28">
        <f t="shared" si="308"/>
        <v>2.4275989385023653</v>
      </c>
      <c r="Q457" s="42">
        <f t="shared" si="309"/>
        <v>4.0988302362675366E-2</v>
      </c>
      <c r="R457" s="17">
        <f t="shared" si="310"/>
        <v>1.7174272896467668E-2</v>
      </c>
      <c r="S457" s="8"/>
      <c r="T457" s="28">
        <f t="shared" si="311"/>
        <v>2.4053313501937987</v>
      </c>
      <c r="U457" s="42">
        <f t="shared" si="312"/>
        <v>-2.2267588308566566E-2</v>
      </c>
      <c r="V457" s="17">
        <f t="shared" si="313"/>
        <v>-9.1726800318605584E-3</v>
      </c>
      <c r="W457" s="8"/>
      <c r="X457" s="28">
        <f t="shared" si="314"/>
        <v>2.2020413018338534</v>
      </c>
      <c r="Y457" s="42">
        <f t="shared" si="315"/>
        <v>-0.20329004835994535</v>
      </c>
      <c r="Z457" s="17">
        <f t="shared" si="316"/>
        <v>-8.451644233696376E-2</v>
      </c>
      <c r="AA457" s="8"/>
      <c r="AB457" s="28">
        <f t="shared" si="317"/>
        <v>1.9174288375994422</v>
      </c>
      <c r="AC457" s="42">
        <f t="shared" si="322"/>
        <v>-0.28461246423441122</v>
      </c>
      <c r="AD457" s="17">
        <f t="shared" si="323"/>
        <v>-0.12924937602096143</v>
      </c>
      <c r="AE457" s="8"/>
      <c r="AF457" s="28">
        <f t="shared" si="318"/>
        <v>1.7450892249176571</v>
      </c>
      <c r="AG457" s="42">
        <f t="shared" si="319"/>
        <v>-0.45695207691619633</v>
      </c>
      <c r="AH457" s="17">
        <f t="shared" si="320"/>
        <v>-0.20751294561807176</v>
      </c>
      <c r="AI457" s="8"/>
      <c r="AJ457" s="28">
        <f t="shared" si="321"/>
        <v>1.7215883686428681</v>
      </c>
      <c r="AK457" s="42">
        <f>(AJ457-X457)</f>
        <v>-0.48045293319098525</v>
      </c>
      <c r="AL457" s="17">
        <f>(AJ457/X457)-1</f>
        <v>-0.21818525056313232</v>
      </c>
    </row>
    <row r="458" spans="1:38" ht="12" customHeight="1" x14ac:dyDescent="0.25">
      <c r="A458" s="1"/>
      <c r="B458" s="58"/>
      <c r="C458" s="1"/>
      <c r="D458" s="7" t="s">
        <v>36</v>
      </c>
      <c r="E458" s="8"/>
      <c r="F458" s="25">
        <f t="shared" si="301"/>
        <v>2.0450913638574306</v>
      </c>
      <c r="G458" s="8"/>
      <c r="H458" s="26">
        <f t="shared" si="302"/>
        <v>1.7068258903335218</v>
      </c>
      <c r="I458" s="41">
        <f t="shared" si="303"/>
        <v>-0.33826547352390879</v>
      </c>
      <c r="J458" s="12">
        <f t="shared" si="304"/>
        <v>-0.16540359981075659</v>
      </c>
      <c r="K458" s="8"/>
      <c r="L458" s="26">
        <f t="shared" si="305"/>
        <v>2.8372638054782482</v>
      </c>
      <c r="M458" s="41">
        <f t="shared" si="306"/>
        <v>1.1304379151447264</v>
      </c>
      <c r="N458" s="12">
        <f t="shared" si="307"/>
        <v>0.66230417615931136</v>
      </c>
      <c r="O458" s="8"/>
      <c r="P458" s="26">
        <f t="shared" si="308"/>
        <v>1.9025104131487109</v>
      </c>
      <c r="Q458" s="41">
        <f t="shared" si="309"/>
        <v>-0.93475339232953725</v>
      </c>
      <c r="R458" s="12">
        <f t="shared" si="310"/>
        <v>-0.32945593234041048</v>
      </c>
      <c r="S458" s="8"/>
      <c r="T458" s="26">
        <f t="shared" si="311"/>
        <v>2.9930814179365122</v>
      </c>
      <c r="U458" s="41">
        <f t="shared" si="312"/>
        <v>1.0905710047878012</v>
      </c>
      <c r="V458" s="12">
        <f t="shared" si="313"/>
        <v>0.57322735121479518</v>
      </c>
      <c r="W458" s="8"/>
      <c r="X458" s="26">
        <f t="shared" si="314"/>
        <v>1.7478968291380172</v>
      </c>
      <c r="Y458" s="41">
        <f t="shared" si="315"/>
        <v>-1.2451845887984949</v>
      </c>
      <c r="Z458" s="12">
        <f t="shared" si="316"/>
        <v>-0.41602095463776223</v>
      </c>
      <c r="AA458" s="8"/>
      <c r="AB458" s="26">
        <f t="shared" si="317"/>
        <v>2.0216187668558421</v>
      </c>
      <c r="AC458" s="41">
        <f t="shared" si="322"/>
        <v>0.27372193771782483</v>
      </c>
      <c r="AD458" s="12">
        <f t="shared" si="323"/>
        <v>0.15660074047551875</v>
      </c>
      <c r="AE458" s="8"/>
      <c r="AF458" s="26">
        <f t="shared" si="318"/>
        <v>1.8429512721794643</v>
      </c>
      <c r="AG458" s="41">
        <f t="shared" si="319"/>
        <v>9.5054443041447056E-2</v>
      </c>
      <c r="AH458" s="12">
        <f t="shared" si="320"/>
        <v>5.438218174943632E-2</v>
      </c>
      <c r="AI458" s="8"/>
      <c r="AJ458" s="26">
        <f t="shared" si="321"/>
        <v>1.8559381165061613</v>
      </c>
      <c r="AK458" s="41">
        <f>(AJ458-X458)</f>
        <v>0.108041287368144</v>
      </c>
      <c r="AL458" s="12">
        <f>(AJ458/X458)-1</f>
        <v>6.1812165092961946E-2</v>
      </c>
    </row>
    <row r="459" spans="1:38" ht="12" customHeight="1" x14ac:dyDescent="0.25">
      <c r="A459" s="1"/>
      <c r="B459" s="58"/>
      <c r="C459" s="1"/>
      <c r="D459" s="7" t="s">
        <v>37</v>
      </c>
      <c r="E459" s="8"/>
      <c r="F459" s="25">
        <f t="shared" si="301"/>
        <v>1.8653772744623998</v>
      </c>
      <c r="G459" s="8"/>
      <c r="H459" s="26">
        <f t="shared" si="302"/>
        <v>1.6497093023255813</v>
      </c>
      <c r="I459" s="41">
        <f t="shared" si="303"/>
        <v>-0.21566797213681843</v>
      </c>
      <c r="J459" s="12">
        <f t="shared" si="304"/>
        <v>-0.1156162751039056</v>
      </c>
      <c r="K459" s="8"/>
      <c r="L459" s="26">
        <f t="shared" si="305"/>
        <v>2.2666666666666666</v>
      </c>
      <c r="M459" s="41">
        <f t="shared" si="306"/>
        <v>0.61695736434108528</v>
      </c>
      <c r="N459" s="12">
        <f t="shared" si="307"/>
        <v>0.37397944199706323</v>
      </c>
      <c r="O459" s="8"/>
      <c r="P459" s="26">
        <f t="shared" si="308"/>
        <v>1.8419399422037945</v>
      </c>
      <c r="Q459" s="41">
        <f t="shared" si="309"/>
        <v>-0.42472672446287207</v>
      </c>
      <c r="R459" s="12">
        <f t="shared" si="310"/>
        <v>-0.18737943726303186</v>
      </c>
      <c r="S459" s="8"/>
      <c r="T459" s="26">
        <f t="shared" si="311"/>
        <v>2.4738394287339638</v>
      </c>
      <c r="U459" s="41">
        <f t="shared" si="312"/>
        <v>0.63189948653016925</v>
      </c>
      <c r="V459" s="12">
        <f t="shared" si="313"/>
        <v>0.34306193815099695</v>
      </c>
      <c r="W459" s="8"/>
      <c r="X459" s="26">
        <f t="shared" si="314"/>
        <v>1.7548950047499954</v>
      </c>
      <c r="Y459" s="41">
        <f t="shared" si="315"/>
        <v>-0.71894442398396841</v>
      </c>
      <c r="Z459" s="12">
        <f t="shared" si="316"/>
        <v>-0.2906188718771866</v>
      </c>
      <c r="AA459" s="8"/>
      <c r="AB459" s="26">
        <f t="shared" si="317"/>
        <v>1.8738094312482989</v>
      </c>
      <c r="AC459" s="41">
        <f t="shared" si="322"/>
        <v>0.11891442649830353</v>
      </c>
      <c r="AD459" s="12">
        <f t="shared" si="323"/>
        <v>6.776156190338245E-2</v>
      </c>
      <c r="AE459" s="8"/>
      <c r="AF459" s="26">
        <f t="shared" si="318"/>
        <v>1.6361122064189355</v>
      </c>
      <c r="AG459" s="41">
        <f t="shared" si="319"/>
        <v>-0.11878279833105987</v>
      </c>
      <c r="AH459" s="12">
        <f t="shared" si="320"/>
        <v>-6.76865556113323E-2</v>
      </c>
      <c r="AI459" s="8"/>
      <c r="AJ459" s="26">
        <f t="shared" si="321"/>
        <v>1.6494410227645073</v>
      </c>
      <c r="AK459" s="41">
        <f>(AJ459-X459)</f>
        <v>-0.10545398198548805</v>
      </c>
      <c r="AL459" s="12">
        <f>(AJ459/X459)-1</f>
        <v>-6.009133406845113E-2</v>
      </c>
    </row>
    <row r="460" spans="1:38" ht="12" customHeight="1" x14ac:dyDescent="0.25">
      <c r="A460" s="1"/>
      <c r="B460" s="58"/>
      <c r="C460" s="1"/>
      <c r="D460" s="7" t="s">
        <v>38</v>
      </c>
      <c r="E460" s="8"/>
      <c r="F460" s="25">
        <f t="shared" si="301"/>
        <v>2.0065493246009005</v>
      </c>
      <c r="G460" s="8"/>
      <c r="H460" s="26">
        <f t="shared" si="302"/>
        <v>1.6939277899343546</v>
      </c>
      <c r="I460" s="41">
        <f t="shared" si="303"/>
        <v>-0.31262153466654596</v>
      </c>
      <c r="J460" s="12">
        <f t="shared" si="304"/>
        <v>-0.1558005730702513</v>
      </c>
      <c r="K460" s="8"/>
      <c r="L460" s="26">
        <f t="shared" si="305"/>
        <v>2.7086051392591752</v>
      </c>
      <c r="M460" s="41">
        <f t="shared" si="306"/>
        <v>1.0146773493248207</v>
      </c>
      <c r="N460" s="12">
        <f t="shared" si="307"/>
        <v>0.59900862088350459</v>
      </c>
      <c r="O460" s="8"/>
      <c r="P460" s="26">
        <f t="shared" si="308"/>
        <v>1.888580674988442</v>
      </c>
      <c r="Q460" s="41">
        <f t="shared" si="309"/>
        <v>-0.82002446427073328</v>
      </c>
      <c r="R460" s="12">
        <f t="shared" si="310"/>
        <v>-0.3027478802225918</v>
      </c>
      <c r="S460" s="8"/>
      <c r="T460" s="26">
        <f t="shared" si="311"/>
        <v>2.8688297025671403</v>
      </c>
      <c r="U460" s="41">
        <f t="shared" si="312"/>
        <v>0.98024902757869836</v>
      </c>
      <c r="V460" s="12">
        <f t="shared" si="313"/>
        <v>0.51904006038010397</v>
      </c>
      <c r="W460" s="8"/>
      <c r="X460" s="26">
        <f t="shared" si="314"/>
        <v>1.7494847653566672</v>
      </c>
      <c r="Y460" s="41">
        <f t="shared" si="315"/>
        <v>-1.1193449372104731</v>
      </c>
      <c r="Z460" s="12">
        <f t="shared" si="316"/>
        <v>-0.39017475879061059</v>
      </c>
      <c r="AA460" s="8"/>
      <c r="AB460" s="26">
        <f t="shared" si="317"/>
        <v>1.9829496550469614</v>
      </c>
      <c r="AC460" s="41">
        <f t="shared" si="322"/>
        <v>0.23346488969029422</v>
      </c>
      <c r="AD460" s="12">
        <f t="shared" si="323"/>
        <v>0.13344779806796314</v>
      </c>
      <c r="AE460" s="8"/>
      <c r="AF460" s="26">
        <f t="shared" si="318"/>
        <v>1.788839108509539</v>
      </c>
      <c r="AG460" s="41">
        <f t="shared" si="319"/>
        <v>3.9354343152871785E-2</v>
      </c>
      <c r="AH460" s="12">
        <f t="shared" si="320"/>
        <v>2.2494819007382816E-2</v>
      </c>
      <c r="AI460" s="8"/>
      <c r="AJ460" s="26">
        <f t="shared" si="321"/>
        <v>1.8019154177822696</v>
      </c>
      <c r="AK460" s="41">
        <f>(AJ460-X460)</f>
        <v>5.2430652425602409E-2</v>
      </c>
      <c r="AL460" s="12">
        <f>(AJ460/X460)-1</f>
        <v>2.9969196339308057E-2</v>
      </c>
    </row>
    <row r="461" spans="1:38" ht="12" customHeight="1" x14ac:dyDescent="0.25">
      <c r="A461" s="1"/>
      <c r="B461" s="58"/>
      <c r="C461" s="1"/>
      <c r="D461" s="7" t="s">
        <v>39</v>
      </c>
      <c r="E461" s="8"/>
      <c r="F461" s="25">
        <f t="shared" si="301"/>
        <v>1.4071288144285836</v>
      </c>
      <c r="G461" s="8"/>
      <c r="H461" s="26">
        <f t="shared" si="302"/>
        <v>1.2430448481598178</v>
      </c>
      <c r="I461" s="41">
        <f t="shared" si="303"/>
        <v>-0.16408396626876587</v>
      </c>
      <c r="J461" s="12">
        <f t="shared" si="304"/>
        <v>-0.11660905852133951</v>
      </c>
      <c r="K461" s="8"/>
      <c r="L461" s="26">
        <f t="shared" si="305"/>
        <v>1.9667967128745747</v>
      </c>
      <c r="M461" s="41">
        <f t="shared" si="306"/>
        <v>0.72375186471475694</v>
      </c>
      <c r="N461" s="12">
        <f t="shared" si="307"/>
        <v>0.5822411522691131</v>
      </c>
      <c r="O461" s="8"/>
      <c r="P461" s="26">
        <f t="shared" si="308"/>
        <v>1.2849370686155095</v>
      </c>
      <c r="Q461" s="41">
        <f t="shared" si="309"/>
        <v>-0.6818596442590652</v>
      </c>
      <c r="R461" s="12">
        <f t="shared" si="310"/>
        <v>-0.34668536905499103</v>
      </c>
      <c r="S461" s="8"/>
      <c r="T461" s="26">
        <f t="shared" si="311"/>
        <v>1.8815326355008897</v>
      </c>
      <c r="U461" s="41">
        <f t="shared" si="312"/>
        <v>0.59659556688538018</v>
      </c>
      <c r="V461" s="12">
        <f t="shared" si="313"/>
        <v>0.46429944427410619</v>
      </c>
      <c r="W461" s="8"/>
      <c r="X461" s="26">
        <f t="shared" si="314"/>
        <v>1.3319590426774042</v>
      </c>
      <c r="Y461" s="41">
        <f t="shared" si="315"/>
        <v>-0.5495735928234855</v>
      </c>
      <c r="Z461" s="12">
        <f t="shared" si="316"/>
        <v>-0.29208825956780793</v>
      </c>
      <c r="AA461" s="8"/>
      <c r="AB461" s="26">
        <f t="shared" si="317"/>
        <v>1.4313386059208322</v>
      </c>
      <c r="AC461" s="41">
        <f t="shared" si="322"/>
        <v>9.9379563243428004E-2</v>
      </c>
      <c r="AD461" s="12">
        <f t="shared" si="323"/>
        <v>7.4611575926285756E-2</v>
      </c>
      <c r="AE461" s="8"/>
      <c r="AF461" s="26">
        <f t="shared" si="318"/>
        <v>1.3192458235294418</v>
      </c>
      <c r="AG461" s="41">
        <f t="shared" si="319"/>
        <v>-1.2713219147962418E-2</v>
      </c>
      <c r="AH461" s="12">
        <f t="shared" si="320"/>
        <v>-9.5447523089052799E-3</v>
      </c>
      <c r="AI461" s="8"/>
      <c r="AJ461" s="26">
        <f t="shared" si="321"/>
        <v>1.265820002661147</v>
      </c>
      <c r="AK461" s="41">
        <f>(AJ461-X461)</f>
        <v>-6.6139040016257145E-2</v>
      </c>
      <c r="AL461" s="12">
        <f>(AJ461/X461)-1</f>
        <v>-4.9655460789026495E-2</v>
      </c>
    </row>
    <row r="462" spans="1:38" ht="12" customHeight="1" x14ac:dyDescent="0.25">
      <c r="A462" s="1"/>
      <c r="B462" s="58"/>
      <c r="C462" s="1"/>
      <c r="D462" s="7" t="s">
        <v>40</v>
      </c>
      <c r="E462" s="8"/>
      <c r="F462" s="25">
        <f t="shared" si="301"/>
        <v>1.7649313424876683</v>
      </c>
      <c r="G462" s="8"/>
      <c r="H462" s="26">
        <f t="shared" si="302"/>
        <v>1.3261186126555466</v>
      </c>
      <c r="I462" s="41">
        <f t="shared" si="303"/>
        <v>-0.43881272983212161</v>
      </c>
      <c r="J462" s="12">
        <f t="shared" si="304"/>
        <v>-0.24862878190695825</v>
      </c>
      <c r="K462" s="8"/>
      <c r="L462" s="26">
        <f t="shared" si="305"/>
        <v>2.2820810382308232</v>
      </c>
      <c r="M462" s="41">
        <f t="shared" si="306"/>
        <v>0.95596242557527655</v>
      </c>
      <c r="N462" s="12">
        <f t="shared" si="307"/>
        <v>0.72087248942307358</v>
      </c>
      <c r="O462" s="8"/>
      <c r="P462" s="26">
        <f t="shared" si="308"/>
        <v>1.8110870550324758</v>
      </c>
      <c r="Q462" s="41">
        <f t="shared" si="309"/>
        <v>-0.4709939831983474</v>
      </c>
      <c r="R462" s="12">
        <f t="shared" si="310"/>
        <v>-0.20638793071234851</v>
      </c>
      <c r="S462" s="8"/>
      <c r="T462" s="26">
        <f t="shared" si="311"/>
        <v>2.1592953098053327</v>
      </c>
      <c r="U462" s="41">
        <f t="shared" si="312"/>
        <v>0.34820825477285688</v>
      </c>
      <c r="V462" s="12">
        <f t="shared" si="313"/>
        <v>0.19226478031814587</v>
      </c>
      <c r="W462" s="8"/>
      <c r="X462" s="26">
        <f t="shared" si="314"/>
        <v>1.5991262898743515</v>
      </c>
      <c r="Y462" s="41">
        <f t="shared" si="315"/>
        <v>-0.56016901993098123</v>
      </c>
      <c r="Z462" s="12">
        <f t="shared" si="316"/>
        <v>-0.25942214452430878</v>
      </c>
      <c r="AA462" s="8"/>
      <c r="AB462" s="26">
        <f t="shared" si="317"/>
        <v>1.9783484753579488</v>
      </c>
      <c r="AC462" s="41">
        <f t="shared" si="322"/>
        <v>0.37922218548359732</v>
      </c>
      <c r="AD462" s="12">
        <f t="shared" si="323"/>
        <v>0.23714336252541623</v>
      </c>
      <c r="AE462" s="8"/>
      <c r="AF462" s="26">
        <f t="shared" si="318"/>
        <v>1.8020764621430909</v>
      </c>
      <c r="AG462" s="41">
        <f t="shared" si="319"/>
        <v>0.20295017226873946</v>
      </c>
      <c r="AH462" s="12">
        <f t="shared" si="320"/>
        <v>0.12691316098910854</v>
      </c>
      <c r="AI462" s="8"/>
      <c r="AJ462" s="26">
        <f t="shared" si="321"/>
        <v>1.7970876315804063</v>
      </c>
      <c r="AK462" s="41">
        <f>(AJ462-X462)</f>
        <v>0.19796134170605484</v>
      </c>
      <c r="AL462" s="12">
        <f>(AJ462/X462)-1</f>
        <v>0.12379343830411882</v>
      </c>
    </row>
    <row r="463" spans="1:38" ht="12" customHeight="1" x14ac:dyDescent="0.25">
      <c r="A463" s="1"/>
      <c r="B463" s="58"/>
      <c r="C463" s="1"/>
      <c r="D463" s="7" t="s">
        <v>41</v>
      </c>
      <c r="E463" s="8"/>
      <c r="F463" s="25">
        <f t="shared" si="301"/>
        <v>2.0496338057853416</v>
      </c>
      <c r="G463" s="8"/>
      <c r="H463" s="26">
        <f t="shared" si="302"/>
        <v>1.5390724269377383</v>
      </c>
      <c r="I463" s="41">
        <f t="shared" si="303"/>
        <v>-0.51056137884760333</v>
      </c>
      <c r="J463" s="12">
        <f t="shared" si="304"/>
        <v>-0.24909882799868033</v>
      </c>
      <c r="K463" s="8"/>
      <c r="L463" s="26">
        <f t="shared" si="305"/>
        <v>2.4722452361226179</v>
      </c>
      <c r="M463" s="41">
        <f t="shared" si="306"/>
        <v>0.93317280918487966</v>
      </c>
      <c r="N463" s="12">
        <f t="shared" si="307"/>
        <v>0.60632156931145542</v>
      </c>
      <c r="O463" s="8"/>
      <c r="P463" s="26">
        <f t="shared" si="308"/>
        <v>1.7222991334666462</v>
      </c>
      <c r="Q463" s="41">
        <f t="shared" si="309"/>
        <v>-0.74994610265597172</v>
      </c>
      <c r="R463" s="12">
        <f t="shared" si="310"/>
        <v>-0.30334616149656768</v>
      </c>
      <c r="S463" s="8"/>
      <c r="T463" s="26">
        <f t="shared" si="311"/>
        <v>2.4088061567802881</v>
      </c>
      <c r="U463" s="41">
        <f t="shared" si="312"/>
        <v>0.68650702331364188</v>
      </c>
      <c r="V463" s="12">
        <f t="shared" si="313"/>
        <v>0.3985991805801119</v>
      </c>
      <c r="W463" s="8"/>
      <c r="X463" s="26">
        <f t="shared" si="314"/>
        <v>1.7662695011654268</v>
      </c>
      <c r="Y463" s="41">
        <f t="shared" si="315"/>
        <v>-0.64253665561486129</v>
      </c>
      <c r="Z463" s="12">
        <f t="shared" si="316"/>
        <v>-0.26674485774052603</v>
      </c>
      <c r="AA463" s="8"/>
      <c r="AB463" s="26">
        <f t="shared" si="317"/>
        <v>1.8115922836762823</v>
      </c>
      <c r="AC463" s="41">
        <f t="shared" si="322"/>
        <v>4.532278251085553E-2</v>
      </c>
      <c r="AD463" s="12">
        <f t="shared" si="323"/>
        <v>2.5660173875476255E-2</v>
      </c>
      <c r="AE463" s="8"/>
      <c r="AF463" s="26">
        <f t="shared" si="318"/>
        <v>1.6288439392703415</v>
      </c>
      <c r="AG463" s="41">
        <f t="shared" si="319"/>
        <v>-0.13742556189508526</v>
      </c>
      <c r="AH463" s="12">
        <f t="shared" si="320"/>
        <v>-7.780554541897966E-2</v>
      </c>
      <c r="AI463" s="8"/>
      <c r="AJ463" s="26">
        <f t="shared" si="321"/>
        <v>1.5891160383125282</v>
      </c>
      <c r="AK463" s="41">
        <f>(AJ463-X463)</f>
        <v>-0.17715346285289857</v>
      </c>
      <c r="AL463" s="12">
        <f>(AJ463/X463)-1</f>
        <v>-0.10029809309168758</v>
      </c>
    </row>
    <row r="464" spans="1:38" ht="12" customHeight="1" x14ac:dyDescent="0.25">
      <c r="A464" s="1"/>
      <c r="B464" s="59"/>
      <c r="C464" s="1"/>
      <c r="D464" s="13" t="s">
        <v>27</v>
      </c>
      <c r="E464" s="8"/>
      <c r="F464" s="27">
        <f t="shared" si="301"/>
        <v>1.7266133339459131</v>
      </c>
      <c r="G464" s="8"/>
      <c r="H464" s="28">
        <f t="shared" si="302"/>
        <v>1.3973955841137466</v>
      </c>
      <c r="I464" s="42">
        <f t="shared" si="303"/>
        <v>-0.32921774983216645</v>
      </c>
      <c r="J464" s="17">
        <f t="shared" si="304"/>
        <v>-0.190672539913606</v>
      </c>
      <c r="K464" s="8"/>
      <c r="L464" s="28">
        <f t="shared" si="305"/>
        <v>2.2791639727884929</v>
      </c>
      <c r="M464" s="42">
        <f t="shared" si="306"/>
        <v>0.88176838867474627</v>
      </c>
      <c r="N464" s="17">
        <f t="shared" si="307"/>
        <v>0.6310084264607001</v>
      </c>
      <c r="O464" s="8"/>
      <c r="P464" s="28">
        <f t="shared" si="308"/>
        <v>1.6316633289400864</v>
      </c>
      <c r="Q464" s="42">
        <f t="shared" si="309"/>
        <v>-0.64750064384840655</v>
      </c>
      <c r="R464" s="17">
        <f t="shared" si="310"/>
        <v>-0.28409568226730419</v>
      </c>
      <c r="S464" s="8"/>
      <c r="T464" s="28">
        <f t="shared" si="311"/>
        <v>2.2232718083858027</v>
      </c>
      <c r="U464" s="42">
        <f t="shared" si="312"/>
        <v>0.59160847944571637</v>
      </c>
      <c r="V464" s="17">
        <f t="shared" si="313"/>
        <v>0.36257999364980509</v>
      </c>
      <c r="W464" s="8"/>
      <c r="X464" s="28">
        <f t="shared" si="314"/>
        <v>1.5536987009354464</v>
      </c>
      <c r="Y464" s="42">
        <f t="shared" si="315"/>
        <v>-0.66957310745035636</v>
      </c>
      <c r="Z464" s="17">
        <f t="shared" si="316"/>
        <v>-0.30116565366629511</v>
      </c>
      <c r="AA464" s="8"/>
      <c r="AB464" s="28">
        <f t="shared" si="317"/>
        <v>1.7661489577367644</v>
      </c>
      <c r="AC464" s="42">
        <f t="shared" si="322"/>
        <v>0.21245025680131802</v>
      </c>
      <c r="AD464" s="17">
        <f t="shared" si="323"/>
        <v>0.13673838864215226</v>
      </c>
      <c r="AE464" s="8"/>
      <c r="AF464" s="28">
        <f t="shared" si="318"/>
        <v>1.6082480243020945</v>
      </c>
      <c r="AG464" s="42">
        <f t="shared" si="319"/>
        <v>5.4549323366648084E-2</v>
      </c>
      <c r="AH464" s="17">
        <f t="shared" si="320"/>
        <v>3.5109331901870711E-2</v>
      </c>
      <c r="AI464" s="8"/>
      <c r="AJ464" s="28">
        <f t="shared" si="321"/>
        <v>1.5858537094081278</v>
      </c>
      <c r="AK464" s="42">
        <f>(AJ464-X464)</f>
        <v>3.2155008472681379E-2</v>
      </c>
      <c r="AL464" s="17">
        <f>(AJ464/X464)-1</f>
        <v>2.0695781269123525E-2</v>
      </c>
    </row>
    <row r="465" spans="1:38" ht="12" customHeight="1" x14ac:dyDescent="0.25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</row>
    <row r="466" spans="1:38" ht="12" customHeight="1" x14ac:dyDescent="0.25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</row>
    <row r="467" spans="1:38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</row>
    <row r="468" spans="1:38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</row>
    <row r="469" spans="1:38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</row>
    <row r="470" spans="1:38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</row>
    <row r="471" spans="1:38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</row>
    <row r="472" spans="1:38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</row>
    <row r="473" spans="1:38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</row>
    <row r="474" spans="1:38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</row>
    <row r="475" spans="1:38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</row>
    <row r="476" spans="1:38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</row>
    <row r="477" spans="1:38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</row>
    <row r="478" spans="1:38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</row>
    <row r="479" spans="1:38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</row>
    <row r="480" spans="1:38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</row>
    <row r="481" spans="1:38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</row>
    <row r="482" spans="1:38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</row>
    <row r="483" spans="1:38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</row>
    <row r="484" spans="1:38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</row>
    <row r="485" spans="1:38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</row>
    <row r="486" spans="1:38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</row>
    <row r="487" spans="1:38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</row>
    <row r="488" spans="1:38" ht="12" customHeight="1" x14ac:dyDescent="0.25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</row>
    <row r="489" spans="1:38" ht="12" customHeight="1" x14ac:dyDescent="0.25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</row>
    <row r="490" spans="1:38" ht="12" customHeight="1" x14ac:dyDescent="0.25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</row>
    <row r="491" spans="1:38" ht="12" customHeight="1" x14ac:dyDescent="0.25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</row>
    <row r="492" spans="1:38" ht="12" customHeight="1" x14ac:dyDescent="0.25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</row>
    <row r="493" spans="1:38" ht="12" customHeight="1" x14ac:dyDescent="0.25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</row>
    <row r="494" spans="1:38" ht="12" customHeight="1" x14ac:dyDescent="0.25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</row>
    <row r="495" spans="1:38" ht="12" customHeight="1" x14ac:dyDescent="0.25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</row>
    <row r="496" spans="1:38" ht="12" customHeight="1" x14ac:dyDescent="0.25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</row>
    <row r="497" spans="1:38" ht="12" customHeight="1" x14ac:dyDescent="0.25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</row>
    <row r="498" spans="1:38" ht="12" customHeight="1" x14ac:dyDescent="0.25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</row>
    <row r="499" spans="1:38" ht="12" customHeight="1" x14ac:dyDescent="0.25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</row>
    <row r="500" spans="1:38" ht="12" customHeight="1" x14ac:dyDescent="0.25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</row>
    <row r="501" spans="1:38" ht="12" customHeight="1" x14ac:dyDescent="0.25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</row>
    <row r="502" spans="1:38" ht="12" customHeight="1" x14ac:dyDescent="0.25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</row>
    <row r="503" spans="1:38" ht="12" customHeight="1" x14ac:dyDescent="0.25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</row>
    <row r="504" spans="1:38" ht="12" customHeight="1" x14ac:dyDescent="0.25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</row>
    <row r="505" spans="1:38" ht="12" customHeight="1" x14ac:dyDescent="0.25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</row>
    <row r="506" spans="1:38" ht="12" customHeight="1" x14ac:dyDescent="0.25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</row>
    <row r="507" spans="1:38" ht="12" customHeight="1" x14ac:dyDescent="0.25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</row>
    <row r="508" spans="1:38" ht="12" customHeight="1" x14ac:dyDescent="0.25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</row>
    <row r="509" spans="1:38" ht="12" customHeight="1" x14ac:dyDescent="0.25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</row>
    <row r="510" spans="1:38" ht="12" customHeight="1" x14ac:dyDescent="0.25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</row>
    <row r="511" spans="1:38" ht="12" customHeight="1" x14ac:dyDescent="0.25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</row>
    <row r="512" spans="1:38" ht="12" customHeight="1" x14ac:dyDescent="0.25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</row>
    <row r="513" spans="1:38" ht="12" customHeight="1" x14ac:dyDescent="0.25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</row>
    <row r="514" spans="1:38" ht="12" customHeight="1" x14ac:dyDescent="0.25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</row>
    <row r="515" spans="1:38" ht="12" customHeight="1" x14ac:dyDescent="0.25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</row>
    <row r="516" spans="1:38" ht="12" customHeight="1" x14ac:dyDescent="0.25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</row>
    <row r="517" spans="1:38" ht="12" customHeight="1" x14ac:dyDescent="0.25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</row>
    <row r="518" spans="1:38" ht="12" customHeight="1" x14ac:dyDescent="0.25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</row>
    <row r="519" spans="1:38" ht="12" customHeight="1" x14ac:dyDescent="0.25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</row>
    <row r="520" spans="1:38" ht="12" customHeight="1" x14ac:dyDescent="0.25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</row>
    <row r="521" spans="1:38" ht="12" customHeight="1" x14ac:dyDescent="0.25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</row>
    <row r="522" spans="1:38" ht="12" customHeight="1" x14ac:dyDescent="0.25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</row>
    <row r="523" spans="1:38" ht="12" customHeight="1" x14ac:dyDescent="0.25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</row>
    <row r="524" spans="1:38" ht="12" customHeight="1" x14ac:dyDescent="0.25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</row>
    <row r="525" spans="1:38" ht="12" customHeight="1" x14ac:dyDescent="0.25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</row>
    <row r="526" spans="1:38" ht="12" customHeight="1" x14ac:dyDescent="0.25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</row>
    <row r="527" spans="1:38" ht="12" customHeight="1" x14ac:dyDescent="0.25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</row>
    <row r="528" spans="1:38" ht="12" customHeight="1" x14ac:dyDescent="0.25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</row>
    <row r="529" spans="1:38" ht="12" customHeight="1" x14ac:dyDescent="0.25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</row>
    <row r="530" spans="1:38" ht="12" customHeight="1" x14ac:dyDescent="0.25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</row>
    <row r="531" spans="1:38" ht="12" customHeight="1" x14ac:dyDescent="0.25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</row>
    <row r="532" spans="1:38" ht="12" customHeight="1" x14ac:dyDescent="0.25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</row>
    <row r="533" spans="1:38" ht="12" customHeight="1" x14ac:dyDescent="0.25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</row>
    <row r="534" spans="1:38" ht="12" customHeight="1" x14ac:dyDescent="0.25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</row>
    <row r="535" spans="1:38" ht="12" customHeight="1" x14ac:dyDescent="0.25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</row>
    <row r="536" spans="1:38" ht="12" customHeight="1" x14ac:dyDescent="0.25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</row>
    <row r="537" spans="1:38" ht="12" customHeight="1" x14ac:dyDescent="0.25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</row>
    <row r="538" spans="1:38" ht="12" customHeight="1" x14ac:dyDescent="0.25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</row>
    <row r="539" spans="1:38" ht="12" customHeight="1" x14ac:dyDescent="0.25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</row>
    <row r="540" spans="1:38" ht="12" customHeight="1" x14ac:dyDescent="0.25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</row>
    <row r="541" spans="1:38" ht="12" customHeight="1" x14ac:dyDescent="0.25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</row>
    <row r="542" spans="1:38" ht="12" customHeight="1" x14ac:dyDescent="0.25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</row>
    <row r="543" spans="1:38" ht="12" customHeight="1" x14ac:dyDescent="0.25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</row>
    <row r="544" spans="1:38" ht="12" customHeight="1" x14ac:dyDescent="0.25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</row>
    <row r="545" spans="1:38" ht="12" customHeight="1" x14ac:dyDescent="0.25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</row>
    <row r="546" spans="1:38" ht="12" customHeight="1" x14ac:dyDescent="0.25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</row>
    <row r="547" spans="1:38" ht="12" customHeight="1" x14ac:dyDescent="0.25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</row>
    <row r="548" spans="1:38" ht="12" customHeight="1" x14ac:dyDescent="0.25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</row>
    <row r="549" spans="1:38" ht="12" customHeight="1" x14ac:dyDescent="0.25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</row>
    <row r="550" spans="1:38" ht="12" customHeight="1" x14ac:dyDescent="0.25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</row>
    <row r="551" spans="1:38" ht="12" customHeight="1" x14ac:dyDescent="0.25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</row>
    <row r="552" spans="1:38" ht="12" customHeight="1" x14ac:dyDescent="0.25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</row>
    <row r="553" spans="1:38" ht="12" customHeight="1" x14ac:dyDescent="0.25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</row>
    <row r="554" spans="1:38" ht="12" customHeight="1" x14ac:dyDescent="0.25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</row>
    <row r="555" spans="1:38" ht="12" customHeight="1" x14ac:dyDescent="0.25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</row>
    <row r="556" spans="1:38" ht="12" customHeight="1" x14ac:dyDescent="0.25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</row>
    <row r="557" spans="1:38" ht="12" customHeight="1" x14ac:dyDescent="0.25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</row>
    <row r="558" spans="1:38" ht="12" customHeight="1" x14ac:dyDescent="0.25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</row>
    <row r="559" spans="1:38" ht="12" customHeight="1" x14ac:dyDescent="0.25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</row>
    <row r="560" spans="1:38" ht="12" customHeight="1" x14ac:dyDescent="0.25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</row>
    <row r="561" spans="1:38" ht="12" customHeight="1" x14ac:dyDescent="0.25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</row>
    <row r="562" spans="1:38" ht="12" customHeight="1" x14ac:dyDescent="0.25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</row>
    <row r="563" spans="1:38" ht="12" customHeight="1" x14ac:dyDescent="0.25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</row>
    <row r="564" spans="1:38" ht="12" customHeight="1" x14ac:dyDescent="0.25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</row>
    <row r="565" spans="1:38" ht="12" customHeight="1" x14ac:dyDescent="0.25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</row>
    <row r="566" spans="1:38" ht="12" customHeight="1" x14ac:dyDescent="0.25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</row>
    <row r="567" spans="1:38" ht="12" customHeight="1" x14ac:dyDescent="0.25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</row>
    <row r="568" spans="1:38" ht="12" customHeight="1" x14ac:dyDescent="0.25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</row>
    <row r="569" spans="1:38" ht="12" customHeight="1" x14ac:dyDescent="0.25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</row>
    <row r="570" spans="1:38" ht="12" customHeight="1" x14ac:dyDescent="0.25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</row>
    <row r="571" spans="1:38" ht="12" customHeight="1" x14ac:dyDescent="0.25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</row>
    <row r="572" spans="1:38" ht="12" customHeight="1" x14ac:dyDescent="0.25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</row>
    <row r="573" spans="1:38" ht="12" customHeight="1" x14ac:dyDescent="0.25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</row>
  </sheetData>
  <mergeCells count="32">
    <mergeCell ref="AK1:AL1"/>
    <mergeCell ref="AK2:AL2"/>
    <mergeCell ref="AG1:AH1"/>
    <mergeCell ref="AG2:AH2"/>
    <mergeCell ref="AC1:AD1"/>
    <mergeCell ref="AC2:AD2"/>
    <mergeCell ref="Y1:Z1"/>
    <mergeCell ref="Y2:Z2"/>
    <mergeCell ref="B44:B62"/>
    <mergeCell ref="B64:B82"/>
    <mergeCell ref="B84:B10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B293:B334"/>
    <mergeCell ref="U2:V2"/>
    <mergeCell ref="U1:V1"/>
    <mergeCell ref="Q1:R1"/>
    <mergeCell ref="B24:B42"/>
    <mergeCell ref="I2:J2"/>
    <mergeCell ref="M2:N2"/>
    <mergeCell ref="Q2:R2"/>
    <mergeCell ref="B4:B22"/>
    <mergeCell ref="B1:D2"/>
    <mergeCell ref="I1:J1"/>
    <mergeCell ref="M1:N1"/>
  </mergeCells>
  <pageMargins left="0.7" right="0.7" top="0.75" bottom="0.75" header="0" footer="0"/>
  <pageSetup orientation="portrait" r:id="rId1"/>
  <ignoredErrors>
    <ignoredError sqref="P330:W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ATUALIZAÇÃO</vt:lpstr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2021-12-08T19:24:04Z</dcterms:modified>
</cp:coreProperties>
</file>