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/>
  <xr:revisionPtr revIDLastSave="0" documentId="13_ncr:1_{8792E94E-9070-41A5-9384-FEE7659EC320}" xr6:coauthVersionLast="45" xr6:coauthVersionMax="45" xr10:uidLastSave="{00000000-0000-0000-0000-000000000000}"/>
  <bookViews>
    <workbookView xWindow="-120" yWindow="-120" windowWidth="19800" windowHeight="11760" xr2:uid="{00000000-000D-0000-FFFF-FFFF00000000}"/>
  </bookViews>
  <sheets>
    <sheet name="TABELAS COMPLETAS PRODUTIVIDADE" sheetId="1" r:id="rId1"/>
  </sheets>
  <definedNames>
    <definedName name="_Fill">#REF!</definedName>
    <definedName name="_Key1" localSheetId="0">#REF!</definedName>
    <definedName name="_Key1">#REF!</definedName>
    <definedName name="_Sort" localSheetId="0">#REF!</definedName>
    <definedName name="_Sort">#REF!</definedName>
    <definedName name="_un1">#REF!</definedName>
    <definedName name="_un2">#REF!</definedName>
    <definedName name="_un3">#REF!</definedName>
    <definedName name="_val1">#REF!</definedName>
    <definedName name="_val2">#REF!</definedName>
    <definedName name="a" localSheetId="0">#REF!</definedName>
    <definedName name="a">#REF!</definedName>
    <definedName name="à">#REF!</definedName>
    <definedName name="aa" localSheetId="0">#REF!</definedName>
    <definedName name="aa">#REF!</definedName>
    <definedName name="AAA">#REF!</definedName>
    <definedName name="AAAAA">#REF!</definedName>
    <definedName name="aabb" localSheetId="0">#REF!</definedName>
    <definedName name="aabb">#REF!</definedName>
    <definedName name="abs" localSheetId="0">#REF!</definedName>
    <definedName name="abs">#REF!</definedName>
    <definedName name="ac">#REF!</definedName>
    <definedName name="Acquiror">#REF!</definedName>
    <definedName name="ACwvu.exib." localSheetId="0">#REF!</definedName>
    <definedName name="ACwvu.exib.">#REF!</definedName>
    <definedName name="ad" localSheetId="0">#REF!</definedName>
    <definedName name="ad">#REF!</definedName>
    <definedName name="ADFA">#REF!</definedName>
    <definedName name="adffs">#REF!</definedName>
    <definedName name="afa">#REF!</definedName>
    <definedName name="AFD">#REF!</definedName>
    <definedName name="AFDADFAA">#REF!</definedName>
    <definedName name="Ahmsa_comps">#REF!</definedName>
    <definedName name="ahmsacomps">#REF!</definedName>
    <definedName name="ajuste">#REF!</definedName>
    <definedName name="alg">#REF!</definedName>
    <definedName name="all">#REF!</definedName>
    <definedName name="Alloutput">#REF!</definedName>
    <definedName name="APR">#REF!</definedName>
    <definedName name="ARVORES">#REF!</definedName>
    <definedName name="asdasdwqe">#REF!</definedName>
    <definedName name="ASDFSD">#REF!</definedName>
    <definedName name="ASF" localSheetId="0">#REF!</definedName>
    <definedName name="ASF">#REF!</definedName>
    <definedName name="ASFDFAD">#REF!</definedName>
    <definedName name="asset_write_up">#REF!</definedName>
    <definedName name="assets_acq">#REF!</definedName>
    <definedName name="assets_adj">#REF!</definedName>
    <definedName name="assets_targ">#REF!</definedName>
    <definedName name="assets_total">#REF!</definedName>
    <definedName name="AUG">#REF!</definedName>
    <definedName name="augp">#REF!</definedName>
    <definedName name="avg.asset.beta">#REF!</definedName>
    <definedName name="B" localSheetId="0">#REF!</definedName>
    <definedName name="B">#REF!</definedName>
    <definedName name="BALSHEET">#REF!</definedName>
    <definedName name="BetaDesalMedio">#REF!</definedName>
    <definedName name="body">#REF!</definedName>
    <definedName name="book_acq">#REF!</definedName>
    <definedName name="book_new">#REF!</definedName>
    <definedName name="book_targ">#REF!</definedName>
    <definedName name="book_total">#REF!</definedName>
    <definedName name="BS_convertpref">#REF!</definedName>
    <definedName name="BS_deferredcomp">#REF!</definedName>
    <definedName name="BS_deferredtaxes">#REF!</definedName>
    <definedName name="BS_discontoper">#REF!</definedName>
    <definedName name="BS_goodwill">#REF!</definedName>
    <definedName name="BS_intangibles">#REF!</definedName>
    <definedName name="BS_inventories">#REF!</definedName>
    <definedName name="BS_receivables">#REF!</definedName>
    <definedName name="c_date">#REF!</definedName>
    <definedName name="CalculoProjCustoFormIrrigaAsp">#REF!</definedName>
    <definedName name="cap_acq">#REF!</definedName>
    <definedName name="cash_acq">#REF!</definedName>
    <definedName name="cash_per">#REF!</definedName>
    <definedName name="cash_rate">#REF!</definedName>
    <definedName name="cash_targ">#REF!</definedName>
    <definedName name="cash_total">#REF!</definedName>
    <definedName name="CashAndMarketableSecurities">#REF!</definedName>
    <definedName name="CCJYieldedCost">#REF!</definedName>
    <definedName name="Cell_Errors">#REF!</definedName>
    <definedName name="Central_EM">#REF!</definedName>
    <definedName name="Central_VAL">#REF!</definedName>
    <definedName name="CF_commondiv">#REF!</definedName>
    <definedName name="CF_Convertible_Debt">#REF!</definedName>
    <definedName name="CF_deferredtaxes">#REF!</definedName>
    <definedName name="CF_gwamort">#REF!</definedName>
    <definedName name="CF_intangiblesamort">#REF!</definedName>
    <definedName name="CF_Non_Cash_Interest">#REF!</definedName>
    <definedName name="ChangeInConvertiblePreferredStock">#REF!</definedName>
    <definedName name="ChangeInDeferredCompensation">#REF!</definedName>
    <definedName name="CI_CostbaseDefault">#REF!</definedName>
    <definedName name="commondiv">#REF!</definedName>
    <definedName name="comp.tax.rate">#REF!</definedName>
    <definedName name="comp_output">#REF!</definedName>
    <definedName name="Company_Name">#REF!</definedName>
    <definedName name="compdata">#REF!</definedName>
    <definedName name="CompDebtBeta">#REF!</definedName>
    <definedName name="CompDebtCap">#REF!</definedName>
    <definedName name="compheader">#REF!</definedName>
    <definedName name="Comps">#REF!</definedName>
    <definedName name="comps2">#REF!</definedName>
    <definedName name="CompTaxRate">#REF!</definedName>
    <definedName name="coname">#REF!</definedName>
    <definedName name="convprefrate">#REF!</definedName>
    <definedName name="convprefshares">#REF!</definedName>
    <definedName name="convpricepref">#REF!</definedName>
    <definedName name="COPIA">#REF!</definedName>
    <definedName name="CostOfDebt">#REF!</definedName>
    <definedName name="CostOfEquity">#REF!</definedName>
    <definedName name="CostsOfDebt">#REF!</definedName>
    <definedName name="Custeio" localSheetId="0">#REF!</definedName>
    <definedName name="Custeio">#REF!</definedName>
    <definedName name="D">#REF!</definedName>
    <definedName name="dadadadsda">#REF!</definedName>
    <definedName name="dadfafa">#REF!</definedName>
    <definedName name="DAFA" localSheetId="0">#REF!</definedName>
    <definedName name="DAFA">#REF!</definedName>
    <definedName name="Date">#REF!</definedName>
    <definedName name="dd" localSheetId="0">#REF!</definedName>
    <definedName name="dd">#REF!</definedName>
    <definedName name="DDD">#REF!</definedName>
    <definedName name="ddsffaf">#REF!</definedName>
    <definedName name="Debt">#REF!</definedName>
    <definedName name="debt_acq">#REF!</definedName>
    <definedName name="debt_adj">#REF!</definedName>
    <definedName name="debt_issue">#REF!</definedName>
    <definedName name="debt_new">#REF!</definedName>
    <definedName name="debt_targ">#REF!</definedName>
    <definedName name="DebtCap">#REF!</definedName>
    <definedName name="DEC">#REF!</definedName>
    <definedName name="Deployment_Schedule">#REF!</definedName>
    <definedName name="Depreciação" localSheetId="0">#REF!</definedName>
    <definedName name="Depreciação">#REF!</definedName>
    <definedName name="DESCOLAMENTO">#REF!</definedName>
    <definedName name="dfafafa">#REF!</definedName>
    <definedName name="dfgsdg">#REF!</definedName>
    <definedName name="Draft">#REF!</definedName>
    <definedName name="EarlyMidBoxes">#REF!</definedName>
    <definedName name="East_EM">#REF!</definedName>
    <definedName name="East_VAL">#REF!</definedName>
    <definedName name="ebdiat_acq">#REF!</definedName>
    <definedName name="ebdiat_targ">#REF!</definedName>
    <definedName name="ebdiat_total">#REF!</definedName>
    <definedName name="ebit_acq">#REF!</definedName>
    <definedName name="ebit_targ">#REF!</definedName>
    <definedName name="ebit_total">#REF!</definedName>
    <definedName name="Entity_Name">#REF!</definedName>
    <definedName name="eps_new1">#REF!</definedName>
    <definedName name="eps_new2">#REF!</definedName>
    <definedName name="eps_new3">#REF!</definedName>
    <definedName name="eps_yr1_acq">#REF!</definedName>
    <definedName name="eps_yr1_targ">#REF!</definedName>
    <definedName name="eps_yr2_acq">#REF!</definedName>
    <definedName name="eps_yr2_targ">#REF!</definedName>
    <definedName name="eps_yr3_acq">#REF!</definedName>
    <definedName name="eps_yr3_targ">#REF!</definedName>
    <definedName name="equity_acq">#REF!</definedName>
    <definedName name="equity_targ">#REF!</definedName>
    <definedName name="equity_total">#REF!</definedName>
    <definedName name="EquityBeta">#REF!</definedName>
    <definedName name="EquityRiskPremium">#REF!</definedName>
    <definedName name="EREER">#REF!</definedName>
    <definedName name="Errors">#REF!</definedName>
    <definedName name="ESTRATO_TERC">#REF!</definedName>
    <definedName name="excel" localSheetId="0">#REF!</definedName>
    <definedName name="excel">#REF!</definedName>
    <definedName name="exchange">#REF!</definedName>
    <definedName name="exchangerates">#REF!</definedName>
    <definedName name="exportfcojvsnfc" localSheetId="0">#REF!</definedName>
    <definedName name="exportfcojvsnfc">#REF!</definedName>
    <definedName name="f" localSheetId="0">#REF!</definedName>
    <definedName name="f">#REF!</definedName>
    <definedName name="FCOJ" localSheetId="0">#REF!</definedName>
    <definedName name="FCOJ">#REF!</definedName>
    <definedName name="FDRERDD">#REF!</definedName>
    <definedName name="FEB">#REF!</definedName>
    <definedName name="ff">#REF!</definedName>
    <definedName name="FIN">#REF!</definedName>
    <definedName name="FOMEarlyMid">#REF!</definedName>
    <definedName name="FOMEarlyMid2">#REF!</definedName>
    <definedName name="FOMVal">#REF!</definedName>
    <definedName name="FOMVal2">#REF!</definedName>
    <definedName name="footnoteheader">#REF!</definedName>
    <definedName name="FOOTNOTES">#REF!</definedName>
    <definedName name="formulas">#REF!</definedName>
    <definedName name="fv_acq">#REF!</definedName>
    <definedName name="fv_targ">#REF!</definedName>
    <definedName name="fvcash_acq">#REF!</definedName>
    <definedName name="fvcash_targ">#REF!</definedName>
    <definedName name="fvcash_total">#REF!</definedName>
    <definedName name="fx">#REF!</definedName>
    <definedName name="fxa">#REF!</definedName>
    <definedName name="fxb">#REF!</definedName>
    <definedName name="fxc">#REF!</definedName>
    <definedName name="fxx">#REF!</definedName>
    <definedName name="GASDIFF">#REF!</definedName>
    <definedName name="gw_adj_1">#REF!</definedName>
    <definedName name="gw_adj_2">#REF!</definedName>
    <definedName name="gw_adj_3">#REF!</definedName>
    <definedName name="gw_new">#REF!</definedName>
    <definedName name="gw_targ">#REF!</definedName>
    <definedName name="gw_target">#REF!</definedName>
    <definedName name="gw_years">#REF!</definedName>
    <definedName name="gwtog">#REF!</definedName>
    <definedName name="H.Máquina" localSheetId="0">#REF!</definedName>
    <definedName name="H.Máquina">#REF!</definedName>
    <definedName name="hdh">#REF!</definedName>
    <definedName name="HHH">#REF!</definedName>
    <definedName name="hmáq">#REF!</definedName>
    <definedName name="ifm" localSheetId="0">#REF!</definedName>
    <definedName name="ifm">#REF!</definedName>
    <definedName name="Inc.sum">#REF!</definedName>
    <definedName name="input_sheet">#REF!</definedName>
    <definedName name="int_adj_1">#REF!</definedName>
    <definedName name="int_adj_2">#REF!</definedName>
    <definedName name="int_adj_3">#REF!</definedName>
    <definedName name="InvestmentsInUnconsolidatedAffiliates">#REF!</definedName>
    <definedName name="IP_Penetration_Calculation">#REF!</definedName>
    <definedName name="IS_COGS">#REF!</definedName>
    <definedName name="IS_convprefdiv">#REF!</definedName>
    <definedName name="IS_goodwill">#REF!</definedName>
    <definedName name="IS_intangamort">#REF!</definedName>
    <definedName name="IS_straightprefdiv">#REF!</definedName>
    <definedName name="JAN">#REF!</definedName>
    <definedName name="jh" localSheetId="0">#REF!</definedName>
    <definedName name="jh">#REF!</definedName>
    <definedName name="JHC" localSheetId="0">#REF!</definedName>
    <definedName name="JHC">#REF!</definedName>
    <definedName name="jjj">#REF!</definedName>
    <definedName name="JUL">#REF!</definedName>
    <definedName name="JUN">#REF!</definedName>
    <definedName name="KJKJ">#REF!</definedName>
    <definedName name="LARANJA">#REF!</definedName>
    <definedName name="LeesOptionPoolCost">#REF!</definedName>
    <definedName name="LeesOptionPrice">#REF!</definedName>
    <definedName name="LeesOptMargin">#REF!</definedName>
    <definedName name="LeesOptProcessCost">#REF!</definedName>
    <definedName name="LeesOptRec">#REF!</definedName>
    <definedName name="LFQ">#REF!</definedName>
    <definedName name="LOGÍSTICA_SUP">#REF!</definedName>
    <definedName name="M" localSheetId="0">#REF!</definedName>
    <definedName name="M">#REF!</definedName>
    <definedName name="MAQ" localSheetId="0">#REF!</definedName>
    <definedName name="maq.hora" localSheetId="0">#REF!</definedName>
    <definedName name="maq.hora">#REF!</definedName>
    <definedName name="MAR">#REF!</definedName>
    <definedName name="MarketCap">#REF!</definedName>
    <definedName name="MAY">#REF!</definedName>
    <definedName name="med.asset.beta">#REF!</definedName>
    <definedName name="Minimum_Cash">#REF!</definedName>
    <definedName name="MinorityInterest">#REF!</definedName>
    <definedName name="mkmkmm" localSheetId="0">#REF!</definedName>
    <definedName name="mkmkmm">#REF!</definedName>
    <definedName name="MutualEarlyMid">#REF!</definedName>
    <definedName name="MutualEarlyMid2">#REF!</definedName>
    <definedName name="MutualVal">#REF!</definedName>
    <definedName name="MutualVal2">#REF!</definedName>
    <definedName name="N" localSheetId="0">#REF!</definedName>
    <definedName name="N">#REF!</definedName>
    <definedName name="nada">#REF!</definedName>
    <definedName name="NetSavings">#REF!</definedName>
    <definedName name="NEWCOV">#REF!</definedName>
    <definedName name="NewTaxGW">#REF!</definedName>
    <definedName name="NewTaxIntangibles">#REF!</definedName>
    <definedName name="ni_acq">#REF!</definedName>
    <definedName name="ni_targ">#REF!</definedName>
    <definedName name="ni_total">#REF!</definedName>
    <definedName name="North_EM">#REF!</definedName>
    <definedName name="North_VAL">#REF!</definedName>
    <definedName name="NOTA_EXPLICATIV">#REF!</definedName>
    <definedName name="NOV">#REF!</definedName>
    <definedName name="Number_of_Gateways">#REF!</definedName>
    <definedName name="OCT">#REF!</definedName>
    <definedName name="OUTPUT">#REF!</definedName>
    <definedName name="output_sheet">#REF!</definedName>
    <definedName name="p.risk.prem">#REF!</definedName>
    <definedName name="p_Assump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InterestExp">#REF!</definedName>
    <definedName name="p_MandatoryDebt">#REF!</definedName>
    <definedName name="p05.Debt_Repayment">#REF!</definedName>
    <definedName name="PARCIAL">#REF!</definedName>
    <definedName name="peug">#REF!</definedName>
    <definedName name="PL_Convertible_Interest">#REF!</definedName>
    <definedName name="PL_Loss_Debt">#REF!</definedName>
    <definedName name="PL_Loss_Preferred">#REF!</definedName>
    <definedName name="PL_Operating_Expenses">#REF!</definedName>
    <definedName name="PL_Rent">#REF!</definedName>
    <definedName name="PL_SGA">#REF!</definedName>
    <definedName name="PoliticalRiskPremium">#REF!</definedName>
    <definedName name="pref_acq">#REF!</definedName>
    <definedName name="pref_new">#REF!</definedName>
    <definedName name="pref_targ">#REF!</definedName>
    <definedName name="Preferred">#REF!</definedName>
    <definedName name="price_acq">#REF!</definedName>
    <definedName name="price_merg">#REF!</definedName>
    <definedName name="price_targ">#REF!</definedName>
    <definedName name="Print_Area_MI">#REF!</definedName>
    <definedName name="Print_comp">#REF!</definedName>
    <definedName name="Print_Graph">#REF!</definedName>
    <definedName name="Print_Television_all">#REF!</definedName>
    <definedName name="Print_Titles_MI">#REF!</definedName>
    <definedName name="proj">#REF!</definedName>
    <definedName name="projectdate">#REF!</definedName>
    <definedName name="ProjectName">#REF!</definedName>
    <definedName name="qqqq">#REF!</definedName>
    <definedName name="qwwq">#REF!</definedName>
    <definedName name="Ratio">#REF!</definedName>
    <definedName name="ratioAssump">#REF!</definedName>
    <definedName name="RatioAvg">#REF!</definedName>
    <definedName name="refin_int">#REF!</definedName>
    <definedName name="refin_rate">#REF!</definedName>
    <definedName name="refin_tog">#REF!</definedName>
    <definedName name="ReleveredBeta">#REF!</definedName>
    <definedName name="rev_acq">#REF!</definedName>
    <definedName name="rev_targ">#REF!</definedName>
    <definedName name="rev_total">#REF!</definedName>
    <definedName name="Revolver_Interest">#REF!</definedName>
    <definedName name="risk.free.rate">#REF!</definedName>
    <definedName name="risk.prem">#REF!</definedName>
    <definedName name="RiskFreeRate">#REF!</definedName>
    <definedName name="ROUT1">#REF!</definedName>
    <definedName name="ROUT2">#REF!</definedName>
    <definedName name="Rwvu.exib." localSheetId="0">#REF!</definedName>
    <definedName name="Rwvu.exib.">#REF!</definedName>
    <definedName name="s" localSheetId="0">#REF!</definedName>
    <definedName name="s">#REF!</definedName>
    <definedName name="SEP">#REF!</definedName>
    <definedName name="shos_acq">#REF!</definedName>
    <definedName name="shos_targ">#REF!</definedName>
    <definedName name="South_EM">#REF!</definedName>
    <definedName name="South_VAL">#REF!</definedName>
    <definedName name="spain" localSheetId="0">#REF!</definedName>
    <definedName name="spain">#REF!</definedName>
    <definedName name="ss">#REF!</definedName>
    <definedName name="ssss" localSheetId="0">#REF!</definedName>
    <definedName name="ssss">#REF!</definedName>
    <definedName name="SUMM">#REF!</definedName>
    <definedName name="Summary_Page">#REF!</definedName>
    <definedName name="summaryequityanalysis">#REF!</definedName>
    <definedName name="Switch">#REF!</definedName>
    <definedName name="Swvu.exib." localSheetId="0">#REF!</definedName>
    <definedName name="Swvu.exib.">#REF!</definedName>
    <definedName name="sylvio">#REF!</definedName>
    <definedName name="syn_adj_1">#REF!</definedName>
    <definedName name="syn_adj_2">#REF!</definedName>
    <definedName name="syn_adj_3">#REF!</definedName>
    <definedName name="TABELA_1" localSheetId="0">#REF!</definedName>
    <definedName name="TABELA_1">#REF!</definedName>
    <definedName name="TABELA_2">#REF!</definedName>
    <definedName name="tar">#REF!</definedName>
    <definedName name="targ.debt.beta">#REF!</definedName>
    <definedName name="Target">#REF!</definedName>
    <definedName name="target.tax.rate">#REF!</definedName>
    <definedName name="TargetDebtBeta">#REF!</definedName>
    <definedName name="TargetTaxRate">#REF!</definedName>
    <definedName name="tax_adj_1">#REF!</definedName>
    <definedName name="tax_adj_2">#REF!</definedName>
    <definedName name="tax_adj_3">#REF!</definedName>
    <definedName name="tax_rate">#REF!</definedName>
    <definedName name="TEJ">#REF!</definedName>
    <definedName name="TEMPLAT" localSheetId="0">#REF!</definedName>
    <definedName name="TEMPLAT">#REF!</definedName>
    <definedName name="TMMCEarlyMid">#REF!</definedName>
    <definedName name="TMMCEarlyMid2">#REF!</definedName>
    <definedName name="TMMCVal">#REF!</definedName>
    <definedName name="TMMCVal2">#REF!</definedName>
    <definedName name="TO_GET_EM">#REF!</definedName>
    <definedName name="TO_GET_VAL">#REF!</definedName>
    <definedName name="Top_Down_Revenue_Calculation">#REF!</definedName>
    <definedName name="Total_Market_Growth">#REF!</definedName>
    <definedName name="Total_Net_Revenue">#REF!</definedName>
    <definedName name="TotalBoxes">#REF!</definedName>
    <definedName name="trans_exp">#REF!</definedName>
    <definedName name="transtog">#REF!</definedName>
    <definedName name="uiu">#REF!</definedName>
    <definedName name="última">#REF!</definedName>
    <definedName name="UnleveredBeta">#REF!</definedName>
    <definedName name="UnleveredBetas">#REF!</definedName>
    <definedName name="ValBoxes">#REF!</definedName>
    <definedName name="ValSum1">#REF!</definedName>
    <definedName name="ValSum2">#REF!</definedName>
    <definedName name="valuatio_summary">#REF!</definedName>
    <definedName name="Valuation">#REF!</definedName>
    <definedName name="Valuation2">#REF!</definedName>
    <definedName name="Vida_útil_do_pomar">#REF!</definedName>
    <definedName name="VOCE">#REF!</definedName>
    <definedName name="w">#REF!</definedName>
    <definedName name="West_EM">#REF!</definedName>
    <definedName name="West_VAL">#REF!</definedName>
    <definedName name="WriteUp_inventories">#REF!</definedName>
    <definedName name="WriteUp_otherCA">#REF!</definedName>
    <definedName name="WriteUp_otherCL">#REF!</definedName>
    <definedName name="WriteUp_otherLTA">#REF!</definedName>
    <definedName name="WriteUp_otherLTL">#REF!</definedName>
    <definedName name="WriteUp_payables">#REF!</definedName>
    <definedName name="WriteUP_PPE">#REF!</definedName>
    <definedName name="WriteUp_receivables">#REF!</definedName>
    <definedName name="writeupdeprec">#REF!</definedName>
    <definedName name="wrn.Aub._.Fruit._.Ops.">#REF!</definedName>
    <definedName name="wrn.Aub._.Oth._.Misc._.Rev.">#REF!</definedName>
    <definedName name="wrn.Aub._.Pkg._.Ops.">#REF!</definedName>
    <definedName name="wrn.Aub._.Totals.">#REF!</definedName>
    <definedName name="wrn.Corp._.Oth._.Misc._.Rev.">#REF!</definedName>
    <definedName name="wrn.Corp._.Totals.">#REF!</definedName>
    <definedName name="wrn.IMP." localSheetId="0">#REF!</definedName>
    <definedName name="wrn.IMP.">#REF!</definedName>
    <definedName name="wrn.IMP02." localSheetId="0">#REF!</definedName>
    <definedName name="wrn.IMP02.">#REF!</definedName>
    <definedName name="wrn.IMP10." localSheetId="0">#REF!</definedName>
    <definedName name="wrn.IMP10.">#REF!</definedName>
    <definedName name="wrn.IMP15." localSheetId="0">#REF!</definedName>
    <definedName name="wrn.IMP15.">#REF!</definedName>
    <definedName name="wrn.IMP17." localSheetId="0">#REF!</definedName>
    <definedName name="wrn.IMP17.">#REF!</definedName>
    <definedName name="wrn.IMP2." localSheetId="0">#REF!</definedName>
    <definedName name="wrn.IMP2.">#REF!</definedName>
    <definedName name="wrn.IMP21." localSheetId="0">#REF!</definedName>
    <definedName name="wrn.IMP21.">#REF!</definedName>
    <definedName name="wrn.IMP24.">#REF!</definedName>
    <definedName name="wrn.IMP29." localSheetId="0">#REF!</definedName>
    <definedName name="wrn.IMP29.">#REF!</definedName>
    <definedName name="wrn.IMP52." localSheetId="0">#REF!</definedName>
    <definedName name="wrn.IMP52.">#REF!</definedName>
    <definedName name="wrn.Lee._.Fruit._.Ops.">#REF!</definedName>
    <definedName name="wrn.Lee._.Misc._.Rev.">#REF!</definedName>
    <definedName name="wrn.Lee._.Pkg._.Ops.">#REF!</definedName>
    <definedName name="wrn.LEE._.Totals.">#REF!</definedName>
    <definedName name="wrn.TOT._.Fruit._.Ops.">#REF!</definedName>
    <definedName name="wrn.TOT._.Oth._.Misc._.Rev.">#REF!</definedName>
    <definedName name="wrn.TOT._.Pkg._.Ops.">#REF!</definedName>
    <definedName name="wrn.TOT._.Totals.">#REF!</definedName>
    <definedName name="wrn.XX." localSheetId="0">#REF!</definedName>
    <definedName name="wrn.XX.">#REF!</definedName>
    <definedName name="ws">#REF!</definedName>
    <definedName name="wvu.exib." localSheetId="0">#REF!</definedName>
    <definedName name="wvu.exib.">#REF!</definedName>
    <definedName name="www">#REF!</definedName>
    <definedName name="xpto" localSheetId="0">#REF!</definedName>
    <definedName name="xpto">#REF!</definedName>
    <definedName name="xpto1">#REF!</definedName>
    <definedName name="xxx" localSheetId="0">#REF!</definedName>
    <definedName name="xxx">#REF!</definedName>
    <definedName name="xyz" localSheetId="0">#REF!</definedName>
    <definedName name="xyz">#REF!</definedName>
    <definedName name="YearEnd">#REF!</definedName>
    <definedName name="yy">#REF!</definedName>
    <definedName name="Z_EF143280_AC26_11D4_B78E_0050DAD2EAD3_.wvu.Cols" localSheetId="0">#REF!</definedName>
    <definedName name="Z_EF143280_AC26_11D4_B78E_0050DAD2EAD3_.wvu.Cols">#REF!</definedName>
  </definedNames>
  <calcPr calcId="181029"/>
</workbook>
</file>

<file path=xl/calcChain.xml><?xml version="1.0" encoding="utf-8"?>
<calcChain xmlns="http://schemas.openxmlformats.org/spreadsheetml/2006/main">
  <c r="AH291" i="1" l="1"/>
  <c r="AG291" i="1"/>
  <c r="AH290" i="1"/>
  <c r="AG290" i="1"/>
  <c r="AH289" i="1"/>
  <c r="AG289" i="1"/>
  <c r="AH288" i="1"/>
  <c r="AG288" i="1"/>
  <c r="AH287" i="1"/>
  <c r="AG287" i="1"/>
  <c r="AH286" i="1"/>
  <c r="AG286" i="1"/>
  <c r="AH285" i="1"/>
  <c r="AG285" i="1"/>
  <c r="AH284" i="1"/>
  <c r="AG284" i="1"/>
  <c r="AH283" i="1"/>
  <c r="AG283" i="1"/>
  <c r="AH282" i="1"/>
  <c r="AG282" i="1"/>
  <c r="AH281" i="1"/>
  <c r="AG281" i="1"/>
  <c r="AH280" i="1"/>
  <c r="AG280" i="1"/>
  <c r="AH279" i="1"/>
  <c r="AG279" i="1"/>
  <c r="AH278" i="1"/>
  <c r="AG278" i="1"/>
  <c r="AH277" i="1"/>
  <c r="AG277" i="1"/>
  <c r="AH276" i="1"/>
  <c r="AG276" i="1"/>
  <c r="AH275" i="1"/>
  <c r="AG275" i="1"/>
  <c r="AH274" i="1"/>
  <c r="AG274" i="1"/>
  <c r="AH273" i="1"/>
  <c r="AG273" i="1"/>
  <c r="AH272" i="1"/>
  <c r="AG272" i="1"/>
  <c r="AH271" i="1"/>
  <c r="AG271" i="1"/>
  <c r="AH270" i="1"/>
  <c r="AG270" i="1"/>
  <c r="AH269" i="1"/>
  <c r="AG269" i="1"/>
  <c r="AH268" i="1"/>
  <c r="AG268" i="1"/>
  <c r="AH267" i="1"/>
  <c r="AG267" i="1"/>
  <c r="AH266" i="1"/>
  <c r="AG266" i="1"/>
  <c r="AH265" i="1"/>
  <c r="AG265" i="1"/>
  <c r="AH264" i="1"/>
  <c r="AG264" i="1"/>
  <c r="AH263" i="1"/>
  <c r="AG263" i="1"/>
  <c r="AH262" i="1"/>
  <c r="AG262" i="1"/>
  <c r="AH261" i="1"/>
  <c r="AG261" i="1"/>
  <c r="AH260" i="1"/>
  <c r="AG260" i="1"/>
  <c r="AH259" i="1"/>
  <c r="AG259" i="1"/>
  <c r="AH258" i="1"/>
  <c r="AG258" i="1"/>
  <c r="AH257" i="1"/>
  <c r="AG257" i="1"/>
  <c r="AH256" i="1"/>
  <c r="AG256" i="1"/>
  <c r="AH255" i="1"/>
  <c r="AG255" i="1"/>
  <c r="AH254" i="1"/>
  <c r="AG254" i="1"/>
  <c r="AH253" i="1"/>
  <c r="AG253" i="1"/>
  <c r="AH252" i="1"/>
  <c r="AG252" i="1"/>
  <c r="AH251" i="1"/>
  <c r="AG251" i="1"/>
  <c r="AH250" i="1"/>
  <c r="AG250" i="1"/>
  <c r="AH248" i="1"/>
  <c r="AG248" i="1"/>
  <c r="AH247" i="1"/>
  <c r="AG247" i="1"/>
  <c r="AH246" i="1"/>
  <c r="AG246" i="1"/>
  <c r="AH245" i="1"/>
  <c r="AG245" i="1"/>
  <c r="AH244" i="1"/>
  <c r="AG244" i="1"/>
  <c r="AH243" i="1"/>
  <c r="AG243" i="1"/>
  <c r="AH242" i="1"/>
  <c r="AG242" i="1"/>
  <c r="AH241" i="1"/>
  <c r="AG241" i="1"/>
  <c r="AH240" i="1"/>
  <c r="AG240" i="1"/>
  <c r="AH239" i="1"/>
  <c r="AG239" i="1"/>
  <c r="AH238" i="1"/>
  <c r="AG238" i="1"/>
  <c r="AH237" i="1"/>
  <c r="AG237" i="1"/>
  <c r="AH236" i="1"/>
  <c r="AG236" i="1"/>
  <c r="AH235" i="1"/>
  <c r="AG235" i="1"/>
  <c r="AH234" i="1"/>
  <c r="AG234" i="1"/>
  <c r="AH233" i="1"/>
  <c r="AG233" i="1"/>
  <c r="AH232" i="1"/>
  <c r="AG232" i="1"/>
  <c r="AH231" i="1"/>
  <c r="AG231" i="1"/>
  <c r="AH230" i="1"/>
  <c r="AG230" i="1"/>
  <c r="AH229" i="1"/>
  <c r="AG229" i="1"/>
  <c r="AH228" i="1"/>
  <c r="AG228" i="1"/>
  <c r="AH227" i="1"/>
  <c r="AG227" i="1"/>
  <c r="AH226" i="1"/>
  <c r="AG226" i="1"/>
  <c r="AH225" i="1"/>
  <c r="AG225" i="1"/>
  <c r="AH224" i="1"/>
  <c r="AG224" i="1"/>
  <c r="AH223" i="1"/>
  <c r="AG223" i="1"/>
  <c r="AH222" i="1"/>
  <c r="AG222" i="1"/>
  <c r="AH221" i="1"/>
  <c r="AG221" i="1"/>
  <c r="AH220" i="1"/>
  <c r="AG220" i="1"/>
  <c r="AH219" i="1"/>
  <c r="AG219" i="1"/>
  <c r="AH218" i="1"/>
  <c r="AG218" i="1"/>
  <c r="AH217" i="1"/>
  <c r="AG217" i="1"/>
  <c r="AH216" i="1"/>
  <c r="AG216" i="1"/>
  <c r="AH215" i="1"/>
  <c r="AG215" i="1"/>
  <c r="AH214" i="1"/>
  <c r="AG214" i="1"/>
  <c r="AH213" i="1"/>
  <c r="AG213" i="1"/>
  <c r="AH212" i="1"/>
  <c r="AG212" i="1"/>
  <c r="AH211" i="1"/>
  <c r="AG211" i="1"/>
  <c r="AH210" i="1"/>
  <c r="AG210" i="1"/>
  <c r="AH209" i="1"/>
  <c r="AG209" i="1"/>
  <c r="AH208" i="1"/>
  <c r="AG208" i="1"/>
  <c r="AH207" i="1"/>
  <c r="AG207" i="1"/>
  <c r="AH205" i="1"/>
  <c r="AG205" i="1"/>
  <c r="AH204" i="1"/>
  <c r="AG204" i="1"/>
  <c r="AH203" i="1"/>
  <c r="AG203" i="1"/>
  <c r="AH202" i="1"/>
  <c r="AG202" i="1"/>
  <c r="AH201" i="1"/>
  <c r="AG201" i="1"/>
  <c r="AH200" i="1"/>
  <c r="AG200" i="1"/>
  <c r="AH199" i="1"/>
  <c r="AG199" i="1"/>
  <c r="AH198" i="1"/>
  <c r="AG198" i="1"/>
  <c r="AH197" i="1"/>
  <c r="AG197" i="1"/>
  <c r="AH196" i="1"/>
  <c r="AG196" i="1"/>
  <c r="AH195" i="1"/>
  <c r="AG195" i="1"/>
  <c r="AH194" i="1"/>
  <c r="AG194" i="1"/>
  <c r="AH193" i="1"/>
  <c r="AG193" i="1"/>
  <c r="AH192" i="1"/>
  <c r="AG192" i="1"/>
  <c r="AH191" i="1"/>
  <c r="AG191" i="1"/>
  <c r="AH190" i="1"/>
  <c r="AG190" i="1"/>
  <c r="AH189" i="1"/>
  <c r="AG189" i="1"/>
  <c r="AH188" i="1"/>
  <c r="AG188" i="1"/>
  <c r="AH187" i="1"/>
  <c r="AG187" i="1"/>
  <c r="AH186" i="1"/>
  <c r="AG186" i="1"/>
  <c r="AH185" i="1"/>
  <c r="AG185" i="1"/>
  <c r="AH184" i="1"/>
  <c r="AG184" i="1"/>
  <c r="AH183" i="1"/>
  <c r="AG183" i="1"/>
  <c r="AH182" i="1"/>
  <c r="AG182" i="1"/>
  <c r="AH181" i="1"/>
  <c r="AG181" i="1"/>
  <c r="AH180" i="1"/>
  <c r="AG180" i="1"/>
  <c r="AH179" i="1"/>
  <c r="AG179" i="1"/>
  <c r="AH178" i="1"/>
  <c r="AG178" i="1"/>
  <c r="AH177" i="1"/>
  <c r="AG177" i="1"/>
  <c r="AH176" i="1"/>
  <c r="AG176" i="1"/>
  <c r="AH175" i="1"/>
  <c r="AG175" i="1"/>
  <c r="AH174" i="1"/>
  <c r="AG174" i="1"/>
  <c r="AH173" i="1"/>
  <c r="AG173" i="1"/>
  <c r="AH172" i="1"/>
  <c r="AG172" i="1"/>
  <c r="AH171" i="1"/>
  <c r="AG171" i="1"/>
  <c r="AH170" i="1"/>
  <c r="AG170" i="1"/>
  <c r="AH169" i="1"/>
  <c r="AG169" i="1"/>
  <c r="AH168" i="1"/>
  <c r="AG168" i="1"/>
  <c r="AH167" i="1"/>
  <c r="AG167" i="1"/>
  <c r="AH166" i="1"/>
  <c r="AG166" i="1"/>
  <c r="AH165" i="1"/>
  <c r="AG165" i="1"/>
  <c r="AF198" i="1"/>
  <c r="AF194" i="1"/>
  <c r="AF187" i="1"/>
  <c r="AF191" i="1" s="1"/>
  <c r="AF184" i="1"/>
  <c r="AF180" i="1"/>
  <c r="AF173" i="1"/>
  <c r="AF177" i="1" s="1"/>
  <c r="AH164" i="1"/>
  <c r="AG164" i="1"/>
  <c r="AF166" i="1"/>
  <c r="AF170" i="1" s="1"/>
  <c r="AH377" i="1"/>
  <c r="AG377" i="1"/>
  <c r="AH376" i="1"/>
  <c r="AG376" i="1"/>
  <c r="AH375" i="1"/>
  <c r="AG375" i="1"/>
  <c r="AH374" i="1"/>
  <c r="AG374" i="1"/>
  <c r="AH373" i="1"/>
  <c r="AG373" i="1"/>
  <c r="AH372" i="1"/>
  <c r="AG372" i="1"/>
  <c r="AH371" i="1"/>
  <c r="AG371" i="1"/>
  <c r="AH370" i="1"/>
  <c r="AG370" i="1"/>
  <c r="AH369" i="1"/>
  <c r="AG369" i="1"/>
  <c r="AH368" i="1"/>
  <c r="AG368" i="1"/>
  <c r="AH367" i="1"/>
  <c r="AG367" i="1"/>
  <c r="AH366" i="1"/>
  <c r="AG366" i="1"/>
  <c r="AH365" i="1"/>
  <c r="AG365" i="1"/>
  <c r="AH364" i="1"/>
  <c r="AG364" i="1"/>
  <c r="AH363" i="1"/>
  <c r="AG363" i="1"/>
  <c r="AH362" i="1"/>
  <c r="AG362" i="1"/>
  <c r="AH361" i="1"/>
  <c r="AG361" i="1"/>
  <c r="AH360" i="1"/>
  <c r="AG360" i="1"/>
  <c r="AH359" i="1"/>
  <c r="AG359" i="1"/>
  <c r="AH358" i="1"/>
  <c r="AG358" i="1"/>
  <c r="AH357" i="1"/>
  <c r="AG357" i="1"/>
  <c r="AH356" i="1"/>
  <c r="AG356" i="1"/>
  <c r="AH355" i="1"/>
  <c r="AG355" i="1"/>
  <c r="AH354" i="1"/>
  <c r="AG354" i="1"/>
  <c r="AH353" i="1"/>
  <c r="AG353" i="1"/>
  <c r="AH352" i="1"/>
  <c r="AG352" i="1"/>
  <c r="AH351" i="1"/>
  <c r="AG351" i="1"/>
  <c r="AH350" i="1"/>
  <c r="AG350" i="1"/>
  <c r="AH349" i="1"/>
  <c r="AG349" i="1"/>
  <c r="AH348" i="1"/>
  <c r="AG348" i="1"/>
  <c r="AH347" i="1"/>
  <c r="AG347" i="1"/>
  <c r="AH346" i="1"/>
  <c r="AG346" i="1"/>
  <c r="AH345" i="1"/>
  <c r="AG345" i="1"/>
  <c r="AH344" i="1"/>
  <c r="AG344" i="1"/>
  <c r="AH343" i="1"/>
  <c r="AG343" i="1"/>
  <c r="AH342" i="1"/>
  <c r="AG342" i="1"/>
  <c r="AH341" i="1"/>
  <c r="AG341" i="1"/>
  <c r="AH340" i="1"/>
  <c r="AG340" i="1"/>
  <c r="AH339" i="1"/>
  <c r="AG339" i="1"/>
  <c r="AH338" i="1"/>
  <c r="AG338" i="1"/>
  <c r="AH337" i="1"/>
  <c r="AG337" i="1"/>
  <c r="AH336" i="1"/>
  <c r="AG336" i="1"/>
  <c r="AH334" i="1"/>
  <c r="AH333" i="1"/>
  <c r="AH332" i="1"/>
  <c r="AH331" i="1"/>
  <c r="AH330" i="1"/>
  <c r="AH329" i="1"/>
  <c r="AH328" i="1"/>
  <c r="AH327" i="1"/>
  <c r="AH326" i="1"/>
  <c r="AH325" i="1"/>
  <c r="AH324" i="1"/>
  <c r="AH323" i="1"/>
  <c r="AH322" i="1"/>
  <c r="AH321" i="1"/>
  <c r="AH320" i="1"/>
  <c r="AH319" i="1"/>
  <c r="AH318" i="1"/>
  <c r="AH317" i="1"/>
  <c r="AH316" i="1"/>
  <c r="AH315" i="1"/>
  <c r="AH314" i="1"/>
  <c r="AH313" i="1"/>
  <c r="AH312" i="1"/>
  <c r="AH311" i="1"/>
  <c r="AH310" i="1"/>
  <c r="AH309" i="1"/>
  <c r="AH308" i="1"/>
  <c r="AH307" i="1"/>
  <c r="AH306" i="1"/>
  <c r="AH305" i="1"/>
  <c r="AH304" i="1"/>
  <c r="AH303" i="1"/>
  <c r="AH302" i="1"/>
  <c r="AH301" i="1"/>
  <c r="AH300" i="1"/>
  <c r="AH299" i="1"/>
  <c r="AH298" i="1"/>
  <c r="AH297" i="1"/>
  <c r="AH296" i="1"/>
  <c r="AH295" i="1"/>
  <c r="AH294" i="1"/>
  <c r="AH293" i="1"/>
  <c r="AG334" i="1"/>
  <c r="AG333" i="1"/>
  <c r="AG332" i="1"/>
  <c r="AG331" i="1"/>
  <c r="AG330" i="1"/>
  <c r="AG329" i="1"/>
  <c r="AG328" i="1"/>
  <c r="AG327" i="1"/>
  <c r="AG326" i="1"/>
  <c r="AG325" i="1"/>
  <c r="AG324" i="1"/>
  <c r="AG323" i="1"/>
  <c r="AG322" i="1"/>
  <c r="AG321" i="1"/>
  <c r="AG320" i="1"/>
  <c r="AG319" i="1"/>
  <c r="AG318" i="1"/>
  <c r="AG317" i="1"/>
  <c r="AG316" i="1"/>
  <c r="AG315" i="1"/>
  <c r="AG314" i="1"/>
  <c r="AG313" i="1"/>
  <c r="AG312" i="1"/>
  <c r="AG311" i="1"/>
  <c r="AG310" i="1"/>
  <c r="AG309" i="1"/>
  <c r="AG308" i="1"/>
  <c r="AG307" i="1"/>
  <c r="AG306" i="1"/>
  <c r="AG305" i="1"/>
  <c r="AG304" i="1"/>
  <c r="AG303" i="1"/>
  <c r="AG302" i="1"/>
  <c r="AG301" i="1"/>
  <c r="AG300" i="1"/>
  <c r="AG299" i="1"/>
  <c r="AG298" i="1"/>
  <c r="AG297" i="1"/>
  <c r="AG296" i="1"/>
  <c r="AG295" i="1"/>
  <c r="AG294" i="1"/>
  <c r="AG293" i="1"/>
  <c r="AH162" i="1"/>
  <c r="AG162" i="1"/>
  <c r="AH160" i="1"/>
  <c r="AG160" i="1"/>
  <c r="AH159" i="1"/>
  <c r="AG159" i="1"/>
  <c r="AH158" i="1"/>
  <c r="AG158" i="1"/>
  <c r="AH157" i="1"/>
  <c r="AG157" i="1"/>
  <c r="AH156" i="1"/>
  <c r="AG156" i="1"/>
  <c r="AH155" i="1"/>
  <c r="AG155" i="1"/>
  <c r="AH154" i="1"/>
  <c r="AG154" i="1"/>
  <c r="AH153" i="1"/>
  <c r="AG153" i="1"/>
  <c r="AH152" i="1"/>
  <c r="AG152" i="1"/>
  <c r="AH151" i="1"/>
  <c r="AG151" i="1"/>
  <c r="AH150" i="1"/>
  <c r="AG150" i="1"/>
  <c r="AH149" i="1"/>
  <c r="AG149" i="1"/>
  <c r="AH148" i="1"/>
  <c r="AG148" i="1"/>
  <c r="AH147" i="1"/>
  <c r="AG147" i="1"/>
  <c r="AH146" i="1"/>
  <c r="AG146" i="1"/>
  <c r="AH145" i="1"/>
  <c r="AG145" i="1"/>
  <c r="AH144" i="1"/>
  <c r="AG144" i="1"/>
  <c r="AH142" i="1"/>
  <c r="AG142" i="1"/>
  <c r="AH140" i="1"/>
  <c r="AG140" i="1"/>
  <c r="AH139" i="1"/>
  <c r="AG139" i="1"/>
  <c r="AH138" i="1"/>
  <c r="AG138" i="1"/>
  <c r="AH137" i="1"/>
  <c r="AG137" i="1"/>
  <c r="AH136" i="1"/>
  <c r="AG136" i="1"/>
  <c r="AH135" i="1"/>
  <c r="AG135" i="1"/>
  <c r="AH134" i="1"/>
  <c r="AG134" i="1"/>
  <c r="AH133" i="1"/>
  <c r="AG133" i="1"/>
  <c r="AH132" i="1"/>
  <c r="AG132" i="1"/>
  <c r="AH131" i="1"/>
  <c r="AG131" i="1"/>
  <c r="AH130" i="1"/>
  <c r="AG130" i="1"/>
  <c r="AH129" i="1"/>
  <c r="AG129" i="1"/>
  <c r="AH128" i="1"/>
  <c r="AG128" i="1"/>
  <c r="AH127" i="1"/>
  <c r="AG127" i="1"/>
  <c r="AH126" i="1"/>
  <c r="AG126" i="1"/>
  <c r="AH125" i="1"/>
  <c r="AG125" i="1"/>
  <c r="AH124" i="1"/>
  <c r="AG124" i="1"/>
  <c r="AH122" i="1"/>
  <c r="AG122" i="1"/>
  <c r="AH120" i="1"/>
  <c r="AG120" i="1"/>
  <c r="AH119" i="1"/>
  <c r="AG119" i="1"/>
  <c r="AH118" i="1"/>
  <c r="AG118" i="1"/>
  <c r="AH117" i="1"/>
  <c r="AG117" i="1"/>
  <c r="AH116" i="1"/>
  <c r="AG116" i="1"/>
  <c r="AH115" i="1"/>
  <c r="AG115" i="1"/>
  <c r="AH114" i="1"/>
  <c r="AG114" i="1"/>
  <c r="AH113" i="1"/>
  <c r="AG113" i="1"/>
  <c r="AH112" i="1"/>
  <c r="AG112" i="1"/>
  <c r="AH111" i="1"/>
  <c r="AG111" i="1"/>
  <c r="AH110" i="1"/>
  <c r="AG110" i="1"/>
  <c r="AH109" i="1"/>
  <c r="AG109" i="1"/>
  <c r="AH108" i="1"/>
  <c r="AG108" i="1"/>
  <c r="AH107" i="1"/>
  <c r="AG107" i="1"/>
  <c r="AH106" i="1"/>
  <c r="AG106" i="1"/>
  <c r="AH105" i="1"/>
  <c r="AG105" i="1"/>
  <c r="AH104" i="1"/>
  <c r="AG104" i="1"/>
  <c r="AH102" i="1"/>
  <c r="AG102" i="1"/>
  <c r="AH100" i="1"/>
  <c r="AG100" i="1"/>
  <c r="AH99" i="1"/>
  <c r="AG99" i="1"/>
  <c r="AH98" i="1"/>
  <c r="AG98" i="1"/>
  <c r="AH97" i="1"/>
  <c r="AG97" i="1"/>
  <c r="AH96" i="1"/>
  <c r="AG96" i="1"/>
  <c r="AH95" i="1"/>
  <c r="AG95" i="1"/>
  <c r="AH94" i="1"/>
  <c r="AG94" i="1"/>
  <c r="AH93" i="1"/>
  <c r="AG93" i="1"/>
  <c r="AH92" i="1"/>
  <c r="AG92" i="1"/>
  <c r="AH91" i="1"/>
  <c r="AG91" i="1"/>
  <c r="AH90" i="1"/>
  <c r="AG90" i="1"/>
  <c r="AH89" i="1"/>
  <c r="AG89" i="1"/>
  <c r="AH88" i="1"/>
  <c r="AG88" i="1"/>
  <c r="AH87" i="1"/>
  <c r="AG87" i="1"/>
  <c r="AH86" i="1"/>
  <c r="AG86" i="1"/>
  <c r="AH85" i="1"/>
  <c r="AG85" i="1"/>
  <c r="AH84" i="1"/>
  <c r="AG84" i="1"/>
  <c r="AH82" i="1"/>
  <c r="AG82" i="1"/>
  <c r="AH80" i="1"/>
  <c r="AG80" i="1"/>
  <c r="AH79" i="1"/>
  <c r="AG79" i="1"/>
  <c r="AH78" i="1"/>
  <c r="AG78" i="1"/>
  <c r="AH77" i="1"/>
  <c r="AG77" i="1"/>
  <c r="AH76" i="1"/>
  <c r="AG76" i="1"/>
  <c r="AH75" i="1"/>
  <c r="AG75" i="1"/>
  <c r="AH74" i="1"/>
  <c r="AG74" i="1"/>
  <c r="AH73" i="1"/>
  <c r="AG73" i="1"/>
  <c r="AH72" i="1"/>
  <c r="AG72" i="1"/>
  <c r="AH71" i="1"/>
  <c r="AG71" i="1"/>
  <c r="AH70" i="1"/>
  <c r="AG70" i="1"/>
  <c r="AH69" i="1"/>
  <c r="AG69" i="1"/>
  <c r="AH68" i="1"/>
  <c r="AG68" i="1"/>
  <c r="AH67" i="1"/>
  <c r="AG67" i="1"/>
  <c r="AH66" i="1"/>
  <c r="AG66" i="1"/>
  <c r="AH65" i="1"/>
  <c r="AG65" i="1"/>
  <c r="AH64" i="1"/>
  <c r="AG64" i="1"/>
  <c r="AH62" i="1"/>
  <c r="AG62" i="1"/>
  <c r="AH60" i="1"/>
  <c r="AG60" i="1"/>
  <c r="AH59" i="1"/>
  <c r="AG59" i="1"/>
  <c r="AH58" i="1"/>
  <c r="AG58" i="1"/>
  <c r="AH57" i="1"/>
  <c r="AG57" i="1"/>
  <c r="AH56" i="1"/>
  <c r="AG56" i="1"/>
  <c r="AH55" i="1"/>
  <c r="AG55" i="1"/>
  <c r="AH54" i="1"/>
  <c r="AG54" i="1"/>
  <c r="AH53" i="1"/>
  <c r="AG53" i="1"/>
  <c r="AH52" i="1"/>
  <c r="AG52" i="1"/>
  <c r="AH51" i="1"/>
  <c r="AG51" i="1"/>
  <c r="AH50" i="1"/>
  <c r="AG50" i="1"/>
  <c r="AH49" i="1"/>
  <c r="AG49" i="1"/>
  <c r="AH48" i="1"/>
  <c r="AG48" i="1"/>
  <c r="AH47" i="1"/>
  <c r="AG47" i="1"/>
  <c r="AH46" i="1"/>
  <c r="AG46" i="1"/>
  <c r="AH45" i="1"/>
  <c r="AG45" i="1"/>
  <c r="AH44" i="1"/>
  <c r="AG44" i="1"/>
  <c r="AH42" i="1"/>
  <c r="AG42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4" i="1"/>
  <c r="AG34" i="1"/>
  <c r="AH33" i="1"/>
  <c r="AG33" i="1"/>
  <c r="AH32" i="1"/>
  <c r="AG32" i="1"/>
  <c r="AH31" i="1"/>
  <c r="AG31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H22" i="1"/>
  <c r="AG22" i="1"/>
  <c r="AH20" i="1"/>
  <c r="AG20" i="1"/>
  <c r="AH19" i="1"/>
  <c r="AG19" i="1"/>
  <c r="AH18" i="1"/>
  <c r="AG18" i="1"/>
  <c r="AH17" i="1"/>
  <c r="AG17" i="1"/>
  <c r="AH16" i="1"/>
  <c r="AG16" i="1"/>
  <c r="AH15" i="1"/>
  <c r="AG15" i="1"/>
  <c r="AH14" i="1"/>
  <c r="AG14" i="1"/>
  <c r="AH13" i="1"/>
  <c r="AG13" i="1"/>
  <c r="AH12" i="1"/>
  <c r="AG12" i="1"/>
  <c r="AH11" i="1"/>
  <c r="AG11" i="1"/>
  <c r="AH10" i="1"/>
  <c r="AG10" i="1"/>
  <c r="AH9" i="1"/>
  <c r="AG9" i="1"/>
  <c r="AH8" i="1"/>
  <c r="AG8" i="1"/>
  <c r="AH7" i="1"/>
  <c r="AG7" i="1"/>
  <c r="AH6" i="1"/>
  <c r="AG6" i="1"/>
  <c r="AH5" i="1"/>
  <c r="AG5" i="1"/>
  <c r="AH4" i="1"/>
  <c r="AG4" i="1"/>
  <c r="AF456" i="1"/>
  <c r="AH456" i="1" s="1"/>
  <c r="AF455" i="1"/>
  <c r="AH455" i="1" s="1"/>
  <c r="AF454" i="1"/>
  <c r="AH454" i="1" s="1"/>
  <c r="AF452" i="1"/>
  <c r="AG452" i="1" s="1"/>
  <c r="AF451" i="1"/>
  <c r="AG451" i="1" s="1"/>
  <c r="AF449" i="1"/>
  <c r="AF448" i="1"/>
  <c r="AH448" i="1" s="1"/>
  <c r="AF447" i="1"/>
  <c r="AH447" i="1" s="1"/>
  <c r="AF445" i="1"/>
  <c r="AG445" i="1" s="1"/>
  <c r="AF444" i="1"/>
  <c r="AG444" i="1" s="1"/>
  <c r="AF442" i="1"/>
  <c r="AF441" i="1"/>
  <c r="AF440" i="1"/>
  <c r="AG440" i="1" s="1"/>
  <c r="AF438" i="1"/>
  <c r="AH438" i="1" s="1"/>
  <c r="AF437" i="1"/>
  <c r="AG437" i="1" s="1"/>
  <c r="AF435" i="1"/>
  <c r="AG435" i="1" s="1"/>
  <c r="AF434" i="1"/>
  <c r="AF433" i="1"/>
  <c r="AF431" i="1"/>
  <c r="AH431" i="1" s="1"/>
  <c r="AF430" i="1"/>
  <c r="AH430" i="1" s="1"/>
  <c r="AF428" i="1"/>
  <c r="AG428" i="1" s="1"/>
  <c r="AF427" i="1"/>
  <c r="AG427" i="1" s="1"/>
  <c r="AF426" i="1"/>
  <c r="AF424" i="1"/>
  <c r="AH424" i="1" s="1"/>
  <c r="AF423" i="1"/>
  <c r="AH423" i="1" s="1"/>
  <c r="AF413" i="1"/>
  <c r="AH413" i="1" s="1"/>
  <c r="AH412" i="1"/>
  <c r="AF412" i="1"/>
  <c r="AG412" i="1" s="1"/>
  <c r="AF411" i="1"/>
  <c r="AG411" i="1" s="1"/>
  <c r="AF409" i="1"/>
  <c r="AF408" i="1"/>
  <c r="AF406" i="1"/>
  <c r="AH406" i="1" s="1"/>
  <c r="AG405" i="1"/>
  <c r="AF405" i="1"/>
  <c r="AH405" i="1" s="1"/>
  <c r="AF404" i="1"/>
  <c r="AG404" i="1" s="1"/>
  <c r="AF402" i="1"/>
  <c r="AG402" i="1" s="1"/>
  <c r="AF401" i="1"/>
  <c r="AF399" i="1"/>
  <c r="AH399" i="1" s="1"/>
  <c r="AF398" i="1"/>
  <c r="AH398" i="1" s="1"/>
  <c r="AF397" i="1"/>
  <c r="AH397" i="1" s="1"/>
  <c r="AF395" i="1"/>
  <c r="AG395" i="1" s="1"/>
  <c r="AF394" i="1"/>
  <c r="AG394" i="1" s="1"/>
  <c r="AF392" i="1"/>
  <c r="AF391" i="1"/>
  <c r="AH391" i="1" s="1"/>
  <c r="AF390" i="1"/>
  <c r="AH390" i="1" s="1"/>
  <c r="AF388" i="1"/>
  <c r="AG388" i="1" s="1"/>
  <c r="AH387" i="1"/>
  <c r="AF387" i="1"/>
  <c r="AG387" i="1" s="1"/>
  <c r="AF385" i="1"/>
  <c r="AF384" i="1"/>
  <c r="AF383" i="1"/>
  <c r="AH383" i="1" s="1"/>
  <c r="AF381" i="1"/>
  <c r="AH381" i="1" s="1"/>
  <c r="AF380" i="1"/>
  <c r="AG380" i="1" s="1"/>
  <c r="AF376" i="1"/>
  <c r="AF375" i="1"/>
  <c r="AF374" i="1"/>
  <c r="AF372" i="1"/>
  <c r="AF371" i="1"/>
  <c r="AF373" i="1" s="1"/>
  <c r="AF370" i="1"/>
  <c r="AF363" i="1"/>
  <c r="AF356" i="1"/>
  <c r="AF349" i="1"/>
  <c r="AF342" i="1"/>
  <c r="AF333" i="1"/>
  <c r="AF332" i="1"/>
  <c r="AF331" i="1"/>
  <c r="AF329" i="1"/>
  <c r="AF328" i="1"/>
  <c r="AF330" i="1" s="1"/>
  <c r="AF327" i="1"/>
  <c r="AF320" i="1"/>
  <c r="AF313" i="1"/>
  <c r="AF306" i="1"/>
  <c r="AF299" i="1"/>
  <c r="AF283" i="1"/>
  <c r="AF282" i="1"/>
  <c r="AF281" i="1"/>
  <c r="AF279" i="1"/>
  <c r="AF278" i="1"/>
  <c r="AF276" i="1"/>
  <c r="AF275" i="1"/>
  <c r="AF274" i="1"/>
  <c r="AF272" i="1"/>
  <c r="AF271" i="1"/>
  <c r="AF269" i="1"/>
  <c r="AF268" i="1"/>
  <c r="AF267" i="1"/>
  <c r="AF265" i="1"/>
  <c r="AF264" i="1"/>
  <c r="AF262" i="1"/>
  <c r="AF261" i="1"/>
  <c r="AF260" i="1"/>
  <c r="AF258" i="1"/>
  <c r="AF257" i="1"/>
  <c r="AF255" i="1"/>
  <c r="AF254" i="1"/>
  <c r="AF253" i="1"/>
  <c r="AF251" i="1"/>
  <c r="AF250" i="1"/>
  <c r="AF240" i="1"/>
  <c r="AF239" i="1"/>
  <c r="AF238" i="1"/>
  <c r="AF236" i="1"/>
  <c r="AF235" i="1"/>
  <c r="AF233" i="1"/>
  <c r="AF232" i="1"/>
  <c r="AF231" i="1"/>
  <c r="AF229" i="1"/>
  <c r="AF228" i="1"/>
  <c r="AF226" i="1"/>
  <c r="AF225" i="1"/>
  <c r="AF224" i="1"/>
  <c r="AF222" i="1"/>
  <c r="AF221" i="1"/>
  <c r="AF219" i="1"/>
  <c r="AF218" i="1"/>
  <c r="AF217" i="1"/>
  <c r="AF215" i="1"/>
  <c r="AF214" i="1"/>
  <c r="AF212" i="1"/>
  <c r="AF211" i="1"/>
  <c r="AF210" i="1"/>
  <c r="AF208" i="1"/>
  <c r="AF207" i="1"/>
  <c r="AF204" i="1"/>
  <c r="AF290" i="1" s="1"/>
  <c r="AF203" i="1"/>
  <c r="AF462" i="1" s="1"/>
  <c r="AH462" i="1" s="1"/>
  <c r="AF202" i="1"/>
  <c r="AF418" i="1" s="1"/>
  <c r="AG418" i="1" s="1"/>
  <c r="AF200" i="1"/>
  <c r="AF199" i="1"/>
  <c r="AF410" i="1"/>
  <c r="AG410" i="1" s="1"/>
  <c r="AF446" i="1"/>
  <c r="AH446" i="1" s="1"/>
  <c r="AF266" i="1"/>
  <c r="AF162" i="1"/>
  <c r="AF157" i="1"/>
  <c r="AF150" i="1"/>
  <c r="AF149" i="1"/>
  <c r="AF142" i="1"/>
  <c r="AF122" i="1"/>
  <c r="AF102" i="1"/>
  <c r="AF101" i="1"/>
  <c r="AF161" i="1" s="1"/>
  <c r="AF100" i="1"/>
  <c r="AF99" i="1"/>
  <c r="AF98" i="1"/>
  <c r="AF158" i="1" s="1"/>
  <c r="AF97" i="1"/>
  <c r="AF96" i="1"/>
  <c r="AF95" i="1"/>
  <c r="AF155" i="1" s="1"/>
  <c r="AF94" i="1"/>
  <c r="AF154" i="1" s="1"/>
  <c r="AF93" i="1"/>
  <c r="AF153" i="1" s="1"/>
  <c r="AF92" i="1"/>
  <c r="AF152" i="1" s="1"/>
  <c r="AF91" i="1"/>
  <c r="AF90" i="1"/>
  <c r="AF89" i="1"/>
  <c r="AF88" i="1"/>
  <c r="AF87" i="1"/>
  <c r="AF147" i="1" s="1"/>
  <c r="AF86" i="1"/>
  <c r="AF146" i="1" s="1"/>
  <c r="AF85" i="1"/>
  <c r="AF145" i="1" s="1"/>
  <c r="AF84" i="1"/>
  <c r="AF144" i="1" s="1"/>
  <c r="AF82" i="1"/>
  <c r="AF62" i="1"/>
  <c r="AF42" i="1"/>
  <c r="AF22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G455" i="1" l="1"/>
  <c r="AH410" i="1"/>
  <c r="AG447" i="1"/>
  <c r="AG448" i="1"/>
  <c r="AH402" i="1"/>
  <c r="AG406" i="1"/>
  <c r="AH440" i="1"/>
  <c r="AH437" i="1"/>
  <c r="AH394" i="1"/>
  <c r="AF216" i="1"/>
  <c r="AF389" i="1"/>
  <c r="AH389" i="1" s="1"/>
  <c r="AF209" i="1"/>
  <c r="AH380" i="1"/>
  <c r="AF425" i="1"/>
  <c r="AG454" i="1"/>
  <c r="AG413" i="1"/>
  <c r="AG456" i="1"/>
  <c r="AH411" i="1"/>
  <c r="AF280" i="1"/>
  <c r="AF284" i="1"/>
  <c r="AH451" i="1"/>
  <c r="AH452" i="1"/>
  <c r="AH404" i="1"/>
  <c r="AF273" i="1"/>
  <c r="AH444" i="1"/>
  <c r="AF277" i="1"/>
  <c r="AH445" i="1"/>
  <c r="AG446" i="1"/>
  <c r="AG398" i="1"/>
  <c r="AG399" i="1"/>
  <c r="AG397" i="1"/>
  <c r="AH395" i="1"/>
  <c r="AG438" i="1"/>
  <c r="AF223" i="1"/>
  <c r="AH428" i="1"/>
  <c r="AG423" i="1"/>
  <c r="AG390" i="1"/>
  <c r="AG430" i="1"/>
  <c r="AH435" i="1"/>
  <c r="AG391" i="1"/>
  <c r="AH388" i="1"/>
  <c r="AG431" i="1"/>
  <c r="AF247" i="1"/>
  <c r="AG389" i="1"/>
  <c r="AG381" i="1"/>
  <c r="AG383" i="1"/>
  <c r="AG424" i="1"/>
  <c r="AF288" i="1"/>
  <c r="AF416" i="1"/>
  <c r="AG416" i="1" s="1"/>
  <c r="AF289" i="1"/>
  <c r="AH427" i="1"/>
  <c r="AF377" i="1"/>
  <c r="AH384" i="1"/>
  <c r="AG384" i="1"/>
  <c r="AF151" i="1"/>
  <c r="AF160" i="1"/>
  <c r="AH385" i="1"/>
  <c r="AG385" i="1"/>
  <c r="AH418" i="1"/>
  <c r="AH425" i="1"/>
  <c r="AG425" i="1"/>
  <c r="AH442" i="1"/>
  <c r="AG442" i="1"/>
  <c r="AF443" i="1"/>
  <c r="AF227" i="1"/>
  <c r="AF270" i="1"/>
  <c r="AF334" i="1"/>
  <c r="AH441" i="1"/>
  <c r="AG441" i="1"/>
  <c r="AF220" i="1"/>
  <c r="AF263" i="1"/>
  <c r="AF436" i="1"/>
  <c r="AF285" i="1"/>
  <c r="AF415" i="1"/>
  <c r="AF242" i="1"/>
  <c r="AF201" i="1"/>
  <c r="AF400" i="1"/>
  <c r="AH426" i="1"/>
  <c r="AG426" i="1"/>
  <c r="AF458" i="1"/>
  <c r="AF148" i="1"/>
  <c r="AH401" i="1"/>
  <c r="AG401" i="1"/>
  <c r="AH433" i="1"/>
  <c r="AG433" i="1"/>
  <c r="AF159" i="1"/>
  <c r="AF156" i="1"/>
  <c r="AH434" i="1"/>
  <c r="AG434" i="1"/>
  <c r="AH408" i="1"/>
  <c r="AG408" i="1"/>
  <c r="AH449" i="1"/>
  <c r="AG449" i="1"/>
  <c r="AG462" i="1"/>
  <c r="AF386" i="1"/>
  <c r="AF429" i="1"/>
  <c r="AF213" i="1"/>
  <c r="AF256" i="1"/>
  <c r="AH392" i="1"/>
  <c r="AG392" i="1"/>
  <c r="AF393" i="1"/>
  <c r="AH409" i="1"/>
  <c r="AG409" i="1"/>
  <c r="AF259" i="1"/>
  <c r="AF403" i="1"/>
  <c r="AF419" i="1"/>
  <c r="AF237" i="1"/>
  <c r="AF245" i="1"/>
  <c r="AF286" i="1"/>
  <c r="AF382" i="1"/>
  <c r="AF439" i="1"/>
  <c r="AF463" i="1"/>
  <c r="AF243" i="1"/>
  <c r="AF252" i="1"/>
  <c r="AF396" i="1"/>
  <c r="AF420" i="1"/>
  <c r="AF453" i="1"/>
  <c r="AF461" i="1"/>
  <c r="AF230" i="1"/>
  <c r="AF246" i="1"/>
  <c r="AF432" i="1"/>
  <c r="AF459" i="1"/>
  <c r="AD464" i="1"/>
  <c r="AD463" i="1"/>
  <c r="AD462" i="1"/>
  <c r="AD461" i="1"/>
  <c r="AD460" i="1"/>
  <c r="AD459" i="1"/>
  <c r="AD458" i="1"/>
  <c r="AD457" i="1"/>
  <c r="AD456" i="1"/>
  <c r="AD455" i="1"/>
  <c r="AD454" i="1"/>
  <c r="AD453" i="1"/>
  <c r="AD452" i="1"/>
  <c r="AD451" i="1"/>
  <c r="AD450" i="1"/>
  <c r="AD449" i="1"/>
  <c r="AD448" i="1"/>
  <c r="AD447" i="1"/>
  <c r="AD446" i="1"/>
  <c r="AD445" i="1"/>
  <c r="AD444" i="1"/>
  <c r="AD443" i="1"/>
  <c r="AD442" i="1"/>
  <c r="AD441" i="1"/>
  <c r="AD440" i="1"/>
  <c r="AD439" i="1"/>
  <c r="AD438" i="1"/>
  <c r="AD437" i="1"/>
  <c r="AD436" i="1"/>
  <c r="AD435" i="1"/>
  <c r="AD434" i="1"/>
  <c r="AD433" i="1"/>
  <c r="AD432" i="1"/>
  <c r="AD431" i="1"/>
  <c r="AD430" i="1"/>
  <c r="AD429" i="1"/>
  <c r="AD428" i="1"/>
  <c r="AD427" i="1"/>
  <c r="AD426" i="1"/>
  <c r="AD425" i="1"/>
  <c r="AD424" i="1"/>
  <c r="AD423" i="1"/>
  <c r="AD421" i="1"/>
  <c r="AD420" i="1"/>
  <c r="AD419" i="1"/>
  <c r="AD418" i="1"/>
  <c r="AD417" i="1"/>
  <c r="AD416" i="1"/>
  <c r="AD415" i="1"/>
  <c r="AD414" i="1"/>
  <c r="AD413" i="1"/>
  <c r="AD412" i="1"/>
  <c r="AD411" i="1"/>
  <c r="AD410" i="1"/>
  <c r="AD409" i="1"/>
  <c r="AD408" i="1"/>
  <c r="AD407" i="1"/>
  <c r="AD406" i="1"/>
  <c r="AD405" i="1"/>
  <c r="AD404" i="1"/>
  <c r="AD403" i="1"/>
  <c r="AD402" i="1"/>
  <c r="AD401" i="1"/>
  <c r="AD400" i="1"/>
  <c r="AD399" i="1"/>
  <c r="AD398" i="1"/>
  <c r="AD397" i="1"/>
  <c r="AD396" i="1"/>
  <c r="AD395" i="1"/>
  <c r="AD394" i="1"/>
  <c r="AD393" i="1"/>
  <c r="AD392" i="1"/>
  <c r="AD391" i="1"/>
  <c r="AD390" i="1"/>
  <c r="AD389" i="1"/>
  <c r="AD388" i="1"/>
  <c r="AD387" i="1"/>
  <c r="AD386" i="1"/>
  <c r="AD385" i="1"/>
  <c r="AD384" i="1"/>
  <c r="AD383" i="1"/>
  <c r="AD382" i="1"/>
  <c r="AD381" i="1"/>
  <c r="AD380" i="1"/>
  <c r="AD377" i="1"/>
  <c r="AD376" i="1"/>
  <c r="AD375" i="1"/>
  <c r="AD374" i="1"/>
  <c r="AD373" i="1"/>
  <c r="AD372" i="1"/>
  <c r="AD371" i="1"/>
  <c r="AD370" i="1"/>
  <c r="AD369" i="1"/>
  <c r="AD368" i="1"/>
  <c r="AD367" i="1"/>
  <c r="AD366" i="1"/>
  <c r="AD365" i="1"/>
  <c r="AD364" i="1"/>
  <c r="AD363" i="1"/>
  <c r="AD362" i="1"/>
  <c r="AD361" i="1"/>
  <c r="AD360" i="1"/>
  <c r="AD359" i="1"/>
  <c r="AD358" i="1"/>
  <c r="AD357" i="1"/>
  <c r="AD356" i="1"/>
  <c r="AD355" i="1"/>
  <c r="AD354" i="1"/>
  <c r="AD353" i="1"/>
  <c r="AD352" i="1"/>
  <c r="AD351" i="1"/>
  <c r="AD350" i="1"/>
  <c r="AD349" i="1"/>
  <c r="AD348" i="1"/>
  <c r="AD347" i="1"/>
  <c r="AD346" i="1"/>
  <c r="AD345" i="1"/>
  <c r="AD344" i="1"/>
  <c r="AD343" i="1"/>
  <c r="AD342" i="1"/>
  <c r="AD341" i="1"/>
  <c r="AD340" i="1"/>
  <c r="AD339" i="1"/>
  <c r="AD338" i="1"/>
  <c r="AD337" i="1"/>
  <c r="AD336" i="1"/>
  <c r="AD334" i="1"/>
  <c r="AD333" i="1"/>
  <c r="AD332" i="1"/>
  <c r="AD331" i="1"/>
  <c r="AD330" i="1"/>
  <c r="AD329" i="1"/>
  <c r="AD328" i="1"/>
  <c r="AD327" i="1"/>
  <c r="AD326" i="1"/>
  <c r="AD325" i="1"/>
  <c r="AD324" i="1"/>
  <c r="AD323" i="1"/>
  <c r="AD322" i="1"/>
  <c r="AD321" i="1"/>
  <c r="AD320" i="1"/>
  <c r="AD319" i="1"/>
  <c r="AD318" i="1"/>
  <c r="AD317" i="1"/>
  <c r="AD316" i="1"/>
  <c r="AD315" i="1"/>
  <c r="AD314" i="1"/>
  <c r="AD313" i="1"/>
  <c r="AD312" i="1"/>
  <c r="AD311" i="1"/>
  <c r="AD310" i="1"/>
  <c r="AD309" i="1"/>
  <c r="AD308" i="1"/>
  <c r="AD307" i="1"/>
  <c r="AD306" i="1"/>
  <c r="AD305" i="1"/>
  <c r="AD304" i="1"/>
  <c r="AD303" i="1"/>
  <c r="AD302" i="1"/>
  <c r="AD301" i="1"/>
  <c r="AD300" i="1"/>
  <c r="AD299" i="1"/>
  <c r="AD298" i="1"/>
  <c r="AD297" i="1"/>
  <c r="AD296" i="1"/>
  <c r="AD295" i="1"/>
  <c r="AD294" i="1"/>
  <c r="AD293" i="1"/>
  <c r="AD291" i="1"/>
  <c r="AD290" i="1"/>
  <c r="AD289" i="1"/>
  <c r="AD288" i="1"/>
  <c r="AD287" i="1"/>
  <c r="AD286" i="1"/>
  <c r="AD285" i="1"/>
  <c r="AD284" i="1"/>
  <c r="AD283" i="1"/>
  <c r="AD282" i="1"/>
  <c r="AD281" i="1"/>
  <c r="AD280" i="1"/>
  <c r="AD279" i="1"/>
  <c r="AD278" i="1"/>
  <c r="AD277" i="1"/>
  <c r="AD276" i="1"/>
  <c r="AD275" i="1"/>
  <c r="AD274" i="1"/>
  <c r="AD273" i="1"/>
  <c r="AD272" i="1"/>
  <c r="AD271" i="1"/>
  <c r="AD270" i="1"/>
  <c r="AD269" i="1"/>
  <c r="AD268" i="1"/>
  <c r="AD267" i="1"/>
  <c r="AD266" i="1"/>
  <c r="AD265" i="1"/>
  <c r="AD264" i="1"/>
  <c r="AD263" i="1"/>
  <c r="AD262" i="1"/>
  <c r="AD261" i="1"/>
  <c r="AD260" i="1"/>
  <c r="AD259" i="1"/>
  <c r="AD258" i="1"/>
  <c r="AD257" i="1"/>
  <c r="AD256" i="1"/>
  <c r="AD255" i="1"/>
  <c r="AD254" i="1"/>
  <c r="AD253" i="1"/>
  <c r="AD252" i="1"/>
  <c r="AD251" i="1"/>
  <c r="AD250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2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2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2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2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2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2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2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2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C464" i="1"/>
  <c r="AC463" i="1"/>
  <c r="AC462" i="1"/>
  <c r="AC461" i="1"/>
  <c r="AC460" i="1"/>
  <c r="AC459" i="1"/>
  <c r="AC458" i="1"/>
  <c r="AC457" i="1"/>
  <c r="AC456" i="1"/>
  <c r="AC455" i="1"/>
  <c r="AC454" i="1"/>
  <c r="AC453" i="1"/>
  <c r="AC452" i="1"/>
  <c r="AC451" i="1"/>
  <c r="AC450" i="1"/>
  <c r="AC449" i="1"/>
  <c r="AC448" i="1"/>
  <c r="AC447" i="1"/>
  <c r="AC446" i="1"/>
  <c r="AC445" i="1"/>
  <c r="AC444" i="1"/>
  <c r="AC443" i="1"/>
  <c r="AC442" i="1"/>
  <c r="AC441" i="1"/>
  <c r="AC440" i="1"/>
  <c r="AC439" i="1"/>
  <c r="AC438" i="1"/>
  <c r="AC437" i="1"/>
  <c r="AC436" i="1"/>
  <c r="AC435" i="1"/>
  <c r="AC434" i="1"/>
  <c r="AC433" i="1"/>
  <c r="AC432" i="1"/>
  <c r="AC431" i="1"/>
  <c r="AC430" i="1"/>
  <c r="AC429" i="1"/>
  <c r="AC428" i="1"/>
  <c r="AC427" i="1"/>
  <c r="AC426" i="1"/>
  <c r="AC425" i="1"/>
  <c r="AC424" i="1"/>
  <c r="AC423" i="1"/>
  <c r="AC421" i="1"/>
  <c r="AC420" i="1"/>
  <c r="AC419" i="1"/>
  <c r="AC418" i="1"/>
  <c r="AC417" i="1"/>
  <c r="AC416" i="1"/>
  <c r="AC415" i="1"/>
  <c r="AC414" i="1"/>
  <c r="AC413" i="1"/>
  <c r="AC412" i="1"/>
  <c r="AC411" i="1"/>
  <c r="AC410" i="1"/>
  <c r="AC409" i="1"/>
  <c r="AC408" i="1"/>
  <c r="AC407" i="1"/>
  <c r="AC406" i="1"/>
  <c r="AC405" i="1"/>
  <c r="AC404" i="1"/>
  <c r="AC403" i="1"/>
  <c r="AC402" i="1"/>
  <c r="AC401" i="1"/>
  <c r="AC400" i="1"/>
  <c r="AC399" i="1"/>
  <c r="AC398" i="1"/>
  <c r="AC397" i="1"/>
  <c r="AC396" i="1"/>
  <c r="AC395" i="1"/>
  <c r="AC394" i="1"/>
  <c r="AC393" i="1"/>
  <c r="AC392" i="1"/>
  <c r="AC391" i="1"/>
  <c r="AC390" i="1"/>
  <c r="AC389" i="1"/>
  <c r="AC388" i="1"/>
  <c r="AC387" i="1"/>
  <c r="AC386" i="1"/>
  <c r="AC385" i="1"/>
  <c r="AC384" i="1"/>
  <c r="AC383" i="1"/>
  <c r="AC382" i="1"/>
  <c r="AC381" i="1"/>
  <c r="AC380" i="1"/>
  <c r="AC377" i="1"/>
  <c r="AC376" i="1"/>
  <c r="AC375" i="1"/>
  <c r="AC374" i="1"/>
  <c r="AC373" i="1"/>
  <c r="AC372" i="1"/>
  <c r="AC371" i="1"/>
  <c r="AC370" i="1"/>
  <c r="AC369" i="1"/>
  <c r="AC368" i="1"/>
  <c r="AC367" i="1"/>
  <c r="AC366" i="1"/>
  <c r="AC365" i="1"/>
  <c r="AC364" i="1"/>
  <c r="AC363" i="1"/>
  <c r="AC362" i="1"/>
  <c r="AC361" i="1"/>
  <c r="AC360" i="1"/>
  <c r="AC359" i="1"/>
  <c r="AC358" i="1"/>
  <c r="AC357" i="1"/>
  <c r="AC356" i="1"/>
  <c r="AC355" i="1"/>
  <c r="AC354" i="1"/>
  <c r="AC353" i="1"/>
  <c r="AC352" i="1"/>
  <c r="AC351" i="1"/>
  <c r="AC350" i="1"/>
  <c r="AC349" i="1"/>
  <c r="AC348" i="1"/>
  <c r="AC347" i="1"/>
  <c r="AC346" i="1"/>
  <c r="AC345" i="1"/>
  <c r="AC344" i="1"/>
  <c r="AC343" i="1"/>
  <c r="AC342" i="1"/>
  <c r="AC341" i="1"/>
  <c r="AC340" i="1"/>
  <c r="AC339" i="1"/>
  <c r="AC338" i="1"/>
  <c r="AC337" i="1"/>
  <c r="AC336" i="1"/>
  <c r="AC334" i="1"/>
  <c r="AC333" i="1"/>
  <c r="AC332" i="1"/>
  <c r="AC331" i="1"/>
  <c r="AC330" i="1"/>
  <c r="AC329" i="1"/>
  <c r="AC328" i="1"/>
  <c r="AC327" i="1"/>
  <c r="AC326" i="1"/>
  <c r="AC325" i="1"/>
  <c r="AC324" i="1"/>
  <c r="AC323" i="1"/>
  <c r="AC322" i="1"/>
  <c r="AC321" i="1"/>
  <c r="AC320" i="1"/>
  <c r="AC319" i="1"/>
  <c r="AC318" i="1"/>
  <c r="AC317" i="1"/>
  <c r="AC316" i="1"/>
  <c r="AC315" i="1"/>
  <c r="AC314" i="1"/>
  <c r="AC313" i="1"/>
  <c r="AC312" i="1"/>
  <c r="AC311" i="1"/>
  <c r="AC310" i="1"/>
  <c r="AC309" i="1"/>
  <c r="AC308" i="1"/>
  <c r="AC307" i="1"/>
  <c r="AC306" i="1"/>
  <c r="AC305" i="1"/>
  <c r="AC304" i="1"/>
  <c r="AC303" i="1"/>
  <c r="AC302" i="1"/>
  <c r="AC301" i="1"/>
  <c r="AC300" i="1"/>
  <c r="AC299" i="1"/>
  <c r="AC298" i="1"/>
  <c r="AC297" i="1"/>
  <c r="AC296" i="1"/>
  <c r="AC295" i="1"/>
  <c r="AC294" i="1"/>
  <c r="AC293" i="1"/>
  <c r="AC291" i="1"/>
  <c r="AC290" i="1"/>
  <c r="AC289" i="1"/>
  <c r="AC288" i="1"/>
  <c r="AC287" i="1"/>
  <c r="AC286" i="1"/>
  <c r="AC285" i="1"/>
  <c r="AC284" i="1"/>
  <c r="AC283" i="1"/>
  <c r="AC282" i="1"/>
  <c r="AC281" i="1"/>
  <c r="AC280" i="1"/>
  <c r="AC279" i="1"/>
  <c r="AC278" i="1"/>
  <c r="AC277" i="1"/>
  <c r="AC276" i="1"/>
  <c r="AC275" i="1"/>
  <c r="AC274" i="1"/>
  <c r="AC273" i="1"/>
  <c r="AC272" i="1"/>
  <c r="AC271" i="1"/>
  <c r="AC270" i="1"/>
  <c r="AC269" i="1"/>
  <c r="AC268" i="1"/>
  <c r="AC267" i="1"/>
  <c r="AC266" i="1"/>
  <c r="AC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AC252" i="1"/>
  <c r="AC251" i="1"/>
  <c r="AC250" i="1"/>
  <c r="AC248" i="1"/>
  <c r="AC247" i="1"/>
  <c r="AC246" i="1"/>
  <c r="AC245" i="1"/>
  <c r="AC244" i="1"/>
  <c r="AC243" i="1"/>
  <c r="AC242" i="1"/>
  <c r="AC241" i="1"/>
  <c r="AC240" i="1"/>
  <c r="AC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C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C213" i="1"/>
  <c r="AC212" i="1"/>
  <c r="AC211" i="1"/>
  <c r="AC210" i="1"/>
  <c r="AC209" i="1"/>
  <c r="AC208" i="1"/>
  <c r="AC207" i="1"/>
  <c r="AC205" i="1"/>
  <c r="AC204" i="1"/>
  <c r="AC203" i="1"/>
  <c r="AC202" i="1"/>
  <c r="AC201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4" i="1"/>
  <c r="AC162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2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2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2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2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2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2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2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F241" i="1" l="1"/>
  <c r="AF457" i="1"/>
  <c r="AH457" i="1" s="1"/>
  <c r="AF414" i="1"/>
  <c r="AF234" i="1"/>
  <c r="AF450" i="1"/>
  <c r="AF407" i="1"/>
  <c r="AH407" i="1" s="1"/>
  <c r="AH416" i="1"/>
  <c r="AG403" i="1"/>
  <c r="AH403" i="1"/>
  <c r="AF244" i="1"/>
  <c r="AF287" i="1"/>
  <c r="AF205" i="1"/>
  <c r="AF460" i="1"/>
  <c r="AF417" i="1"/>
  <c r="AH439" i="1"/>
  <c r="AG439" i="1"/>
  <c r="AH450" i="1"/>
  <c r="AG450" i="1"/>
  <c r="AG443" i="1"/>
  <c r="AH443" i="1"/>
  <c r="AH382" i="1"/>
  <c r="AG382" i="1"/>
  <c r="AG457" i="1"/>
  <c r="AH414" i="1"/>
  <c r="AG414" i="1"/>
  <c r="AH420" i="1"/>
  <c r="AG420" i="1"/>
  <c r="AH415" i="1"/>
  <c r="AG415" i="1"/>
  <c r="AH461" i="1"/>
  <c r="AG461" i="1"/>
  <c r="AH453" i="1"/>
  <c r="AG453" i="1"/>
  <c r="AH396" i="1"/>
  <c r="AG396" i="1"/>
  <c r="AH458" i="1"/>
  <c r="AG458" i="1"/>
  <c r="AH432" i="1"/>
  <c r="AG432" i="1"/>
  <c r="AG386" i="1"/>
  <c r="AH386" i="1"/>
  <c r="AH400" i="1"/>
  <c r="AG400" i="1"/>
  <c r="AH463" i="1"/>
  <c r="AG463" i="1"/>
  <c r="AG459" i="1"/>
  <c r="AH459" i="1"/>
  <c r="AH393" i="1"/>
  <c r="AG393" i="1"/>
  <c r="AH429" i="1"/>
  <c r="AG429" i="1"/>
  <c r="AG419" i="1"/>
  <c r="AH419" i="1"/>
  <c r="AG436" i="1"/>
  <c r="AH436" i="1"/>
  <c r="AB204" i="1"/>
  <c r="AB203" i="1"/>
  <c r="AB202" i="1"/>
  <c r="AB200" i="1"/>
  <c r="AB199" i="1"/>
  <c r="AB201" i="1" s="1"/>
  <c r="AB205" i="1" s="1"/>
  <c r="AB198" i="1"/>
  <c r="AB194" i="1"/>
  <c r="AB187" i="1"/>
  <c r="AB191" i="1" s="1"/>
  <c r="AB184" i="1"/>
  <c r="AB180" i="1"/>
  <c r="AB173" i="1"/>
  <c r="AB177" i="1" s="1"/>
  <c r="AB170" i="1"/>
  <c r="AB166" i="1"/>
  <c r="AG407" i="1" l="1"/>
  <c r="AH417" i="1"/>
  <c r="AG417" i="1"/>
  <c r="AG460" i="1"/>
  <c r="AH460" i="1"/>
  <c r="AF421" i="1"/>
  <c r="AF464" i="1"/>
  <c r="AF291" i="1"/>
  <c r="AF248" i="1"/>
  <c r="AB456" i="1"/>
  <c r="AB455" i="1"/>
  <c r="AB454" i="1"/>
  <c r="AB452" i="1"/>
  <c r="AB451" i="1"/>
  <c r="AB449" i="1"/>
  <c r="AB448" i="1"/>
  <c r="AB447" i="1"/>
  <c r="AB445" i="1"/>
  <c r="AB444" i="1"/>
  <c r="AB442" i="1"/>
  <c r="AB441" i="1"/>
  <c r="AB440" i="1"/>
  <c r="AB439" i="1"/>
  <c r="AB438" i="1"/>
  <c r="AB437" i="1"/>
  <c r="AB435" i="1"/>
  <c r="AB434" i="1"/>
  <c r="AB433" i="1"/>
  <c r="AB431" i="1"/>
  <c r="AB430" i="1"/>
  <c r="AB428" i="1"/>
  <c r="AB427" i="1"/>
  <c r="AB426" i="1"/>
  <c r="AB425" i="1"/>
  <c r="AB424" i="1"/>
  <c r="AB423" i="1"/>
  <c r="AB416" i="1"/>
  <c r="AB413" i="1"/>
  <c r="AB412" i="1"/>
  <c r="AB411" i="1"/>
  <c r="AB409" i="1"/>
  <c r="AB408" i="1"/>
  <c r="AB406" i="1"/>
  <c r="AB405" i="1"/>
  <c r="AB404" i="1"/>
  <c r="AB402" i="1"/>
  <c r="AB401" i="1"/>
  <c r="AB400" i="1"/>
  <c r="AB399" i="1"/>
  <c r="AB398" i="1"/>
  <c r="AB397" i="1"/>
  <c r="AB395" i="1"/>
  <c r="AB394" i="1"/>
  <c r="AB392" i="1"/>
  <c r="AB391" i="1"/>
  <c r="AB390" i="1"/>
  <c r="AB388" i="1"/>
  <c r="AB387" i="1"/>
  <c r="AB385" i="1"/>
  <c r="AB384" i="1"/>
  <c r="AB383" i="1"/>
  <c r="AB382" i="1"/>
  <c r="AB381" i="1"/>
  <c r="AB380" i="1"/>
  <c r="AB376" i="1"/>
  <c r="AB375" i="1"/>
  <c r="AB374" i="1"/>
  <c r="AB372" i="1"/>
  <c r="AB371" i="1"/>
  <c r="AB373" i="1" s="1"/>
  <c r="AB370" i="1"/>
  <c r="AB363" i="1"/>
  <c r="AB356" i="1"/>
  <c r="AB349" i="1"/>
  <c r="AB342" i="1"/>
  <c r="AB333" i="1"/>
  <c r="AB332" i="1"/>
  <c r="AB331" i="1"/>
  <c r="AB329" i="1"/>
  <c r="AB328" i="1"/>
  <c r="AB330" i="1" s="1"/>
  <c r="AB327" i="1"/>
  <c r="AB320" i="1"/>
  <c r="AB313" i="1"/>
  <c r="AB306" i="1"/>
  <c r="AB299" i="1"/>
  <c r="AB288" i="1"/>
  <c r="AB286" i="1"/>
  <c r="AB283" i="1"/>
  <c r="AB282" i="1"/>
  <c r="AB281" i="1"/>
  <c r="AB280" i="1"/>
  <c r="AB279" i="1"/>
  <c r="AB278" i="1"/>
  <c r="AB276" i="1"/>
  <c r="AB275" i="1"/>
  <c r="AB274" i="1"/>
  <c r="AB272" i="1"/>
  <c r="AB271" i="1"/>
  <c r="AB269" i="1"/>
  <c r="AB268" i="1"/>
  <c r="AB267" i="1"/>
  <c r="AB265" i="1"/>
  <c r="AB264" i="1"/>
  <c r="AB262" i="1"/>
  <c r="AB261" i="1"/>
  <c r="AB260" i="1"/>
  <c r="AB259" i="1"/>
  <c r="AB258" i="1"/>
  <c r="AB257" i="1"/>
  <c r="AB256" i="1"/>
  <c r="AB255" i="1"/>
  <c r="AB254" i="1"/>
  <c r="AB253" i="1"/>
  <c r="AB251" i="1"/>
  <c r="AB250" i="1"/>
  <c r="AB245" i="1"/>
  <c r="AB242" i="1"/>
  <c r="AB240" i="1"/>
  <c r="AB239" i="1"/>
  <c r="AB238" i="1"/>
  <c r="AB237" i="1"/>
  <c r="AB236" i="1"/>
  <c r="AB235" i="1"/>
  <c r="AB233" i="1"/>
  <c r="AB232" i="1"/>
  <c r="AB231" i="1"/>
  <c r="AB229" i="1"/>
  <c r="AB228" i="1"/>
  <c r="AB226" i="1"/>
  <c r="AB225" i="1"/>
  <c r="AB224" i="1"/>
  <c r="AB223" i="1"/>
  <c r="AB222" i="1"/>
  <c r="AB221" i="1"/>
  <c r="AB219" i="1"/>
  <c r="AB218" i="1"/>
  <c r="AB217" i="1"/>
  <c r="AB215" i="1"/>
  <c r="AB214" i="1"/>
  <c r="AB213" i="1"/>
  <c r="AB212" i="1"/>
  <c r="AB211" i="1"/>
  <c r="AB210" i="1"/>
  <c r="AB208" i="1"/>
  <c r="AB207" i="1"/>
  <c r="AB462" i="1"/>
  <c r="AB418" i="1"/>
  <c r="AB244" i="1"/>
  <c r="AB459" i="1"/>
  <c r="AB285" i="1"/>
  <c r="AB410" i="1"/>
  <c r="AB446" i="1"/>
  <c r="AB266" i="1"/>
  <c r="AB389" i="1"/>
  <c r="AB209" i="1"/>
  <c r="AB162" i="1"/>
  <c r="AB156" i="1"/>
  <c r="AB148" i="1"/>
  <c r="AB142" i="1"/>
  <c r="AB122" i="1"/>
  <c r="AB102" i="1" s="1"/>
  <c r="AB101" i="1"/>
  <c r="AB161" i="1" s="1"/>
  <c r="AB100" i="1"/>
  <c r="AB160" i="1" s="1"/>
  <c r="AB99" i="1"/>
  <c r="AB98" i="1"/>
  <c r="AB97" i="1"/>
  <c r="AB96" i="1"/>
  <c r="AB95" i="1"/>
  <c r="AB94" i="1"/>
  <c r="AB93" i="1"/>
  <c r="AB153" i="1" s="1"/>
  <c r="AB92" i="1"/>
  <c r="AB152" i="1" s="1"/>
  <c r="AB91" i="1"/>
  <c r="AB151" i="1" s="1"/>
  <c r="AB90" i="1"/>
  <c r="AB89" i="1"/>
  <c r="AB88" i="1"/>
  <c r="AB87" i="1"/>
  <c r="AB86" i="1"/>
  <c r="AB85" i="1"/>
  <c r="AB145" i="1" s="1"/>
  <c r="AB84" i="1"/>
  <c r="AB144" i="1" s="1"/>
  <c r="AB82" i="1"/>
  <c r="AB62" i="1"/>
  <c r="AB42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H421" i="1" l="1"/>
  <c r="AG421" i="1"/>
  <c r="AH464" i="1"/>
  <c r="AG464" i="1"/>
  <c r="AB159" i="1"/>
  <c r="AB386" i="1"/>
  <c r="AB429" i="1"/>
  <c r="AB290" i="1"/>
  <c r="AB420" i="1"/>
  <c r="AB463" i="1"/>
  <c r="AB247" i="1"/>
  <c r="AB149" i="1"/>
  <c r="AB154" i="1"/>
  <c r="AB241" i="1"/>
  <c r="AB284" i="1"/>
  <c r="AB414" i="1"/>
  <c r="AB377" i="1"/>
  <c r="AB457" i="1"/>
  <c r="AB157" i="1"/>
  <c r="AB277" i="1"/>
  <c r="AB407" i="1"/>
  <c r="AB450" i="1"/>
  <c r="AB234" i="1"/>
  <c r="AB220" i="1"/>
  <c r="AB263" i="1"/>
  <c r="AB393" i="1"/>
  <c r="AB436" i="1"/>
  <c r="AB146" i="1"/>
  <c r="AB270" i="1"/>
  <c r="AB443" i="1"/>
  <c r="AB227" i="1"/>
  <c r="AB334" i="1"/>
  <c r="AB403" i="1"/>
  <c r="AB419" i="1"/>
  <c r="AB460" i="1"/>
  <c r="AB216" i="1"/>
  <c r="AB273" i="1"/>
  <c r="AB289" i="1"/>
  <c r="AB417" i="1"/>
  <c r="AB458" i="1"/>
  <c r="AB243" i="1"/>
  <c r="AB252" i="1"/>
  <c r="AB396" i="1"/>
  <c r="AB453" i="1"/>
  <c r="AB461" i="1"/>
  <c r="AB147" i="1"/>
  <c r="AB155" i="1"/>
  <c r="AB230" i="1"/>
  <c r="AB246" i="1"/>
  <c r="AB287" i="1"/>
  <c r="AB415" i="1"/>
  <c r="AB432" i="1"/>
  <c r="AB150" i="1"/>
  <c r="AB158" i="1"/>
  <c r="X207" i="1"/>
  <c r="Y456" i="1"/>
  <c r="X456" i="1"/>
  <c r="Z456" i="1" s="1"/>
  <c r="V456" i="1"/>
  <c r="T456" i="1"/>
  <c r="U456" i="1" s="1"/>
  <c r="P456" i="1"/>
  <c r="L456" i="1"/>
  <c r="H456" i="1"/>
  <c r="J456" i="1" s="1"/>
  <c r="F456" i="1"/>
  <c r="Y455" i="1"/>
  <c r="X455" i="1"/>
  <c r="T455" i="1"/>
  <c r="P455" i="1"/>
  <c r="Q455" i="1" s="1"/>
  <c r="L455" i="1"/>
  <c r="N455" i="1" s="1"/>
  <c r="H455" i="1"/>
  <c r="F455" i="1"/>
  <c r="Y454" i="1"/>
  <c r="X454" i="1"/>
  <c r="Z454" i="1" s="1"/>
  <c r="T454" i="1"/>
  <c r="Q454" i="1"/>
  <c r="P454" i="1"/>
  <c r="V454" i="1" s="1"/>
  <c r="L454" i="1"/>
  <c r="N454" i="1" s="1"/>
  <c r="H454" i="1"/>
  <c r="F454" i="1"/>
  <c r="X452" i="1"/>
  <c r="T452" i="1"/>
  <c r="Q452" i="1"/>
  <c r="P452" i="1"/>
  <c r="L452" i="1"/>
  <c r="N452" i="1" s="1"/>
  <c r="H452" i="1"/>
  <c r="F452" i="1"/>
  <c r="X451" i="1"/>
  <c r="V451" i="1"/>
  <c r="T451" i="1"/>
  <c r="U451" i="1" s="1"/>
  <c r="Q451" i="1"/>
  <c r="P451" i="1"/>
  <c r="L451" i="1"/>
  <c r="N451" i="1" s="1"/>
  <c r="H451" i="1"/>
  <c r="F451" i="1"/>
  <c r="X449" i="1"/>
  <c r="V449" i="1"/>
  <c r="T449" i="1"/>
  <c r="U449" i="1" s="1"/>
  <c r="Q449" i="1"/>
  <c r="P449" i="1"/>
  <c r="L449" i="1"/>
  <c r="H449" i="1"/>
  <c r="F449" i="1"/>
  <c r="Y448" i="1"/>
  <c r="X448" i="1"/>
  <c r="Z448" i="1" s="1"/>
  <c r="V448" i="1"/>
  <c r="T448" i="1"/>
  <c r="U448" i="1" s="1"/>
  <c r="P448" i="1"/>
  <c r="L448" i="1"/>
  <c r="N448" i="1" s="1"/>
  <c r="H448" i="1"/>
  <c r="F448" i="1"/>
  <c r="Z447" i="1"/>
  <c r="Y447" i="1"/>
  <c r="X447" i="1"/>
  <c r="T447" i="1"/>
  <c r="P447" i="1"/>
  <c r="Q447" i="1" s="1"/>
  <c r="L447" i="1"/>
  <c r="H447" i="1"/>
  <c r="F447" i="1"/>
  <c r="Z445" i="1"/>
  <c r="Y445" i="1"/>
  <c r="X445" i="1"/>
  <c r="T445" i="1"/>
  <c r="P445" i="1"/>
  <c r="L445" i="1"/>
  <c r="H445" i="1"/>
  <c r="J445" i="1" s="1"/>
  <c r="F445" i="1"/>
  <c r="Z444" i="1"/>
  <c r="Y444" i="1"/>
  <c r="X444" i="1"/>
  <c r="T444" i="1"/>
  <c r="P444" i="1"/>
  <c r="L444" i="1"/>
  <c r="H444" i="1"/>
  <c r="F444" i="1"/>
  <c r="Z442" i="1"/>
  <c r="X442" i="1"/>
  <c r="T442" i="1"/>
  <c r="P442" i="1"/>
  <c r="L442" i="1"/>
  <c r="N442" i="1" s="1"/>
  <c r="H442" i="1"/>
  <c r="F442" i="1"/>
  <c r="Z441" i="1"/>
  <c r="X441" i="1"/>
  <c r="Y441" i="1" s="1"/>
  <c r="T441" i="1"/>
  <c r="P441" i="1"/>
  <c r="L441" i="1"/>
  <c r="H441" i="1"/>
  <c r="F441" i="1"/>
  <c r="Z440" i="1"/>
  <c r="X440" i="1"/>
  <c r="Y440" i="1" s="1"/>
  <c r="T440" i="1"/>
  <c r="P440" i="1"/>
  <c r="L440" i="1"/>
  <c r="H440" i="1"/>
  <c r="F440" i="1"/>
  <c r="X438" i="1"/>
  <c r="V438" i="1"/>
  <c r="T438" i="1"/>
  <c r="P438" i="1"/>
  <c r="L438" i="1"/>
  <c r="H438" i="1"/>
  <c r="F438" i="1"/>
  <c r="I438" i="1" s="1"/>
  <c r="X437" i="1"/>
  <c r="T437" i="1"/>
  <c r="P437" i="1"/>
  <c r="L437" i="1"/>
  <c r="H437" i="1"/>
  <c r="J437" i="1" s="1"/>
  <c r="F437" i="1"/>
  <c r="X435" i="1"/>
  <c r="V435" i="1"/>
  <c r="T435" i="1"/>
  <c r="Z435" i="1" s="1"/>
  <c r="P435" i="1"/>
  <c r="L435" i="1"/>
  <c r="H435" i="1"/>
  <c r="F435" i="1"/>
  <c r="X434" i="1"/>
  <c r="T434" i="1"/>
  <c r="Z434" i="1" s="1"/>
  <c r="P434" i="1"/>
  <c r="R434" i="1" s="1"/>
  <c r="L434" i="1"/>
  <c r="I434" i="1"/>
  <c r="H434" i="1"/>
  <c r="F434" i="1"/>
  <c r="X433" i="1"/>
  <c r="T433" i="1"/>
  <c r="Q433" i="1"/>
  <c r="P433" i="1"/>
  <c r="R433" i="1" s="1"/>
  <c r="M433" i="1"/>
  <c r="L433" i="1"/>
  <c r="H433" i="1"/>
  <c r="F433" i="1"/>
  <c r="X431" i="1"/>
  <c r="T431" i="1"/>
  <c r="P431" i="1"/>
  <c r="R431" i="1" s="1"/>
  <c r="M431" i="1"/>
  <c r="L431" i="1"/>
  <c r="N431" i="1" s="1"/>
  <c r="H431" i="1"/>
  <c r="F431" i="1"/>
  <c r="X430" i="1"/>
  <c r="T430" i="1"/>
  <c r="U430" i="1" s="1"/>
  <c r="P430" i="1"/>
  <c r="L430" i="1"/>
  <c r="H430" i="1"/>
  <c r="F430" i="1"/>
  <c r="V428" i="1"/>
  <c r="T428" i="1"/>
  <c r="U428" i="1" s="1"/>
  <c r="P428" i="1"/>
  <c r="L428" i="1"/>
  <c r="H428" i="1"/>
  <c r="F428" i="1"/>
  <c r="T427" i="1"/>
  <c r="P427" i="1"/>
  <c r="L427" i="1"/>
  <c r="N427" i="1" s="1"/>
  <c r="H427" i="1"/>
  <c r="F427" i="1"/>
  <c r="T426" i="1"/>
  <c r="P426" i="1"/>
  <c r="N426" i="1"/>
  <c r="M426" i="1"/>
  <c r="L426" i="1"/>
  <c r="H426" i="1"/>
  <c r="F426" i="1"/>
  <c r="T424" i="1"/>
  <c r="U424" i="1" s="1"/>
  <c r="P424" i="1"/>
  <c r="L424" i="1"/>
  <c r="H424" i="1"/>
  <c r="F424" i="1"/>
  <c r="T423" i="1"/>
  <c r="P423" i="1"/>
  <c r="L423" i="1"/>
  <c r="N423" i="1" s="1"/>
  <c r="H423" i="1"/>
  <c r="F423" i="1"/>
  <c r="I423" i="1" s="1"/>
  <c r="Z413" i="1"/>
  <c r="X413" i="1"/>
  <c r="Y413" i="1" s="1"/>
  <c r="T413" i="1"/>
  <c r="P413" i="1"/>
  <c r="L413" i="1"/>
  <c r="H413" i="1"/>
  <c r="F413" i="1"/>
  <c r="X412" i="1"/>
  <c r="Z412" i="1" s="1"/>
  <c r="T412" i="1"/>
  <c r="P412" i="1"/>
  <c r="L412" i="1"/>
  <c r="H412" i="1"/>
  <c r="F412" i="1"/>
  <c r="X411" i="1"/>
  <c r="Z411" i="1" s="1"/>
  <c r="T411" i="1"/>
  <c r="P411" i="1"/>
  <c r="R411" i="1" s="1"/>
  <c r="L411" i="1"/>
  <c r="H411" i="1"/>
  <c r="F411" i="1"/>
  <c r="X409" i="1"/>
  <c r="T409" i="1"/>
  <c r="V409" i="1" s="1"/>
  <c r="R409" i="1"/>
  <c r="P409" i="1"/>
  <c r="Q409" i="1" s="1"/>
  <c r="L409" i="1"/>
  <c r="M409" i="1" s="1"/>
  <c r="H409" i="1"/>
  <c r="F409" i="1"/>
  <c r="Z408" i="1"/>
  <c r="X408" i="1"/>
  <c r="Y408" i="1" s="1"/>
  <c r="T408" i="1"/>
  <c r="P408" i="1"/>
  <c r="Q408" i="1" s="1"/>
  <c r="L408" i="1"/>
  <c r="H408" i="1"/>
  <c r="F408" i="1"/>
  <c r="X406" i="1"/>
  <c r="Z406" i="1" s="1"/>
  <c r="T406" i="1"/>
  <c r="P406" i="1"/>
  <c r="L406" i="1"/>
  <c r="I406" i="1"/>
  <c r="H406" i="1"/>
  <c r="F406" i="1"/>
  <c r="X405" i="1"/>
  <c r="T405" i="1"/>
  <c r="Q405" i="1"/>
  <c r="P405" i="1"/>
  <c r="R405" i="1" s="1"/>
  <c r="L405" i="1"/>
  <c r="H405" i="1"/>
  <c r="F405" i="1"/>
  <c r="X404" i="1"/>
  <c r="Y404" i="1" s="1"/>
  <c r="T404" i="1"/>
  <c r="P404" i="1"/>
  <c r="N404" i="1"/>
  <c r="L404" i="1"/>
  <c r="M404" i="1" s="1"/>
  <c r="H404" i="1"/>
  <c r="J404" i="1" s="1"/>
  <c r="F404" i="1"/>
  <c r="X402" i="1"/>
  <c r="T402" i="1"/>
  <c r="P402" i="1"/>
  <c r="L402" i="1"/>
  <c r="Q402" i="1" s="1"/>
  <c r="H402" i="1"/>
  <c r="F402" i="1"/>
  <c r="X401" i="1"/>
  <c r="Z401" i="1" s="1"/>
  <c r="T401" i="1"/>
  <c r="P401" i="1"/>
  <c r="L401" i="1"/>
  <c r="N401" i="1" s="1"/>
  <c r="H401" i="1"/>
  <c r="F401" i="1"/>
  <c r="X399" i="1"/>
  <c r="T399" i="1"/>
  <c r="P399" i="1"/>
  <c r="L399" i="1"/>
  <c r="M399" i="1" s="1"/>
  <c r="H399" i="1"/>
  <c r="J399" i="1" s="1"/>
  <c r="F399" i="1"/>
  <c r="X398" i="1"/>
  <c r="T398" i="1"/>
  <c r="P398" i="1"/>
  <c r="L398" i="1"/>
  <c r="Q398" i="1" s="1"/>
  <c r="H398" i="1"/>
  <c r="F398" i="1"/>
  <c r="X397" i="1"/>
  <c r="Z397" i="1" s="1"/>
  <c r="V397" i="1"/>
  <c r="T397" i="1"/>
  <c r="U397" i="1" s="1"/>
  <c r="P397" i="1"/>
  <c r="R397" i="1" s="1"/>
  <c r="L397" i="1"/>
  <c r="H397" i="1"/>
  <c r="F397" i="1"/>
  <c r="Y395" i="1"/>
  <c r="X395" i="1"/>
  <c r="Z395" i="1" s="1"/>
  <c r="T395" i="1"/>
  <c r="P395" i="1"/>
  <c r="L395" i="1"/>
  <c r="N395" i="1" s="1"/>
  <c r="H395" i="1"/>
  <c r="F395" i="1"/>
  <c r="X394" i="1"/>
  <c r="T394" i="1"/>
  <c r="P394" i="1"/>
  <c r="R394" i="1" s="1"/>
  <c r="L394" i="1"/>
  <c r="I394" i="1"/>
  <c r="H394" i="1"/>
  <c r="J394" i="1" s="1"/>
  <c r="F394" i="1"/>
  <c r="X392" i="1"/>
  <c r="Z392" i="1" s="1"/>
  <c r="T392" i="1"/>
  <c r="P392" i="1"/>
  <c r="M392" i="1"/>
  <c r="L392" i="1"/>
  <c r="Q392" i="1" s="1"/>
  <c r="J392" i="1"/>
  <c r="I392" i="1"/>
  <c r="H392" i="1"/>
  <c r="F392" i="1"/>
  <c r="X391" i="1"/>
  <c r="T391" i="1"/>
  <c r="P391" i="1"/>
  <c r="R391" i="1" s="1"/>
  <c r="N391" i="1"/>
  <c r="M391" i="1"/>
  <c r="L391" i="1"/>
  <c r="H391" i="1"/>
  <c r="J391" i="1" s="1"/>
  <c r="F391" i="1"/>
  <c r="X390" i="1"/>
  <c r="T390" i="1"/>
  <c r="V390" i="1" s="1"/>
  <c r="P390" i="1"/>
  <c r="R390" i="1" s="1"/>
  <c r="L390" i="1"/>
  <c r="H390" i="1"/>
  <c r="F390" i="1"/>
  <c r="X388" i="1"/>
  <c r="T388" i="1"/>
  <c r="P388" i="1"/>
  <c r="L388" i="1"/>
  <c r="Q388" i="1" s="1"/>
  <c r="J388" i="1"/>
  <c r="I388" i="1"/>
  <c r="H388" i="1"/>
  <c r="N388" i="1" s="1"/>
  <c r="F388" i="1"/>
  <c r="X387" i="1"/>
  <c r="T387" i="1"/>
  <c r="V387" i="1" s="1"/>
  <c r="P387" i="1"/>
  <c r="N387" i="1"/>
  <c r="M387" i="1"/>
  <c r="L387" i="1"/>
  <c r="Q387" i="1" s="1"/>
  <c r="J387" i="1"/>
  <c r="H387" i="1"/>
  <c r="I387" i="1" s="1"/>
  <c r="F387" i="1"/>
  <c r="T385" i="1"/>
  <c r="P385" i="1"/>
  <c r="N385" i="1"/>
  <c r="M385" i="1"/>
  <c r="L385" i="1"/>
  <c r="H385" i="1"/>
  <c r="J385" i="1" s="1"/>
  <c r="F385" i="1"/>
  <c r="U384" i="1"/>
  <c r="T384" i="1"/>
  <c r="V384" i="1" s="1"/>
  <c r="P384" i="1"/>
  <c r="L384" i="1"/>
  <c r="H384" i="1"/>
  <c r="F384" i="1"/>
  <c r="T383" i="1"/>
  <c r="V383" i="1" s="1"/>
  <c r="P383" i="1"/>
  <c r="R383" i="1" s="1"/>
  <c r="L383" i="1"/>
  <c r="I383" i="1"/>
  <c r="H383" i="1"/>
  <c r="J383" i="1" s="1"/>
  <c r="F383" i="1"/>
  <c r="U381" i="1"/>
  <c r="T381" i="1"/>
  <c r="P381" i="1"/>
  <c r="L381" i="1"/>
  <c r="J381" i="1"/>
  <c r="I381" i="1"/>
  <c r="H381" i="1"/>
  <c r="F381" i="1"/>
  <c r="T380" i="1"/>
  <c r="P380" i="1"/>
  <c r="M380" i="1"/>
  <c r="L380" i="1"/>
  <c r="Q380" i="1" s="1"/>
  <c r="J380" i="1"/>
  <c r="I380" i="1"/>
  <c r="H380" i="1"/>
  <c r="F380" i="1"/>
  <c r="X376" i="1"/>
  <c r="T376" i="1"/>
  <c r="P376" i="1"/>
  <c r="R376" i="1" s="1"/>
  <c r="N376" i="1"/>
  <c r="M376" i="1"/>
  <c r="L376" i="1"/>
  <c r="H376" i="1"/>
  <c r="J376" i="1" s="1"/>
  <c r="F376" i="1"/>
  <c r="X375" i="1"/>
  <c r="T375" i="1"/>
  <c r="V375" i="1" s="1"/>
  <c r="P375" i="1"/>
  <c r="R375" i="1" s="1"/>
  <c r="L375" i="1"/>
  <c r="H375" i="1"/>
  <c r="F375" i="1"/>
  <c r="X374" i="1"/>
  <c r="Z374" i="1" s="1"/>
  <c r="U374" i="1"/>
  <c r="T374" i="1"/>
  <c r="P374" i="1"/>
  <c r="L374" i="1"/>
  <c r="J374" i="1"/>
  <c r="I374" i="1"/>
  <c r="H374" i="1"/>
  <c r="F374" i="1"/>
  <c r="X372" i="1"/>
  <c r="T372" i="1"/>
  <c r="P372" i="1"/>
  <c r="N372" i="1"/>
  <c r="M372" i="1"/>
  <c r="L372" i="1"/>
  <c r="H372" i="1"/>
  <c r="J372" i="1" s="1"/>
  <c r="F372" i="1"/>
  <c r="X371" i="1"/>
  <c r="T371" i="1"/>
  <c r="V371" i="1" s="1"/>
  <c r="P371" i="1"/>
  <c r="R371" i="1" s="1"/>
  <c r="L371" i="1"/>
  <c r="H371" i="1"/>
  <c r="F371" i="1"/>
  <c r="X370" i="1"/>
  <c r="Z369" i="1"/>
  <c r="Y369" i="1"/>
  <c r="V369" i="1"/>
  <c r="U369" i="1"/>
  <c r="R369" i="1"/>
  <c r="Q369" i="1"/>
  <c r="N369" i="1"/>
  <c r="M369" i="1"/>
  <c r="J369" i="1"/>
  <c r="I369" i="1"/>
  <c r="Z368" i="1"/>
  <c r="Y368" i="1"/>
  <c r="V368" i="1"/>
  <c r="U368" i="1"/>
  <c r="R368" i="1"/>
  <c r="Q368" i="1"/>
  <c r="N368" i="1"/>
  <c r="M368" i="1"/>
  <c r="J368" i="1"/>
  <c r="I368" i="1"/>
  <c r="Z367" i="1"/>
  <c r="Y367" i="1"/>
  <c r="V367" i="1"/>
  <c r="U367" i="1"/>
  <c r="R367" i="1"/>
  <c r="Q367" i="1"/>
  <c r="N367" i="1"/>
  <c r="M367" i="1"/>
  <c r="J367" i="1"/>
  <c r="I367" i="1"/>
  <c r="T366" i="1"/>
  <c r="Z366" i="1" s="1"/>
  <c r="Q366" i="1"/>
  <c r="P366" i="1"/>
  <c r="L366" i="1"/>
  <c r="H366" i="1"/>
  <c r="H370" i="1" s="1"/>
  <c r="F366" i="1"/>
  <c r="Z365" i="1"/>
  <c r="Y365" i="1"/>
  <c r="V365" i="1"/>
  <c r="U365" i="1"/>
  <c r="R365" i="1"/>
  <c r="Q365" i="1"/>
  <c r="N365" i="1"/>
  <c r="M365" i="1"/>
  <c r="J365" i="1"/>
  <c r="I365" i="1"/>
  <c r="Z364" i="1"/>
  <c r="Y364" i="1"/>
  <c r="V364" i="1"/>
  <c r="U364" i="1"/>
  <c r="R364" i="1"/>
  <c r="Q364" i="1"/>
  <c r="N364" i="1"/>
  <c r="M364" i="1"/>
  <c r="J364" i="1"/>
  <c r="I364" i="1"/>
  <c r="X363" i="1"/>
  <c r="Z362" i="1"/>
  <c r="Y362" i="1"/>
  <c r="V362" i="1"/>
  <c r="U362" i="1"/>
  <c r="R362" i="1"/>
  <c r="Q362" i="1"/>
  <c r="N362" i="1"/>
  <c r="M362" i="1"/>
  <c r="J362" i="1"/>
  <c r="I362" i="1"/>
  <c r="Z361" i="1"/>
  <c r="Y361" i="1"/>
  <c r="V361" i="1"/>
  <c r="U361" i="1"/>
  <c r="R361" i="1"/>
  <c r="Q361" i="1"/>
  <c r="N361" i="1"/>
  <c r="M361" i="1"/>
  <c r="J361" i="1"/>
  <c r="I361" i="1"/>
  <c r="Z360" i="1"/>
  <c r="Y360" i="1"/>
  <c r="V360" i="1"/>
  <c r="U360" i="1"/>
  <c r="R360" i="1"/>
  <c r="Q360" i="1"/>
  <c r="N360" i="1"/>
  <c r="M360" i="1"/>
  <c r="J360" i="1"/>
  <c r="I360" i="1"/>
  <c r="T359" i="1"/>
  <c r="T363" i="1" s="1"/>
  <c r="R359" i="1"/>
  <c r="Q359" i="1"/>
  <c r="P359" i="1"/>
  <c r="P363" i="1" s="1"/>
  <c r="L359" i="1"/>
  <c r="L363" i="1" s="1"/>
  <c r="H359" i="1"/>
  <c r="F359" i="1"/>
  <c r="F363" i="1" s="1"/>
  <c r="Z358" i="1"/>
  <c r="Y358" i="1"/>
  <c r="V358" i="1"/>
  <c r="U358" i="1"/>
  <c r="R358" i="1"/>
  <c r="Q358" i="1"/>
  <c r="N358" i="1"/>
  <c r="M358" i="1"/>
  <c r="J358" i="1"/>
  <c r="I358" i="1"/>
  <c r="Z357" i="1"/>
  <c r="Y357" i="1"/>
  <c r="V357" i="1"/>
  <c r="U357" i="1"/>
  <c r="R357" i="1"/>
  <c r="Q357" i="1"/>
  <c r="N357" i="1"/>
  <c r="M357" i="1"/>
  <c r="J357" i="1"/>
  <c r="I357" i="1"/>
  <c r="X356" i="1"/>
  <c r="P356" i="1"/>
  <c r="Z355" i="1"/>
  <c r="Y355" i="1"/>
  <c r="V355" i="1"/>
  <c r="U355" i="1"/>
  <c r="R355" i="1"/>
  <c r="Q355" i="1"/>
  <c r="N355" i="1"/>
  <c r="M355" i="1"/>
  <c r="J355" i="1"/>
  <c r="I355" i="1"/>
  <c r="Z354" i="1"/>
  <c r="Y354" i="1"/>
  <c r="V354" i="1"/>
  <c r="U354" i="1"/>
  <c r="R354" i="1"/>
  <c r="Q354" i="1"/>
  <c r="N354" i="1"/>
  <c r="M354" i="1"/>
  <c r="J354" i="1"/>
  <c r="I354" i="1"/>
  <c r="Z353" i="1"/>
  <c r="Y353" i="1"/>
  <c r="V353" i="1"/>
  <c r="U353" i="1"/>
  <c r="R353" i="1"/>
  <c r="Q353" i="1"/>
  <c r="N353" i="1"/>
  <c r="M353" i="1"/>
  <c r="J353" i="1"/>
  <c r="I353" i="1"/>
  <c r="V352" i="1"/>
  <c r="T352" i="1"/>
  <c r="P352" i="1"/>
  <c r="L352" i="1"/>
  <c r="H352" i="1"/>
  <c r="F352" i="1"/>
  <c r="F356" i="1" s="1"/>
  <c r="Z351" i="1"/>
  <c r="Y351" i="1"/>
  <c r="V351" i="1"/>
  <c r="U351" i="1"/>
  <c r="R351" i="1"/>
  <c r="Q351" i="1"/>
  <c r="N351" i="1"/>
  <c r="M351" i="1"/>
  <c r="J351" i="1"/>
  <c r="I351" i="1"/>
  <c r="Z350" i="1"/>
  <c r="Y350" i="1"/>
  <c r="V350" i="1"/>
  <c r="U350" i="1"/>
  <c r="R350" i="1"/>
  <c r="Q350" i="1"/>
  <c r="N350" i="1"/>
  <c r="M350" i="1"/>
  <c r="J350" i="1"/>
  <c r="I350" i="1"/>
  <c r="X349" i="1"/>
  <c r="Q349" i="1"/>
  <c r="P349" i="1"/>
  <c r="L349" i="1"/>
  <c r="R349" i="1" s="1"/>
  <c r="Z348" i="1"/>
  <c r="Y348" i="1"/>
  <c r="V348" i="1"/>
  <c r="U348" i="1"/>
  <c r="R348" i="1"/>
  <c r="Q348" i="1"/>
  <c r="N348" i="1"/>
  <c r="M348" i="1"/>
  <c r="J348" i="1"/>
  <c r="I348" i="1"/>
  <c r="Z347" i="1"/>
  <c r="Y347" i="1"/>
  <c r="V347" i="1"/>
  <c r="U347" i="1"/>
  <c r="R347" i="1"/>
  <c r="Q347" i="1"/>
  <c r="N347" i="1"/>
  <c r="M347" i="1"/>
  <c r="J347" i="1"/>
  <c r="I347" i="1"/>
  <c r="Z346" i="1"/>
  <c r="Y346" i="1"/>
  <c r="V346" i="1"/>
  <c r="U346" i="1"/>
  <c r="R346" i="1"/>
  <c r="Q346" i="1"/>
  <c r="N346" i="1"/>
  <c r="M346" i="1"/>
  <c r="J346" i="1"/>
  <c r="I346" i="1"/>
  <c r="T345" i="1"/>
  <c r="R345" i="1"/>
  <c r="P345" i="1"/>
  <c r="L345" i="1"/>
  <c r="Q345" i="1" s="1"/>
  <c r="I345" i="1"/>
  <c r="H345" i="1"/>
  <c r="J345" i="1" s="1"/>
  <c r="F345" i="1"/>
  <c r="F349" i="1" s="1"/>
  <c r="Z344" i="1"/>
  <c r="Y344" i="1"/>
  <c r="V344" i="1"/>
  <c r="U344" i="1"/>
  <c r="R344" i="1"/>
  <c r="Q344" i="1"/>
  <c r="N344" i="1"/>
  <c r="M344" i="1"/>
  <c r="J344" i="1"/>
  <c r="I344" i="1"/>
  <c r="Z343" i="1"/>
  <c r="Y343" i="1"/>
  <c r="V343" i="1"/>
  <c r="U343" i="1"/>
  <c r="R343" i="1"/>
  <c r="Q343" i="1"/>
  <c r="N343" i="1"/>
  <c r="M343" i="1"/>
  <c r="J343" i="1"/>
  <c r="I343" i="1"/>
  <c r="X342" i="1"/>
  <c r="P342" i="1"/>
  <c r="Z341" i="1"/>
  <c r="Y341" i="1"/>
  <c r="V341" i="1"/>
  <c r="U341" i="1"/>
  <c r="R341" i="1"/>
  <c r="Q341" i="1"/>
  <c r="N341" i="1"/>
  <c r="M341" i="1"/>
  <c r="J341" i="1"/>
  <c r="I341" i="1"/>
  <c r="Z340" i="1"/>
  <c r="Y340" i="1"/>
  <c r="V340" i="1"/>
  <c r="U340" i="1"/>
  <c r="R340" i="1"/>
  <c r="Q340" i="1"/>
  <c r="N340" i="1"/>
  <c r="M340" i="1"/>
  <c r="J340" i="1"/>
  <c r="I340" i="1"/>
  <c r="Z339" i="1"/>
  <c r="Y339" i="1"/>
  <c r="V339" i="1"/>
  <c r="U339" i="1"/>
  <c r="R339" i="1"/>
  <c r="Q339" i="1"/>
  <c r="N339" i="1"/>
  <c r="M339" i="1"/>
  <c r="J339" i="1"/>
  <c r="I339" i="1"/>
  <c r="Z338" i="1"/>
  <c r="V338" i="1"/>
  <c r="U338" i="1"/>
  <c r="T338" i="1"/>
  <c r="P338" i="1"/>
  <c r="L338" i="1"/>
  <c r="I338" i="1"/>
  <c r="H338" i="1"/>
  <c r="H342" i="1" s="1"/>
  <c r="F338" i="1"/>
  <c r="F342" i="1" s="1"/>
  <c r="Z337" i="1"/>
  <c r="Y337" i="1"/>
  <c r="V337" i="1"/>
  <c r="U337" i="1"/>
  <c r="R337" i="1"/>
  <c r="Q337" i="1"/>
  <c r="N337" i="1"/>
  <c r="M337" i="1"/>
  <c r="J337" i="1"/>
  <c r="I337" i="1"/>
  <c r="Z336" i="1"/>
  <c r="Y336" i="1"/>
  <c r="V336" i="1"/>
  <c r="U336" i="1"/>
  <c r="R336" i="1"/>
  <c r="Q336" i="1"/>
  <c r="N336" i="1"/>
  <c r="M336" i="1"/>
  <c r="J336" i="1"/>
  <c r="I336" i="1"/>
  <c r="X333" i="1"/>
  <c r="T333" i="1"/>
  <c r="P333" i="1"/>
  <c r="L333" i="1"/>
  <c r="H333" i="1"/>
  <c r="F333" i="1"/>
  <c r="X332" i="1"/>
  <c r="Y332" i="1" s="1"/>
  <c r="T332" i="1"/>
  <c r="P332" i="1"/>
  <c r="L332" i="1"/>
  <c r="N332" i="1" s="1"/>
  <c r="H332" i="1"/>
  <c r="F332" i="1"/>
  <c r="X331" i="1"/>
  <c r="T331" i="1"/>
  <c r="P331" i="1"/>
  <c r="L331" i="1"/>
  <c r="M331" i="1" s="1"/>
  <c r="H331" i="1"/>
  <c r="J331" i="1" s="1"/>
  <c r="F331" i="1"/>
  <c r="X330" i="1"/>
  <c r="X329" i="1"/>
  <c r="Z329" i="1" s="1"/>
  <c r="T329" i="1"/>
  <c r="V329" i="1" s="1"/>
  <c r="P329" i="1"/>
  <c r="L329" i="1"/>
  <c r="H329" i="1"/>
  <c r="F329" i="1"/>
  <c r="Y328" i="1"/>
  <c r="X328" i="1"/>
  <c r="T328" i="1"/>
  <c r="V328" i="1" s="1"/>
  <c r="P328" i="1"/>
  <c r="N328" i="1"/>
  <c r="L328" i="1"/>
  <c r="Q328" i="1" s="1"/>
  <c r="H328" i="1"/>
  <c r="J328" i="1" s="1"/>
  <c r="F328" i="1"/>
  <c r="X327" i="1"/>
  <c r="Z326" i="1"/>
  <c r="Y326" i="1"/>
  <c r="V326" i="1"/>
  <c r="U326" i="1"/>
  <c r="R326" i="1"/>
  <c r="Q326" i="1"/>
  <c r="N326" i="1"/>
  <c r="M326" i="1"/>
  <c r="J326" i="1"/>
  <c r="I326" i="1"/>
  <c r="Z325" i="1"/>
  <c r="Y325" i="1"/>
  <c r="V325" i="1"/>
  <c r="U325" i="1"/>
  <c r="R325" i="1"/>
  <c r="Q325" i="1"/>
  <c r="N325" i="1"/>
  <c r="M325" i="1"/>
  <c r="J325" i="1"/>
  <c r="I325" i="1"/>
  <c r="Z324" i="1"/>
  <c r="Y324" i="1"/>
  <c r="V324" i="1"/>
  <c r="U324" i="1"/>
  <c r="R324" i="1"/>
  <c r="Q324" i="1"/>
  <c r="N324" i="1"/>
  <c r="M324" i="1"/>
  <c r="J324" i="1"/>
  <c r="I324" i="1"/>
  <c r="T323" i="1"/>
  <c r="R323" i="1"/>
  <c r="P323" i="1"/>
  <c r="P327" i="1" s="1"/>
  <c r="L323" i="1"/>
  <c r="L327" i="1" s="1"/>
  <c r="H323" i="1"/>
  <c r="F323" i="1"/>
  <c r="F327" i="1" s="1"/>
  <c r="Z322" i="1"/>
  <c r="Y322" i="1"/>
  <c r="V322" i="1"/>
  <c r="U322" i="1"/>
  <c r="R322" i="1"/>
  <c r="Q322" i="1"/>
  <c r="N322" i="1"/>
  <c r="M322" i="1"/>
  <c r="J322" i="1"/>
  <c r="I322" i="1"/>
  <c r="Z321" i="1"/>
  <c r="Y321" i="1"/>
  <c r="V321" i="1"/>
  <c r="U321" i="1"/>
  <c r="R321" i="1"/>
  <c r="Q321" i="1"/>
  <c r="N321" i="1"/>
  <c r="M321" i="1"/>
  <c r="J321" i="1"/>
  <c r="I321" i="1"/>
  <c r="X320" i="1"/>
  <c r="P320" i="1"/>
  <c r="Z319" i="1"/>
  <c r="Y319" i="1"/>
  <c r="V319" i="1"/>
  <c r="U319" i="1"/>
  <c r="R319" i="1"/>
  <c r="Q319" i="1"/>
  <c r="N319" i="1"/>
  <c r="M319" i="1"/>
  <c r="J319" i="1"/>
  <c r="I319" i="1"/>
  <c r="Z318" i="1"/>
  <c r="Y318" i="1"/>
  <c r="V318" i="1"/>
  <c r="U318" i="1"/>
  <c r="R318" i="1"/>
  <c r="Q318" i="1"/>
  <c r="N318" i="1"/>
  <c r="M318" i="1"/>
  <c r="J318" i="1"/>
  <c r="I318" i="1"/>
  <c r="Z317" i="1"/>
  <c r="Y317" i="1"/>
  <c r="V317" i="1"/>
  <c r="U317" i="1"/>
  <c r="R317" i="1"/>
  <c r="Q317" i="1"/>
  <c r="N317" i="1"/>
  <c r="M317" i="1"/>
  <c r="J317" i="1"/>
  <c r="I317" i="1"/>
  <c r="T316" i="1"/>
  <c r="P316" i="1"/>
  <c r="L316" i="1"/>
  <c r="H316" i="1"/>
  <c r="F316" i="1"/>
  <c r="F320" i="1" s="1"/>
  <c r="Z315" i="1"/>
  <c r="Y315" i="1"/>
  <c r="V315" i="1"/>
  <c r="U315" i="1"/>
  <c r="R315" i="1"/>
  <c r="Q315" i="1"/>
  <c r="N315" i="1"/>
  <c r="M315" i="1"/>
  <c r="J315" i="1"/>
  <c r="I315" i="1"/>
  <c r="Z314" i="1"/>
  <c r="Y314" i="1"/>
  <c r="V314" i="1"/>
  <c r="U314" i="1"/>
  <c r="R314" i="1"/>
  <c r="Q314" i="1"/>
  <c r="N314" i="1"/>
  <c r="M314" i="1"/>
  <c r="J314" i="1"/>
  <c r="I314" i="1"/>
  <c r="X313" i="1"/>
  <c r="T313" i="1"/>
  <c r="H313" i="1"/>
  <c r="Z312" i="1"/>
  <c r="Y312" i="1"/>
  <c r="V312" i="1"/>
  <c r="U312" i="1"/>
  <c r="R312" i="1"/>
  <c r="Q312" i="1"/>
  <c r="N312" i="1"/>
  <c r="M312" i="1"/>
  <c r="J312" i="1"/>
  <c r="I312" i="1"/>
  <c r="Z311" i="1"/>
  <c r="Y311" i="1"/>
  <c r="V311" i="1"/>
  <c r="U311" i="1"/>
  <c r="R311" i="1"/>
  <c r="Q311" i="1"/>
  <c r="N311" i="1"/>
  <c r="M311" i="1"/>
  <c r="J311" i="1"/>
  <c r="I311" i="1"/>
  <c r="Z310" i="1"/>
  <c r="Y310" i="1"/>
  <c r="V310" i="1"/>
  <c r="U310" i="1"/>
  <c r="R310" i="1"/>
  <c r="Q310" i="1"/>
  <c r="N310" i="1"/>
  <c r="M310" i="1"/>
  <c r="J310" i="1"/>
  <c r="I310" i="1"/>
  <c r="Z309" i="1"/>
  <c r="T309" i="1"/>
  <c r="Y309" i="1" s="1"/>
  <c r="P309" i="1"/>
  <c r="L309" i="1"/>
  <c r="M309" i="1" s="1"/>
  <c r="J309" i="1"/>
  <c r="H309" i="1"/>
  <c r="F309" i="1"/>
  <c r="I309" i="1" s="1"/>
  <c r="Z308" i="1"/>
  <c r="Y308" i="1"/>
  <c r="V308" i="1"/>
  <c r="U308" i="1"/>
  <c r="R308" i="1"/>
  <c r="Q308" i="1"/>
  <c r="N308" i="1"/>
  <c r="M308" i="1"/>
  <c r="J308" i="1"/>
  <c r="I308" i="1"/>
  <c r="Z307" i="1"/>
  <c r="Y307" i="1"/>
  <c r="V307" i="1"/>
  <c r="U307" i="1"/>
  <c r="R307" i="1"/>
  <c r="Q307" i="1"/>
  <c r="N307" i="1"/>
  <c r="M307" i="1"/>
  <c r="J307" i="1"/>
  <c r="I307" i="1"/>
  <c r="X306" i="1"/>
  <c r="Z305" i="1"/>
  <c r="Y305" i="1"/>
  <c r="V305" i="1"/>
  <c r="U305" i="1"/>
  <c r="R305" i="1"/>
  <c r="Q305" i="1"/>
  <c r="N305" i="1"/>
  <c r="M305" i="1"/>
  <c r="J305" i="1"/>
  <c r="I305" i="1"/>
  <c r="Z304" i="1"/>
  <c r="Y304" i="1"/>
  <c r="V304" i="1"/>
  <c r="U304" i="1"/>
  <c r="R304" i="1"/>
  <c r="Q304" i="1"/>
  <c r="N304" i="1"/>
  <c r="M304" i="1"/>
  <c r="J304" i="1"/>
  <c r="I304" i="1"/>
  <c r="Z303" i="1"/>
  <c r="Y303" i="1"/>
  <c r="V303" i="1"/>
  <c r="U303" i="1"/>
  <c r="R303" i="1"/>
  <c r="Q303" i="1"/>
  <c r="N303" i="1"/>
  <c r="M303" i="1"/>
  <c r="J303" i="1"/>
  <c r="I303" i="1"/>
  <c r="V302" i="1"/>
  <c r="T302" i="1"/>
  <c r="T306" i="1" s="1"/>
  <c r="P302" i="1"/>
  <c r="U302" i="1" s="1"/>
  <c r="N302" i="1"/>
  <c r="L302" i="1"/>
  <c r="M302" i="1" s="1"/>
  <c r="H302" i="1"/>
  <c r="J302" i="1" s="1"/>
  <c r="F302" i="1"/>
  <c r="F306" i="1" s="1"/>
  <c r="Z301" i="1"/>
  <c r="Y301" i="1"/>
  <c r="V301" i="1"/>
  <c r="U301" i="1"/>
  <c r="R301" i="1"/>
  <c r="Q301" i="1"/>
  <c r="N301" i="1"/>
  <c r="M301" i="1"/>
  <c r="J301" i="1"/>
  <c r="I301" i="1"/>
  <c r="Z300" i="1"/>
  <c r="Y300" i="1"/>
  <c r="V300" i="1"/>
  <c r="U300" i="1"/>
  <c r="R300" i="1"/>
  <c r="Q300" i="1"/>
  <c r="N300" i="1"/>
  <c r="M300" i="1"/>
  <c r="J300" i="1"/>
  <c r="I300" i="1"/>
  <c r="X299" i="1"/>
  <c r="H299" i="1"/>
  <c r="Z298" i="1"/>
  <c r="Y298" i="1"/>
  <c r="V298" i="1"/>
  <c r="U298" i="1"/>
  <c r="R298" i="1"/>
  <c r="Q298" i="1"/>
  <c r="N298" i="1"/>
  <c r="M298" i="1"/>
  <c r="J298" i="1"/>
  <c r="I298" i="1"/>
  <c r="Z297" i="1"/>
  <c r="Y297" i="1"/>
  <c r="V297" i="1"/>
  <c r="U297" i="1"/>
  <c r="R297" i="1"/>
  <c r="Q297" i="1"/>
  <c r="N297" i="1"/>
  <c r="M297" i="1"/>
  <c r="J297" i="1"/>
  <c r="I297" i="1"/>
  <c r="Z296" i="1"/>
  <c r="Y296" i="1"/>
  <c r="V296" i="1"/>
  <c r="U296" i="1"/>
  <c r="R296" i="1"/>
  <c r="Q296" i="1"/>
  <c r="N296" i="1"/>
  <c r="M296" i="1"/>
  <c r="J296" i="1"/>
  <c r="I296" i="1"/>
  <c r="Z295" i="1"/>
  <c r="T295" i="1"/>
  <c r="V295" i="1" s="1"/>
  <c r="P295" i="1"/>
  <c r="L295" i="1"/>
  <c r="N295" i="1" s="1"/>
  <c r="H295" i="1"/>
  <c r="F295" i="1"/>
  <c r="Z294" i="1"/>
  <c r="Y294" i="1"/>
  <c r="V294" i="1"/>
  <c r="U294" i="1"/>
  <c r="R294" i="1"/>
  <c r="Q294" i="1"/>
  <c r="N294" i="1"/>
  <c r="M294" i="1"/>
  <c r="J294" i="1"/>
  <c r="I294" i="1"/>
  <c r="Z293" i="1"/>
  <c r="Y293" i="1"/>
  <c r="V293" i="1"/>
  <c r="U293" i="1"/>
  <c r="R293" i="1"/>
  <c r="Q293" i="1"/>
  <c r="N293" i="1"/>
  <c r="M293" i="1"/>
  <c r="J293" i="1"/>
  <c r="I293" i="1"/>
  <c r="X283" i="1"/>
  <c r="T283" i="1"/>
  <c r="P283" i="1"/>
  <c r="R283" i="1" s="1"/>
  <c r="L283" i="1"/>
  <c r="J283" i="1"/>
  <c r="I283" i="1"/>
  <c r="H283" i="1"/>
  <c r="F283" i="1"/>
  <c r="X282" i="1"/>
  <c r="T282" i="1"/>
  <c r="P282" i="1"/>
  <c r="R282" i="1" s="1"/>
  <c r="M282" i="1"/>
  <c r="L282" i="1"/>
  <c r="H282" i="1"/>
  <c r="F282" i="1"/>
  <c r="X281" i="1"/>
  <c r="T281" i="1"/>
  <c r="V281" i="1" s="1"/>
  <c r="R281" i="1"/>
  <c r="P281" i="1"/>
  <c r="L281" i="1"/>
  <c r="Q281" i="1" s="1"/>
  <c r="H281" i="1"/>
  <c r="F281" i="1"/>
  <c r="X279" i="1"/>
  <c r="T279" i="1"/>
  <c r="V279" i="1" s="1"/>
  <c r="R279" i="1"/>
  <c r="P279" i="1"/>
  <c r="L279" i="1"/>
  <c r="Q279" i="1" s="1"/>
  <c r="H279" i="1"/>
  <c r="F279" i="1"/>
  <c r="X278" i="1"/>
  <c r="T278" i="1"/>
  <c r="V278" i="1" s="1"/>
  <c r="R278" i="1"/>
  <c r="P278" i="1"/>
  <c r="L278" i="1"/>
  <c r="H278" i="1"/>
  <c r="F278" i="1"/>
  <c r="X276" i="1"/>
  <c r="U276" i="1"/>
  <c r="T276" i="1"/>
  <c r="P276" i="1"/>
  <c r="R276" i="1" s="1"/>
  <c r="L276" i="1"/>
  <c r="H276" i="1"/>
  <c r="M276" i="1" s="1"/>
  <c r="F276" i="1"/>
  <c r="X275" i="1"/>
  <c r="U275" i="1"/>
  <c r="T275" i="1"/>
  <c r="P275" i="1"/>
  <c r="R275" i="1" s="1"/>
  <c r="L275" i="1"/>
  <c r="I275" i="1"/>
  <c r="H275" i="1"/>
  <c r="F275" i="1"/>
  <c r="X274" i="1"/>
  <c r="T274" i="1"/>
  <c r="P274" i="1"/>
  <c r="L274" i="1"/>
  <c r="J274" i="1"/>
  <c r="I274" i="1"/>
  <c r="H274" i="1"/>
  <c r="F274" i="1"/>
  <c r="X272" i="1"/>
  <c r="T272" i="1"/>
  <c r="P272" i="1"/>
  <c r="M272" i="1"/>
  <c r="L272" i="1"/>
  <c r="H272" i="1"/>
  <c r="J272" i="1" s="1"/>
  <c r="F272" i="1"/>
  <c r="X271" i="1"/>
  <c r="V271" i="1"/>
  <c r="U271" i="1"/>
  <c r="T271" i="1"/>
  <c r="P271" i="1"/>
  <c r="R271" i="1" s="1"/>
  <c r="L271" i="1"/>
  <c r="H271" i="1"/>
  <c r="F271" i="1"/>
  <c r="X269" i="1"/>
  <c r="T269" i="1"/>
  <c r="V269" i="1" s="1"/>
  <c r="R269" i="1"/>
  <c r="P269" i="1"/>
  <c r="L269" i="1"/>
  <c r="Q269" i="1" s="1"/>
  <c r="H269" i="1"/>
  <c r="F269" i="1"/>
  <c r="X268" i="1"/>
  <c r="V268" i="1"/>
  <c r="T268" i="1"/>
  <c r="P268" i="1"/>
  <c r="U268" i="1" s="1"/>
  <c r="L268" i="1"/>
  <c r="H268" i="1"/>
  <c r="M268" i="1" s="1"/>
  <c r="F268" i="1"/>
  <c r="X267" i="1"/>
  <c r="V267" i="1"/>
  <c r="T267" i="1"/>
  <c r="P267" i="1"/>
  <c r="U267" i="1" s="1"/>
  <c r="L267" i="1"/>
  <c r="H267" i="1"/>
  <c r="M267" i="1" s="1"/>
  <c r="F267" i="1"/>
  <c r="X265" i="1"/>
  <c r="V265" i="1"/>
  <c r="T265" i="1"/>
  <c r="P265" i="1"/>
  <c r="U265" i="1" s="1"/>
  <c r="L265" i="1"/>
  <c r="H265" i="1"/>
  <c r="M265" i="1" s="1"/>
  <c r="F265" i="1"/>
  <c r="Z264" i="1"/>
  <c r="X264" i="1"/>
  <c r="Y264" i="1" s="1"/>
  <c r="T264" i="1"/>
  <c r="P264" i="1"/>
  <c r="L264" i="1"/>
  <c r="N264" i="1" s="1"/>
  <c r="H264" i="1"/>
  <c r="F264" i="1"/>
  <c r="J264" i="1" s="1"/>
  <c r="X262" i="1"/>
  <c r="T262" i="1"/>
  <c r="P262" i="1"/>
  <c r="L262" i="1"/>
  <c r="H262" i="1"/>
  <c r="F262" i="1"/>
  <c r="Z261" i="1"/>
  <c r="X261" i="1"/>
  <c r="T261" i="1"/>
  <c r="P261" i="1"/>
  <c r="L261" i="1"/>
  <c r="H261" i="1"/>
  <c r="F261" i="1"/>
  <c r="J261" i="1" s="1"/>
  <c r="X260" i="1"/>
  <c r="T260" i="1"/>
  <c r="P260" i="1"/>
  <c r="M260" i="1"/>
  <c r="L260" i="1"/>
  <c r="N260" i="1" s="1"/>
  <c r="H260" i="1"/>
  <c r="F260" i="1"/>
  <c r="J260" i="1" s="1"/>
  <c r="X258" i="1"/>
  <c r="T258" i="1"/>
  <c r="Z258" i="1" s="1"/>
  <c r="P258" i="1"/>
  <c r="L258" i="1"/>
  <c r="N258" i="1" s="1"/>
  <c r="H258" i="1"/>
  <c r="F258" i="1"/>
  <c r="X257" i="1"/>
  <c r="T257" i="1"/>
  <c r="P257" i="1"/>
  <c r="L257" i="1"/>
  <c r="H257" i="1"/>
  <c r="F257" i="1"/>
  <c r="T255" i="1"/>
  <c r="P255" i="1"/>
  <c r="L255" i="1"/>
  <c r="N255" i="1" s="1"/>
  <c r="H255" i="1"/>
  <c r="F255" i="1"/>
  <c r="T254" i="1"/>
  <c r="P254" i="1"/>
  <c r="L254" i="1"/>
  <c r="N254" i="1" s="1"/>
  <c r="H254" i="1"/>
  <c r="F254" i="1"/>
  <c r="T253" i="1"/>
  <c r="P253" i="1"/>
  <c r="L253" i="1"/>
  <c r="H253" i="1"/>
  <c r="F253" i="1"/>
  <c r="T251" i="1"/>
  <c r="P251" i="1"/>
  <c r="L251" i="1"/>
  <c r="H251" i="1"/>
  <c r="F251" i="1"/>
  <c r="T250" i="1"/>
  <c r="P250" i="1"/>
  <c r="V250" i="1" s="1"/>
  <c r="L250" i="1"/>
  <c r="H250" i="1"/>
  <c r="F250" i="1"/>
  <c r="X240" i="1"/>
  <c r="T240" i="1"/>
  <c r="P240" i="1"/>
  <c r="N240" i="1"/>
  <c r="L240" i="1"/>
  <c r="M240" i="1" s="1"/>
  <c r="I240" i="1"/>
  <c r="H240" i="1"/>
  <c r="F240" i="1"/>
  <c r="X239" i="1"/>
  <c r="T239" i="1"/>
  <c r="P239" i="1"/>
  <c r="L239" i="1"/>
  <c r="M239" i="1" s="1"/>
  <c r="H239" i="1"/>
  <c r="F239" i="1"/>
  <c r="J239" i="1" s="1"/>
  <c r="X238" i="1"/>
  <c r="T238" i="1"/>
  <c r="Q238" i="1"/>
  <c r="P238" i="1"/>
  <c r="R238" i="1" s="1"/>
  <c r="N238" i="1"/>
  <c r="L238" i="1"/>
  <c r="H238" i="1"/>
  <c r="I238" i="1" s="1"/>
  <c r="F238" i="1"/>
  <c r="X236" i="1"/>
  <c r="T236" i="1"/>
  <c r="Q236" i="1"/>
  <c r="P236" i="1"/>
  <c r="L236" i="1"/>
  <c r="M236" i="1" s="1"/>
  <c r="H236" i="1"/>
  <c r="F236" i="1"/>
  <c r="X235" i="1"/>
  <c r="T235" i="1"/>
  <c r="P235" i="1"/>
  <c r="N235" i="1"/>
  <c r="L235" i="1"/>
  <c r="M235" i="1" s="1"/>
  <c r="H235" i="1"/>
  <c r="F235" i="1"/>
  <c r="J235" i="1" s="1"/>
  <c r="X233" i="1"/>
  <c r="T233" i="1"/>
  <c r="P233" i="1"/>
  <c r="N233" i="1"/>
  <c r="L233" i="1"/>
  <c r="M233" i="1" s="1"/>
  <c r="H233" i="1"/>
  <c r="F233" i="1"/>
  <c r="J233" i="1" s="1"/>
  <c r="X232" i="1"/>
  <c r="T232" i="1"/>
  <c r="P232" i="1"/>
  <c r="L232" i="1"/>
  <c r="H232" i="1"/>
  <c r="I232" i="1" s="1"/>
  <c r="F232" i="1"/>
  <c r="X231" i="1"/>
  <c r="T231" i="1"/>
  <c r="P231" i="1"/>
  <c r="R231" i="1" s="1"/>
  <c r="L231" i="1"/>
  <c r="I231" i="1"/>
  <c r="H231" i="1"/>
  <c r="N231" i="1" s="1"/>
  <c r="F231" i="1"/>
  <c r="J231" i="1" s="1"/>
  <c r="X229" i="1"/>
  <c r="T229" i="1"/>
  <c r="P229" i="1"/>
  <c r="L229" i="1"/>
  <c r="H229" i="1"/>
  <c r="I229" i="1" s="1"/>
  <c r="F229" i="1"/>
  <c r="X228" i="1"/>
  <c r="Y228" i="1" s="1"/>
  <c r="T228" i="1"/>
  <c r="P228" i="1"/>
  <c r="L228" i="1"/>
  <c r="M228" i="1" s="1"/>
  <c r="H228" i="1"/>
  <c r="F228" i="1"/>
  <c r="J228" i="1" s="1"/>
  <c r="X226" i="1"/>
  <c r="T226" i="1"/>
  <c r="Y226" i="1" s="1"/>
  <c r="P226" i="1"/>
  <c r="R226" i="1" s="1"/>
  <c r="L226" i="1"/>
  <c r="I226" i="1"/>
  <c r="H226" i="1"/>
  <c r="N226" i="1" s="1"/>
  <c r="F226" i="1"/>
  <c r="X225" i="1"/>
  <c r="T225" i="1"/>
  <c r="Q225" i="1"/>
  <c r="P225" i="1"/>
  <c r="L225" i="1"/>
  <c r="M225" i="1" s="1"/>
  <c r="H225" i="1"/>
  <c r="F225" i="1"/>
  <c r="X224" i="1"/>
  <c r="T224" i="1"/>
  <c r="Q224" i="1"/>
  <c r="P224" i="1"/>
  <c r="L224" i="1"/>
  <c r="M224" i="1" s="1"/>
  <c r="H224" i="1"/>
  <c r="F224" i="1"/>
  <c r="T223" i="1"/>
  <c r="X222" i="1"/>
  <c r="Y222" i="1" s="1"/>
  <c r="T222" i="1"/>
  <c r="P222" i="1"/>
  <c r="V222" i="1" s="1"/>
  <c r="L222" i="1"/>
  <c r="M222" i="1" s="1"/>
  <c r="H222" i="1"/>
  <c r="F222" i="1"/>
  <c r="J222" i="1" s="1"/>
  <c r="X221" i="1"/>
  <c r="Y221" i="1" s="1"/>
  <c r="T221" i="1"/>
  <c r="P221" i="1"/>
  <c r="V221" i="1" s="1"/>
  <c r="L221" i="1"/>
  <c r="H221" i="1"/>
  <c r="F221" i="1"/>
  <c r="J221" i="1" s="1"/>
  <c r="X219" i="1"/>
  <c r="T219" i="1"/>
  <c r="P219" i="1"/>
  <c r="L219" i="1"/>
  <c r="M219" i="1" s="1"/>
  <c r="H219" i="1"/>
  <c r="F219" i="1"/>
  <c r="Y218" i="1"/>
  <c r="X218" i="1"/>
  <c r="V218" i="1"/>
  <c r="T218" i="1"/>
  <c r="P218" i="1"/>
  <c r="Q218" i="1" s="1"/>
  <c r="L218" i="1"/>
  <c r="I218" i="1"/>
  <c r="H218" i="1"/>
  <c r="N218" i="1" s="1"/>
  <c r="F218" i="1"/>
  <c r="X217" i="1"/>
  <c r="T217" i="1"/>
  <c r="P217" i="1"/>
  <c r="L217" i="1"/>
  <c r="H217" i="1"/>
  <c r="F217" i="1"/>
  <c r="I217" i="1" s="1"/>
  <c r="X215" i="1"/>
  <c r="T215" i="1"/>
  <c r="P215" i="1"/>
  <c r="L215" i="1"/>
  <c r="H215" i="1"/>
  <c r="I215" i="1" s="1"/>
  <c r="F215" i="1"/>
  <c r="X214" i="1"/>
  <c r="T214" i="1"/>
  <c r="P214" i="1"/>
  <c r="R214" i="1" s="1"/>
  <c r="L214" i="1"/>
  <c r="N214" i="1" s="1"/>
  <c r="H214" i="1"/>
  <c r="J214" i="1" s="1"/>
  <c r="F214" i="1"/>
  <c r="T212" i="1"/>
  <c r="U212" i="1" s="1"/>
  <c r="P212" i="1"/>
  <c r="R212" i="1" s="1"/>
  <c r="N212" i="1"/>
  <c r="L212" i="1"/>
  <c r="H212" i="1"/>
  <c r="M212" i="1" s="1"/>
  <c r="F212" i="1"/>
  <c r="X211" i="1"/>
  <c r="T211" i="1"/>
  <c r="P211" i="1"/>
  <c r="L211" i="1"/>
  <c r="H211" i="1"/>
  <c r="F211" i="1"/>
  <c r="T210" i="1"/>
  <c r="Q210" i="1"/>
  <c r="P210" i="1"/>
  <c r="R210" i="1" s="1"/>
  <c r="N210" i="1"/>
  <c r="L210" i="1"/>
  <c r="H210" i="1"/>
  <c r="J210" i="1" s="1"/>
  <c r="F210" i="1"/>
  <c r="U208" i="1"/>
  <c r="T208" i="1"/>
  <c r="V208" i="1" s="1"/>
  <c r="Q208" i="1"/>
  <c r="P208" i="1"/>
  <c r="L208" i="1"/>
  <c r="M208" i="1" s="1"/>
  <c r="H208" i="1"/>
  <c r="F208" i="1"/>
  <c r="V207" i="1"/>
  <c r="U207" i="1"/>
  <c r="T207" i="1"/>
  <c r="P207" i="1"/>
  <c r="R207" i="1" s="1"/>
  <c r="L207" i="1"/>
  <c r="H207" i="1"/>
  <c r="N207" i="1" s="1"/>
  <c r="F207" i="1"/>
  <c r="I207" i="1" s="1"/>
  <c r="T204" i="1"/>
  <c r="V204" i="1" s="1"/>
  <c r="P204" i="1"/>
  <c r="N204" i="1"/>
  <c r="L204" i="1"/>
  <c r="Q204" i="1" s="1"/>
  <c r="J204" i="1"/>
  <c r="H204" i="1"/>
  <c r="F204" i="1"/>
  <c r="T203" i="1"/>
  <c r="T289" i="1" s="1"/>
  <c r="Q203" i="1"/>
  <c r="P203" i="1"/>
  <c r="V203" i="1" s="1"/>
  <c r="N203" i="1"/>
  <c r="L203" i="1"/>
  <c r="H203" i="1"/>
  <c r="J203" i="1" s="1"/>
  <c r="F203" i="1"/>
  <c r="U202" i="1"/>
  <c r="T202" i="1"/>
  <c r="V202" i="1" s="1"/>
  <c r="Q202" i="1"/>
  <c r="P202" i="1"/>
  <c r="L202" i="1"/>
  <c r="N202" i="1" s="1"/>
  <c r="H202" i="1"/>
  <c r="F202" i="1"/>
  <c r="J202" i="1" s="1"/>
  <c r="V200" i="1"/>
  <c r="U200" i="1"/>
  <c r="T200" i="1"/>
  <c r="P200" i="1"/>
  <c r="Q200" i="1" s="1"/>
  <c r="L200" i="1"/>
  <c r="H200" i="1"/>
  <c r="N200" i="1" s="1"/>
  <c r="F200" i="1"/>
  <c r="J200" i="1" s="1"/>
  <c r="T199" i="1"/>
  <c r="T285" i="1" s="1"/>
  <c r="P199" i="1"/>
  <c r="N199" i="1"/>
  <c r="L199" i="1"/>
  <c r="Q199" i="1" s="1"/>
  <c r="J199" i="1"/>
  <c r="H199" i="1"/>
  <c r="F199" i="1"/>
  <c r="Z197" i="1"/>
  <c r="Y197" i="1"/>
  <c r="V197" i="1"/>
  <c r="U197" i="1"/>
  <c r="R197" i="1"/>
  <c r="Q197" i="1"/>
  <c r="N197" i="1"/>
  <c r="M197" i="1"/>
  <c r="J197" i="1"/>
  <c r="I197" i="1"/>
  <c r="Z196" i="1"/>
  <c r="Y196" i="1"/>
  <c r="V196" i="1"/>
  <c r="U196" i="1"/>
  <c r="R196" i="1"/>
  <c r="Q196" i="1"/>
  <c r="N196" i="1"/>
  <c r="M196" i="1"/>
  <c r="J196" i="1"/>
  <c r="I196" i="1"/>
  <c r="Z195" i="1"/>
  <c r="Y195" i="1"/>
  <c r="V195" i="1"/>
  <c r="U195" i="1"/>
  <c r="R195" i="1"/>
  <c r="Q195" i="1"/>
  <c r="N195" i="1"/>
  <c r="M195" i="1"/>
  <c r="J195" i="1"/>
  <c r="I195" i="1"/>
  <c r="X194" i="1"/>
  <c r="X198" i="1" s="1"/>
  <c r="T194" i="1"/>
  <c r="P194" i="1"/>
  <c r="L194" i="1"/>
  <c r="L198" i="1" s="1"/>
  <c r="H194" i="1"/>
  <c r="F194" i="1"/>
  <c r="F198" i="1" s="1"/>
  <c r="Z193" i="1"/>
  <c r="Y193" i="1"/>
  <c r="V193" i="1"/>
  <c r="U193" i="1"/>
  <c r="R193" i="1"/>
  <c r="Q193" i="1"/>
  <c r="N193" i="1"/>
  <c r="M193" i="1"/>
  <c r="J193" i="1"/>
  <c r="I193" i="1"/>
  <c r="Z192" i="1"/>
  <c r="Y192" i="1"/>
  <c r="V192" i="1"/>
  <c r="U192" i="1"/>
  <c r="R192" i="1"/>
  <c r="Q192" i="1"/>
  <c r="N192" i="1"/>
  <c r="M192" i="1"/>
  <c r="J192" i="1"/>
  <c r="I192" i="1"/>
  <c r="T191" i="1"/>
  <c r="Z190" i="1"/>
  <c r="Y190" i="1"/>
  <c r="V190" i="1"/>
  <c r="U190" i="1"/>
  <c r="R190" i="1"/>
  <c r="Q190" i="1"/>
  <c r="N190" i="1"/>
  <c r="M190" i="1"/>
  <c r="J190" i="1"/>
  <c r="I190" i="1"/>
  <c r="Z189" i="1"/>
  <c r="Y189" i="1"/>
  <c r="V189" i="1"/>
  <c r="U189" i="1"/>
  <c r="R189" i="1"/>
  <c r="Q189" i="1"/>
  <c r="N189" i="1"/>
  <c r="M189" i="1"/>
  <c r="J189" i="1"/>
  <c r="I189" i="1"/>
  <c r="Z188" i="1"/>
  <c r="Y188" i="1"/>
  <c r="V188" i="1"/>
  <c r="U188" i="1"/>
  <c r="R188" i="1"/>
  <c r="Q188" i="1"/>
  <c r="N188" i="1"/>
  <c r="M188" i="1"/>
  <c r="J188" i="1"/>
  <c r="I188" i="1"/>
  <c r="Z187" i="1"/>
  <c r="Y187" i="1"/>
  <c r="X187" i="1"/>
  <c r="X191" i="1" s="1"/>
  <c r="T187" i="1"/>
  <c r="Q187" i="1"/>
  <c r="P187" i="1"/>
  <c r="P191" i="1" s="1"/>
  <c r="N187" i="1"/>
  <c r="L187" i="1"/>
  <c r="H187" i="1"/>
  <c r="H191" i="1" s="1"/>
  <c r="F187" i="1"/>
  <c r="F230" i="1" s="1"/>
  <c r="Z186" i="1"/>
  <c r="Y186" i="1"/>
  <c r="V186" i="1"/>
  <c r="U186" i="1"/>
  <c r="R186" i="1"/>
  <c r="Q186" i="1"/>
  <c r="N186" i="1"/>
  <c r="M186" i="1"/>
  <c r="J186" i="1"/>
  <c r="I186" i="1"/>
  <c r="Z185" i="1"/>
  <c r="Y185" i="1"/>
  <c r="V185" i="1"/>
  <c r="U185" i="1"/>
  <c r="R185" i="1"/>
  <c r="Q185" i="1"/>
  <c r="N185" i="1"/>
  <c r="M185" i="1"/>
  <c r="J185" i="1"/>
  <c r="I185" i="1"/>
  <c r="P184" i="1"/>
  <c r="Z183" i="1"/>
  <c r="Y183" i="1"/>
  <c r="V183" i="1"/>
  <c r="U183" i="1"/>
  <c r="R183" i="1"/>
  <c r="Q183" i="1"/>
  <c r="N183" i="1"/>
  <c r="M183" i="1"/>
  <c r="J183" i="1"/>
  <c r="I183" i="1"/>
  <c r="Z182" i="1"/>
  <c r="Y182" i="1"/>
  <c r="V182" i="1"/>
  <c r="U182" i="1"/>
  <c r="R182" i="1"/>
  <c r="Q182" i="1"/>
  <c r="N182" i="1"/>
  <c r="M182" i="1"/>
  <c r="J182" i="1"/>
  <c r="I182" i="1"/>
  <c r="Z181" i="1"/>
  <c r="Y181" i="1"/>
  <c r="V181" i="1"/>
  <c r="U181" i="1"/>
  <c r="R181" i="1"/>
  <c r="Q181" i="1"/>
  <c r="N181" i="1"/>
  <c r="M181" i="1"/>
  <c r="J181" i="1"/>
  <c r="I181" i="1"/>
  <c r="X180" i="1"/>
  <c r="T180" i="1"/>
  <c r="T184" i="1" s="1"/>
  <c r="P180" i="1"/>
  <c r="N180" i="1"/>
  <c r="L180" i="1"/>
  <c r="H180" i="1"/>
  <c r="H184" i="1" s="1"/>
  <c r="F180" i="1"/>
  <c r="F184" i="1" s="1"/>
  <c r="Z179" i="1"/>
  <c r="Y179" i="1"/>
  <c r="V179" i="1"/>
  <c r="U179" i="1"/>
  <c r="R179" i="1"/>
  <c r="Q179" i="1"/>
  <c r="N179" i="1"/>
  <c r="M179" i="1"/>
  <c r="J179" i="1"/>
  <c r="I179" i="1"/>
  <c r="Z178" i="1"/>
  <c r="Y178" i="1"/>
  <c r="V178" i="1"/>
  <c r="U178" i="1"/>
  <c r="R178" i="1"/>
  <c r="Q178" i="1"/>
  <c r="N178" i="1"/>
  <c r="M178" i="1"/>
  <c r="J178" i="1"/>
  <c r="I178" i="1"/>
  <c r="H177" i="1"/>
  <c r="Z176" i="1"/>
  <c r="Y176" i="1"/>
  <c r="V176" i="1"/>
  <c r="U176" i="1"/>
  <c r="R176" i="1"/>
  <c r="Q176" i="1"/>
  <c r="N176" i="1"/>
  <c r="M176" i="1"/>
  <c r="J176" i="1"/>
  <c r="I176" i="1"/>
  <c r="Z175" i="1"/>
  <c r="Y175" i="1"/>
  <c r="V175" i="1"/>
  <c r="U175" i="1"/>
  <c r="R175" i="1"/>
  <c r="Q175" i="1"/>
  <c r="N175" i="1"/>
  <c r="M175" i="1"/>
  <c r="J175" i="1"/>
  <c r="I175" i="1"/>
  <c r="Z174" i="1"/>
  <c r="Y174" i="1"/>
  <c r="V174" i="1"/>
  <c r="U174" i="1"/>
  <c r="R174" i="1"/>
  <c r="Q174" i="1"/>
  <c r="N174" i="1"/>
  <c r="M174" i="1"/>
  <c r="J174" i="1"/>
  <c r="I174" i="1"/>
  <c r="X173" i="1"/>
  <c r="X177" i="1" s="1"/>
  <c r="T173" i="1"/>
  <c r="T216" i="1" s="1"/>
  <c r="P173" i="1"/>
  <c r="L173" i="1"/>
  <c r="L177" i="1" s="1"/>
  <c r="H173" i="1"/>
  <c r="F173" i="1"/>
  <c r="I173" i="1" s="1"/>
  <c r="Z172" i="1"/>
  <c r="Y172" i="1"/>
  <c r="V172" i="1"/>
  <c r="U172" i="1"/>
  <c r="R172" i="1"/>
  <c r="Q172" i="1"/>
  <c r="N172" i="1"/>
  <c r="M172" i="1"/>
  <c r="J172" i="1"/>
  <c r="I172" i="1"/>
  <c r="Z171" i="1"/>
  <c r="Y171" i="1"/>
  <c r="V171" i="1"/>
  <c r="U171" i="1"/>
  <c r="R171" i="1"/>
  <c r="Q171" i="1"/>
  <c r="N171" i="1"/>
  <c r="M171" i="1"/>
  <c r="J171" i="1"/>
  <c r="I171" i="1"/>
  <c r="T170" i="1"/>
  <c r="Y169" i="1"/>
  <c r="V169" i="1"/>
  <c r="U169" i="1"/>
  <c r="R169" i="1"/>
  <c r="Q169" i="1"/>
  <c r="N169" i="1"/>
  <c r="M169" i="1"/>
  <c r="J169" i="1"/>
  <c r="I169" i="1"/>
  <c r="Y168" i="1"/>
  <c r="X203" i="1"/>
  <c r="V168" i="1"/>
  <c r="U168" i="1"/>
  <c r="R168" i="1"/>
  <c r="Q168" i="1"/>
  <c r="N168" i="1"/>
  <c r="M168" i="1"/>
  <c r="J168" i="1"/>
  <c r="I168" i="1"/>
  <c r="X210" i="1"/>
  <c r="V167" i="1"/>
  <c r="U167" i="1"/>
  <c r="R167" i="1"/>
  <c r="Q167" i="1"/>
  <c r="N167" i="1"/>
  <c r="M167" i="1"/>
  <c r="J167" i="1"/>
  <c r="I167" i="1"/>
  <c r="V166" i="1"/>
  <c r="T166" i="1"/>
  <c r="Q166" i="1"/>
  <c r="P166" i="1"/>
  <c r="U166" i="1" s="1"/>
  <c r="L166" i="1"/>
  <c r="H166" i="1"/>
  <c r="F166" i="1"/>
  <c r="Z165" i="1"/>
  <c r="V165" i="1"/>
  <c r="U165" i="1"/>
  <c r="R165" i="1"/>
  <c r="Q165" i="1"/>
  <c r="N165" i="1"/>
  <c r="M165" i="1"/>
  <c r="J165" i="1"/>
  <c r="I165" i="1"/>
  <c r="Z164" i="1"/>
  <c r="Y164" i="1"/>
  <c r="V164" i="1"/>
  <c r="U164" i="1"/>
  <c r="R164" i="1"/>
  <c r="Q164" i="1"/>
  <c r="N164" i="1"/>
  <c r="M164" i="1"/>
  <c r="J164" i="1"/>
  <c r="I164" i="1"/>
  <c r="X142" i="1"/>
  <c r="U140" i="1"/>
  <c r="T140" i="1"/>
  <c r="Z140" i="1" s="1"/>
  <c r="P140" i="1"/>
  <c r="L140" i="1"/>
  <c r="H140" i="1"/>
  <c r="I140" i="1" s="1"/>
  <c r="F140" i="1"/>
  <c r="Z139" i="1"/>
  <c r="Y139" i="1"/>
  <c r="V139" i="1"/>
  <c r="U139" i="1"/>
  <c r="R139" i="1"/>
  <c r="Q139" i="1"/>
  <c r="N139" i="1"/>
  <c r="M139" i="1"/>
  <c r="J139" i="1"/>
  <c r="I139" i="1"/>
  <c r="Z138" i="1"/>
  <c r="Y138" i="1"/>
  <c r="V138" i="1"/>
  <c r="U138" i="1"/>
  <c r="R138" i="1"/>
  <c r="Q138" i="1"/>
  <c r="N138" i="1"/>
  <c r="M138" i="1"/>
  <c r="J138" i="1"/>
  <c r="I138" i="1"/>
  <c r="T137" i="1"/>
  <c r="P137" i="1"/>
  <c r="Q137" i="1" s="1"/>
  <c r="L137" i="1"/>
  <c r="H137" i="1"/>
  <c r="F137" i="1"/>
  <c r="F97" i="1" s="1"/>
  <c r="Z136" i="1"/>
  <c r="Y136" i="1"/>
  <c r="V136" i="1"/>
  <c r="U136" i="1"/>
  <c r="R136" i="1"/>
  <c r="Q136" i="1"/>
  <c r="N136" i="1"/>
  <c r="M136" i="1"/>
  <c r="J136" i="1"/>
  <c r="I136" i="1"/>
  <c r="Z135" i="1"/>
  <c r="Y135" i="1"/>
  <c r="V135" i="1"/>
  <c r="U135" i="1"/>
  <c r="R135" i="1"/>
  <c r="Q135" i="1"/>
  <c r="N135" i="1"/>
  <c r="M135" i="1"/>
  <c r="J135" i="1"/>
  <c r="I135" i="1"/>
  <c r="Y134" i="1"/>
  <c r="T134" i="1"/>
  <c r="P134" i="1"/>
  <c r="Q134" i="1" s="1"/>
  <c r="L134" i="1"/>
  <c r="N134" i="1" s="1"/>
  <c r="H134" i="1"/>
  <c r="F134" i="1"/>
  <c r="Z133" i="1"/>
  <c r="Y133" i="1"/>
  <c r="V133" i="1"/>
  <c r="U133" i="1"/>
  <c r="R133" i="1"/>
  <c r="Q133" i="1"/>
  <c r="N133" i="1"/>
  <c r="M133" i="1"/>
  <c r="J133" i="1"/>
  <c r="I133" i="1"/>
  <c r="Z132" i="1"/>
  <c r="Y132" i="1"/>
  <c r="V132" i="1"/>
  <c r="U132" i="1"/>
  <c r="R132" i="1"/>
  <c r="Q132" i="1"/>
  <c r="N132" i="1"/>
  <c r="M132" i="1"/>
  <c r="J132" i="1"/>
  <c r="I132" i="1"/>
  <c r="Z131" i="1"/>
  <c r="Y131" i="1"/>
  <c r="V131" i="1"/>
  <c r="U131" i="1"/>
  <c r="R131" i="1"/>
  <c r="Q131" i="1"/>
  <c r="N131" i="1"/>
  <c r="M131" i="1"/>
  <c r="J131" i="1"/>
  <c r="I131" i="1"/>
  <c r="T130" i="1"/>
  <c r="P130" i="1"/>
  <c r="L130" i="1"/>
  <c r="M130" i="1" s="1"/>
  <c r="H130" i="1"/>
  <c r="J130" i="1" s="1"/>
  <c r="F130" i="1"/>
  <c r="Z129" i="1"/>
  <c r="Y129" i="1"/>
  <c r="V129" i="1"/>
  <c r="U129" i="1"/>
  <c r="R129" i="1"/>
  <c r="Q129" i="1"/>
  <c r="N129" i="1"/>
  <c r="M129" i="1"/>
  <c r="J129" i="1"/>
  <c r="I129" i="1"/>
  <c r="Z128" i="1"/>
  <c r="Y128" i="1"/>
  <c r="V128" i="1"/>
  <c r="U128" i="1"/>
  <c r="R128" i="1"/>
  <c r="Q128" i="1"/>
  <c r="N128" i="1"/>
  <c r="M128" i="1"/>
  <c r="J128" i="1"/>
  <c r="I128" i="1"/>
  <c r="T127" i="1"/>
  <c r="Z127" i="1" s="1"/>
  <c r="P127" i="1"/>
  <c r="L127" i="1"/>
  <c r="L142" i="1" s="1"/>
  <c r="J127" i="1"/>
  <c r="H127" i="1"/>
  <c r="F127" i="1"/>
  <c r="Z126" i="1"/>
  <c r="Y126" i="1"/>
  <c r="V126" i="1"/>
  <c r="U126" i="1"/>
  <c r="R126" i="1"/>
  <c r="Q126" i="1"/>
  <c r="N126" i="1"/>
  <c r="M126" i="1"/>
  <c r="J126" i="1"/>
  <c r="I126" i="1"/>
  <c r="Z125" i="1"/>
  <c r="Y125" i="1"/>
  <c r="V125" i="1"/>
  <c r="U125" i="1"/>
  <c r="R125" i="1"/>
  <c r="Q125" i="1"/>
  <c r="N125" i="1"/>
  <c r="M125" i="1"/>
  <c r="J125" i="1"/>
  <c r="I125" i="1"/>
  <c r="Z124" i="1"/>
  <c r="Y124" i="1"/>
  <c r="V124" i="1"/>
  <c r="U124" i="1"/>
  <c r="R124" i="1"/>
  <c r="Q124" i="1"/>
  <c r="N124" i="1"/>
  <c r="M124" i="1"/>
  <c r="J124" i="1"/>
  <c r="I124" i="1"/>
  <c r="X122" i="1"/>
  <c r="X102" i="1" s="1"/>
  <c r="T120" i="1"/>
  <c r="P120" i="1"/>
  <c r="P100" i="1" s="1"/>
  <c r="L120" i="1"/>
  <c r="L100" i="1" s="1"/>
  <c r="H120" i="1"/>
  <c r="J120" i="1" s="1"/>
  <c r="F120" i="1"/>
  <c r="Z119" i="1"/>
  <c r="Y119" i="1"/>
  <c r="V119" i="1"/>
  <c r="U119" i="1"/>
  <c r="R119" i="1"/>
  <c r="Q119" i="1"/>
  <c r="N119" i="1"/>
  <c r="M119" i="1"/>
  <c r="J119" i="1"/>
  <c r="I119" i="1"/>
  <c r="Z118" i="1"/>
  <c r="Y118" i="1"/>
  <c r="V118" i="1"/>
  <c r="U118" i="1"/>
  <c r="R118" i="1"/>
  <c r="Q118" i="1"/>
  <c r="N118" i="1"/>
  <c r="M118" i="1"/>
  <c r="J118" i="1"/>
  <c r="I118" i="1"/>
  <c r="Y117" i="1"/>
  <c r="T117" i="1"/>
  <c r="Z117" i="1" s="1"/>
  <c r="P117" i="1"/>
  <c r="V117" i="1" s="1"/>
  <c r="M117" i="1"/>
  <c r="L117" i="1"/>
  <c r="N117" i="1" s="1"/>
  <c r="H117" i="1"/>
  <c r="F117" i="1"/>
  <c r="Z116" i="1"/>
  <c r="Y116" i="1"/>
  <c r="V116" i="1"/>
  <c r="U116" i="1"/>
  <c r="R116" i="1"/>
  <c r="Q116" i="1"/>
  <c r="N116" i="1"/>
  <c r="M116" i="1"/>
  <c r="J116" i="1"/>
  <c r="I116" i="1"/>
  <c r="Z115" i="1"/>
  <c r="Y115" i="1"/>
  <c r="V115" i="1"/>
  <c r="U115" i="1"/>
  <c r="R115" i="1"/>
  <c r="Q115" i="1"/>
  <c r="N115" i="1"/>
  <c r="M115" i="1"/>
  <c r="J115" i="1"/>
  <c r="I115" i="1"/>
  <c r="T114" i="1"/>
  <c r="Z114" i="1" s="1"/>
  <c r="P114" i="1"/>
  <c r="R114" i="1" s="1"/>
  <c r="L114" i="1"/>
  <c r="H114" i="1"/>
  <c r="J114" i="1" s="1"/>
  <c r="F114" i="1"/>
  <c r="Z113" i="1"/>
  <c r="Y113" i="1"/>
  <c r="V113" i="1"/>
  <c r="U113" i="1"/>
  <c r="R113" i="1"/>
  <c r="Q113" i="1"/>
  <c r="N113" i="1"/>
  <c r="M113" i="1"/>
  <c r="J113" i="1"/>
  <c r="I113" i="1"/>
  <c r="Z112" i="1"/>
  <c r="Y112" i="1"/>
  <c r="V112" i="1"/>
  <c r="U112" i="1"/>
  <c r="R112" i="1"/>
  <c r="Q112" i="1"/>
  <c r="N112" i="1"/>
  <c r="M112" i="1"/>
  <c r="J112" i="1"/>
  <c r="I112" i="1"/>
  <c r="Z111" i="1"/>
  <c r="Y111" i="1"/>
  <c r="V111" i="1"/>
  <c r="U111" i="1"/>
  <c r="R111" i="1"/>
  <c r="Q111" i="1"/>
  <c r="N111" i="1"/>
  <c r="M111" i="1"/>
  <c r="J111" i="1"/>
  <c r="I111" i="1"/>
  <c r="Y110" i="1"/>
  <c r="T110" i="1"/>
  <c r="Z110" i="1" s="1"/>
  <c r="P110" i="1"/>
  <c r="V110" i="1" s="1"/>
  <c r="L110" i="1"/>
  <c r="N110" i="1" s="1"/>
  <c r="J110" i="1"/>
  <c r="H110" i="1"/>
  <c r="I110" i="1" s="1"/>
  <c r="F110" i="1"/>
  <c r="Z109" i="1"/>
  <c r="Y109" i="1"/>
  <c r="V109" i="1"/>
  <c r="U109" i="1"/>
  <c r="R109" i="1"/>
  <c r="Q109" i="1"/>
  <c r="N109" i="1"/>
  <c r="M109" i="1"/>
  <c r="J109" i="1"/>
  <c r="I109" i="1"/>
  <c r="Z108" i="1"/>
  <c r="Y108" i="1"/>
  <c r="V108" i="1"/>
  <c r="U108" i="1"/>
  <c r="R108" i="1"/>
  <c r="Q108" i="1"/>
  <c r="N108" i="1"/>
  <c r="M108" i="1"/>
  <c r="J108" i="1"/>
  <c r="I108" i="1"/>
  <c r="T107" i="1"/>
  <c r="T122" i="1" s="1"/>
  <c r="P107" i="1"/>
  <c r="L107" i="1"/>
  <c r="L122" i="1" s="1"/>
  <c r="H107" i="1"/>
  <c r="F107" i="1"/>
  <c r="Z106" i="1"/>
  <c r="Y106" i="1"/>
  <c r="V106" i="1"/>
  <c r="U106" i="1"/>
  <c r="R106" i="1"/>
  <c r="Q106" i="1"/>
  <c r="N106" i="1"/>
  <c r="M106" i="1"/>
  <c r="J106" i="1"/>
  <c r="I106" i="1"/>
  <c r="Z105" i="1"/>
  <c r="Y105" i="1"/>
  <c r="V105" i="1"/>
  <c r="U105" i="1"/>
  <c r="R105" i="1"/>
  <c r="Q105" i="1"/>
  <c r="N105" i="1"/>
  <c r="M105" i="1"/>
  <c r="J105" i="1"/>
  <c r="I105" i="1"/>
  <c r="Z104" i="1"/>
  <c r="Y104" i="1"/>
  <c r="V104" i="1"/>
  <c r="U104" i="1"/>
  <c r="R104" i="1"/>
  <c r="Q104" i="1"/>
  <c r="N104" i="1"/>
  <c r="M104" i="1"/>
  <c r="J104" i="1"/>
  <c r="I104" i="1"/>
  <c r="X101" i="1"/>
  <c r="X161" i="1" s="1"/>
  <c r="T101" i="1"/>
  <c r="T161" i="1" s="1"/>
  <c r="P101" i="1"/>
  <c r="P161" i="1" s="1"/>
  <c r="L101" i="1"/>
  <c r="L161" i="1" s="1"/>
  <c r="H101" i="1"/>
  <c r="H161" i="1" s="1"/>
  <c r="F101" i="1"/>
  <c r="F161" i="1" s="1"/>
  <c r="Y100" i="1"/>
  <c r="X100" i="1"/>
  <c r="X160" i="1" s="1"/>
  <c r="T100" i="1"/>
  <c r="F100" i="1"/>
  <c r="X99" i="1"/>
  <c r="X159" i="1" s="1"/>
  <c r="T99" i="1"/>
  <c r="T159" i="1" s="1"/>
  <c r="P99" i="1"/>
  <c r="P159" i="1" s="1"/>
  <c r="L99" i="1"/>
  <c r="M99" i="1" s="1"/>
  <c r="H99" i="1"/>
  <c r="H159" i="1" s="1"/>
  <c r="F99" i="1"/>
  <c r="Y98" i="1"/>
  <c r="X98" i="1"/>
  <c r="X158" i="1" s="1"/>
  <c r="T98" i="1"/>
  <c r="T158" i="1" s="1"/>
  <c r="U158" i="1" s="1"/>
  <c r="P98" i="1"/>
  <c r="P158" i="1" s="1"/>
  <c r="N98" i="1"/>
  <c r="L98" i="1"/>
  <c r="L158" i="1" s="1"/>
  <c r="H98" i="1"/>
  <c r="H158" i="1" s="1"/>
  <c r="F98" i="1"/>
  <c r="F158" i="1" s="1"/>
  <c r="X97" i="1"/>
  <c r="X157" i="1" s="1"/>
  <c r="T97" i="1"/>
  <c r="L97" i="1"/>
  <c r="X96" i="1"/>
  <c r="X156" i="1" s="1"/>
  <c r="T96" i="1"/>
  <c r="T156" i="1" s="1"/>
  <c r="U156" i="1" s="1"/>
  <c r="P96" i="1"/>
  <c r="P156" i="1" s="1"/>
  <c r="N96" i="1"/>
  <c r="L96" i="1"/>
  <c r="L156" i="1" s="1"/>
  <c r="I96" i="1"/>
  <c r="H96" i="1"/>
  <c r="H156" i="1" s="1"/>
  <c r="F96" i="1"/>
  <c r="F156" i="1" s="1"/>
  <c r="X95" i="1"/>
  <c r="X155" i="1" s="1"/>
  <c r="T95" i="1"/>
  <c r="T155" i="1" s="1"/>
  <c r="P95" i="1"/>
  <c r="P155" i="1" s="1"/>
  <c r="L95" i="1"/>
  <c r="M95" i="1" s="1"/>
  <c r="H95" i="1"/>
  <c r="H155" i="1" s="1"/>
  <c r="F95" i="1"/>
  <c r="F155" i="1" s="1"/>
  <c r="X94" i="1"/>
  <c r="X154" i="1" s="1"/>
  <c r="F94" i="1"/>
  <c r="X93" i="1"/>
  <c r="X153" i="1" s="1"/>
  <c r="T93" i="1"/>
  <c r="T153" i="1" s="1"/>
  <c r="P93" i="1"/>
  <c r="P153" i="1" s="1"/>
  <c r="L93" i="1"/>
  <c r="M93" i="1" s="1"/>
  <c r="H93" i="1"/>
  <c r="H153" i="1" s="1"/>
  <c r="F93" i="1"/>
  <c r="F153" i="1" s="1"/>
  <c r="Y92" i="1"/>
  <c r="X92" i="1"/>
  <c r="X152" i="1" s="1"/>
  <c r="T92" i="1"/>
  <c r="T152" i="1" s="1"/>
  <c r="U152" i="1" s="1"/>
  <c r="P92" i="1"/>
  <c r="P152" i="1" s="1"/>
  <c r="N92" i="1"/>
  <c r="L92" i="1"/>
  <c r="L152" i="1" s="1"/>
  <c r="H92" i="1"/>
  <c r="H152" i="1" s="1"/>
  <c r="F92" i="1"/>
  <c r="F152" i="1" s="1"/>
  <c r="X91" i="1"/>
  <c r="X151" i="1" s="1"/>
  <c r="T91" i="1"/>
  <c r="T151" i="1" s="1"/>
  <c r="P91" i="1"/>
  <c r="P151" i="1" s="1"/>
  <c r="L91" i="1"/>
  <c r="H91" i="1"/>
  <c r="H151" i="1" s="1"/>
  <c r="F91" i="1"/>
  <c r="F151" i="1" s="1"/>
  <c r="Y90" i="1"/>
  <c r="X90" i="1"/>
  <c r="X150" i="1" s="1"/>
  <c r="T90" i="1"/>
  <c r="L90" i="1"/>
  <c r="H90" i="1"/>
  <c r="J90" i="1" s="1"/>
  <c r="F90" i="1"/>
  <c r="Y89" i="1"/>
  <c r="X89" i="1"/>
  <c r="X149" i="1" s="1"/>
  <c r="T89" i="1"/>
  <c r="T149" i="1" s="1"/>
  <c r="U149" i="1" s="1"/>
  <c r="P89" i="1"/>
  <c r="P149" i="1" s="1"/>
  <c r="L89" i="1"/>
  <c r="I89" i="1"/>
  <c r="H89" i="1"/>
  <c r="H149" i="1" s="1"/>
  <c r="F89" i="1"/>
  <c r="F149" i="1" s="1"/>
  <c r="X88" i="1"/>
  <c r="X148" i="1" s="1"/>
  <c r="T88" i="1"/>
  <c r="T148" i="1" s="1"/>
  <c r="P88" i="1"/>
  <c r="P148" i="1" s="1"/>
  <c r="L88" i="1"/>
  <c r="L148" i="1" s="1"/>
  <c r="H88" i="1"/>
  <c r="H148" i="1" s="1"/>
  <c r="F88" i="1"/>
  <c r="F148" i="1" s="1"/>
  <c r="X87" i="1"/>
  <c r="X147" i="1" s="1"/>
  <c r="I87" i="1"/>
  <c r="H87" i="1"/>
  <c r="F87" i="1"/>
  <c r="X86" i="1"/>
  <c r="X146" i="1" s="1"/>
  <c r="T86" i="1"/>
  <c r="T146" i="1" s="1"/>
  <c r="P86" i="1"/>
  <c r="P146" i="1" s="1"/>
  <c r="M86" i="1"/>
  <c r="L86" i="1"/>
  <c r="L146" i="1" s="1"/>
  <c r="I86" i="1"/>
  <c r="H86" i="1"/>
  <c r="H146" i="1" s="1"/>
  <c r="F86" i="1"/>
  <c r="F146" i="1" s="1"/>
  <c r="X85" i="1"/>
  <c r="X145" i="1" s="1"/>
  <c r="T85" i="1"/>
  <c r="T145" i="1" s="1"/>
  <c r="R85" i="1"/>
  <c r="P85" i="1"/>
  <c r="P145" i="1" s="1"/>
  <c r="N85" i="1"/>
  <c r="L85" i="1"/>
  <c r="L145" i="1" s="1"/>
  <c r="H85" i="1"/>
  <c r="H145" i="1" s="1"/>
  <c r="F85" i="1"/>
  <c r="F145" i="1" s="1"/>
  <c r="Y84" i="1"/>
  <c r="X84" i="1"/>
  <c r="X144" i="1" s="1"/>
  <c r="T84" i="1"/>
  <c r="T144" i="1" s="1"/>
  <c r="V144" i="1" s="1"/>
  <c r="P84" i="1"/>
  <c r="P144" i="1" s="1"/>
  <c r="L84" i="1"/>
  <c r="L144" i="1" s="1"/>
  <c r="I84" i="1"/>
  <c r="H84" i="1"/>
  <c r="H144" i="1" s="1"/>
  <c r="F84" i="1"/>
  <c r="F144" i="1" s="1"/>
  <c r="X82" i="1"/>
  <c r="T80" i="1"/>
  <c r="T160" i="1" s="1"/>
  <c r="P80" i="1"/>
  <c r="L80" i="1"/>
  <c r="L160" i="1" s="1"/>
  <c r="H80" i="1"/>
  <c r="F80" i="1"/>
  <c r="F160" i="1" s="1"/>
  <c r="Z79" i="1"/>
  <c r="Y79" i="1"/>
  <c r="V79" i="1"/>
  <c r="U79" i="1"/>
  <c r="R79" i="1"/>
  <c r="Q79" i="1"/>
  <c r="N79" i="1"/>
  <c r="M79" i="1"/>
  <c r="J79" i="1"/>
  <c r="I79" i="1"/>
  <c r="Z78" i="1"/>
  <c r="Y78" i="1"/>
  <c r="V78" i="1"/>
  <c r="U78" i="1"/>
  <c r="R78" i="1"/>
  <c r="Q78" i="1"/>
  <c r="N78" i="1"/>
  <c r="M78" i="1"/>
  <c r="J78" i="1"/>
  <c r="I78" i="1"/>
  <c r="T77" i="1"/>
  <c r="T157" i="1" s="1"/>
  <c r="P77" i="1"/>
  <c r="L77" i="1"/>
  <c r="H77" i="1"/>
  <c r="F77" i="1"/>
  <c r="Z76" i="1"/>
  <c r="Y76" i="1"/>
  <c r="V76" i="1"/>
  <c r="U76" i="1"/>
  <c r="R76" i="1"/>
  <c r="Q76" i="1"/>
  <c r="N76" i="1"/>
  <c r="M76" i="1"/>
  <c r="J76" i="1"/>
  <c r="I76" i="1"/>
  <c r="Z75" i="1"/>
  <c r="Y75" i="1"/>
  <c r="V75" i="1"/>
  <c r="U75" i="1"/>
  <c r="R75" i="1"/>
  <c r="Q75" i="1"/>
  <c r="N75" i="1"/>
  <c r="M75" i="1"/>
  <c r="J75" i="1"/>
  <c r="I75" i="1"/>
  <c r="T74" i="1"/>
  <c r="Z74" i="1" s="1"/>
  <c r="P74" i="1"/>
  <c r="U74" i="1" s="1"/>
  <c r="N74" i="1"/>
  <c r="M74" i="1"/>
  <c r="L74" i="1"/>
  <c r="J74" i="1"/>
  <c r="H74" i="1"/>
  <c r="F74" i="1"/>
  <c r="Z73" i="1"/>
  <c r="Y73" i="1"/>
  <c r="V73" i="1"/>
  <c r="U73" i="1"/>
  <c r="R73" i="1"/>
  <c r="Q73" i="1"/>
  <c r="N73" i="1"/>
  <c r="M73" i="1"/>
  <c r="J73" i="1"/>
  <c r="I73" i="1"/>
  <c r="Z72" i="1"/>
  <c r="Y72" i="1"/>
  <c r="V72" i="1"/>
  <c r="U72" i="1"/>
  <c r="R72" i="1"/>
  <c r="Q72" i="1"/>
  <c r="N72" i="1"/>
  <c r="M72" i="1"/>
  <c r="J72" i="1"/>
  <c r="I72" i="1"/>
  <c r="Z71" i="1"/>
  <c r="Y71" i="1"/>
  <c r="V71" i="1"/>
  <c r="U71" i="1"/>
  <c r="R71" i="1"/>
  <c r="Q71" i="1"/>
  <c r="N71" i="1"/>
  <c r="M71" i="1"/>
  <c r="J71" i="1"/>
  <c r="I71" i="1"/>
  <c r="T70" i="1"/>
  <c r="Q70" i="1"/>
  <c r="P70" i="1"/>
  <c r="U70" i="1" s="1"/>
  <c r="L70" i="1"/>
  <c r="L150" i="1" s="1"/>
  <c r="H70" i="1"/>
  <c r="F70" i="1"/>
  <c r="F150" i="1" s="1"/>
  <c r="Z69" i="1"/>
  <c r="Y69" i="1"/>
  <c r="V69" i="1"/>
  <c r="U69" i="1"/>
  <c r="R69" i="1"/>
  <c r="Q69" i="1"/>
  <c r="N69" i="1"/>
  <c r="M69" i="1"/>
  <c r="J69" i="1"/>
  <c r="I69" i="1"/>
  <c r="Z68" i="1"/>
  <c r="Y68" i="1"/>
  <c r="V68" i="1"/>
  <c r="U68" i="1"/>
  <c r="R68" i="1"/>
  <c r="Q68" i="1"/>
  <c r="N68" i="1"/>
  <c r="M68" i="1"/>
  <c r="J68" i="1"/>
  <c r="I68" i="1"/>
  <c r="T67" i="1"/>
  <c r="P67" i="1"/>
  <c r="N67" i="1"/>
  <c r="L67" i="1"/>
  <c r="I67" i="1"/>
  <c r="H67" i="1"/>
  <c r="H147" i="1" s="1"/>
  <c r="F67" i="1"/>
  <c r="F147" i="1" s="1"/>
  <c r="Z66" i="1"/>
  <c r="Y66" i="1"/>
  <c r="V66" i="1"/>
  <c r="U66" i="1"/>
  <c r="R66" i="1"/>
  <c r="Q66" i="1"/>
  <c r="N66" i="1"/>
  <c r="M66" i="1"/>
  <c r="J66" i="1"/>
  <c r="I66" i="1"/>
  <c r="Z65" i="1"/>
  <c r="Y65" i="1"/>
  <c r="V65" i="1"/>
  <c r="U65" i="1"/>
  <c r="R65" i="1"/>
  <c r="Q65" i="1"/>
  <c r="N65" i="1"/>
  <c r="M65" i="1"/>
  <c r="J65" i="1"/>
  <c r="I65" i="1"/>
  <c r="Z64" i="1"/>
  <c r="Y64" i="1"/>
  <c r="V64" i="1"/>
  <c r="U64" i="1"/>
  <c r="R64" i="1"/>
  <c r="Q64" i="1"/>
  <c r="N64" i="1"/>
  <c r="M64" i="1"/>
  <c r="J64" i="1"/>
  <c r="I64" i="1"/>
  <c r="X62" i="1"/>
  <c r="T60" i="1"/>
  <c r="Z60" i="1" s="1"/>
  <c r="P60" i="1"/>
  <c r="L60" i="1"/>
  <c r="H60" i="1"/>
  <c r="H20" i="1" s="1"/>
  <c r="F60" i="1"/>
  <c r="Z59" i="1"/>
  <c r="Y59" i="1"/>
  <c r="V59" i="1"/>
  <c r="U59" i="1"/>
  <c r="R59" i="1"/>
  <c r="Q59" i="1"/>
  <c r="N59" i="1"/>
  <c r="M59" i="1"/>
  <c r="J59" i="1"/>
  <c r="I59" i="1"/>
  <c r="Z58" i="1"/>
  <c r="Y58" i="1"/>
  <c r="V58" i="1"/>
  <c r="U58" i="1"/>
  <c r="R58" i="1"/>
  <c r="Q58" i="1"/>
  <c r="N58" i="1"/>
  <c r="M58" i="1"/>
  <c r="J58" i="1"/>
  <c r="I58" i="1"/>
  <c r="T57" i="1"/>
  <c r="Z57" i="1" s="1"/>
  <c r="P57" i="1"/>
  <c r="R57" i="1" s="1"/>
  <c r="L57" i="1"/>
  <c r="N57" i="1" s="1"/>
  <c r="I57" i="1"/>
  <c r="H57" i="1"/>
  <c r="F57" i="1"/>
  <c r="Z56" i="1"/>
  <c r="Y56" i="1"/>
  <c r="V56" i="1"/>
  <c r="U56" i="1"/>
  <c r="R56" i="1"/>
  <c r="Q56" i="1"/>
  <c r="N56" i="1"/>
  <c r="M56" i="1"/>
  <c r="J56" i="1"/>
  <c r="I56" i="1"/>
  <c r="Z55" i="1"/>
  <c r="Y55" i="1"/>
  <c r="V55" i="1"/>
  <c r="U55" i="1"/>
  <c r="R55" i="1"/>
  <c r="Q55" i="1"/>
  <c r="N55" i="1"/>
  <c r="M55" i="1"/>
  <c r="J55" i="1"/>
  <c r="I55" i="1"/>
  <c r="T54" i="1"/>
  <c r="Y54" i="1" s="1"/>
  <c r="P54" i="1"/>
  <c r="R54" i="1" s="1"/>
  <c r="M54" i="1"/>
  <c r="L54" i="1"/>
  <c r="Q54" i="1" s="1"/>
  <c r="I54" i="1"/>
  <c r="H54" i="1"/>
  <c r="F54" i="1"/>
  <c r="F14" i="1" s="1"/>
  <c r="Z53" i="1"/>
  <c r="Y53" i="1"/>
  <c r="V53" i="1"/>
  <c r="U53" i="1"/>
  <c r="R53" i="1"/>
  <c r="Q53" i="1"/>
  <c r="N53" i="1"/>
  <c r="M53" i="1"/>
  <c r="J53" i="1"/>
  <c r="I53" i="1"/>
  <c r="Z52" i="1"/>
  <c r="Y52" i="1"/>
  <c r="V52" i="1"/>
  <c r="U52" i="1"/>
  <c r="R52" i="1"/>
  <c r="Q52" i="1"/>
  <c r="N52" i="1"/>
  <c r="M52" i="1"/>
  <c r="J52" i="1"/>
  <c r="I52" i="1"/>
  <c r="Z51" i="1"/>
  <c r="Y51" i="1"/>
  <c r="V51" i="1"/>
  <c r="U51" i="1"/>
  <c r="R51" i="1"/>
  <c r="Q51" i="1"/>
  <c r="N51" i="1"/>
  <c r="M51" i="1"/>
  <c r="J51" i="1"/>
  <c r="I51" i="1"/>
  <c r="T50" i="1"/>
  <c r="Z50" i="1" s="1"/>
  <c r="P50" i="1"/>
  <c r="R50" i="1" s="1"/>
  <c r="L50" i="1"/>
  <c r="J50" i="1"/>
  <c r="H50" i="1"/>
  <c r="M50" i="1" s="1"/>
  <c r="F50" i="1"/>
  <c r="Z49" i="1"/>
  <c r="Y49" i="1"/>
  <c r="V49" i="1"/>
  <c r="U49" i="1"/>
  <c r="R49" i="1"/>
  <c r="Q49" i="1"/>
  <c r="N49" i="1"/>
  <c r="M49" i="1"/>
  <c r="J49" i="1"/>
  <c r="I49" i="1"/>
  <c r="Z48" i="1"/>
  <c r="Y48" i="1"/>
  <c r="V48" i="1"/>
  <c r="U48" i="1"/>
  <c r="R48" i="1"/>
  <c r="Q48" i="1"/>
  <c r="N48" i="1"/>
  <c r="M48" i="1"/>
  <c r="J48" i="1"/>
  <c r="I48" i="1"/>
  <c r="Z47" i="1"/>
  <c r="T47" i="1"/>
  <c r="Y47" i="1" s="1"/>
  <c r="R47" i="1"/>
  <c r="P47" i="1"/>
  <c r="L47" i="1"/>
  <c r="I47" i="1"/>
  <c r="H47" i="1"/>
  <c r="H62" i="1" s="1"/>
  <c r="F47" i="1"/>
  <c r="F62" i="1" s="1"/>
  <c r="Z46" i="1"/>
  <c r="Y46" i="1"/>
  <c r="V46" i="1"/>
  <c r="U46" i="1"/>
  <c r="R46" i="1"/>
  <c r="Q46" i="1"/>
  <c r="N46" i="1"/>
  <c r="M46" i="1"/>
  <c r="J46" i="1"/>
  <c r="I46" i="1"/>
  <c r="Z45" i="1"/>
  <c r="Y45" i="1"/>
  <c r="V45" i="1"/>
  <c r="U45" i="1"/>
  <c r="R45" i="1"/>
  <c r="Q45" i="1"/>
  <c r="N45" i="1"/>
  <c r="M45" i="1"/>
  <c r="J45" i="1"/>
  <c r="I45" i="1"/>
  <c r="Z44" i="1"/>
  <c r="Y44" i="1"/>
  <c r="V44" i="1"/>
  <c r="U44" i="1"/>
  <c r="R44" i="1"/>
  <c r="Q44" i="1"/>
  <c r="N44" i="1"/>
  <c r="M44" i="1"/>
  <c r="J44" i="1"/>
  <c r="I44" i="1"/>
  <c r="X42" i="1"/>
  <c r="U40" i="1"/>
  <c r="T40" i="1"/>
  <c r="Z40" i="1" s="1"/>
  <c r="P40" i="1"/>
  <c r="M40" i="1"/>
  <c r="L40" i="1"/>
  <c r="N40" i="1" s="1"/>
  <c r="J40" i="1"/>
  <c r="H40" i="1"/>
  <c r="I40" i="1" s="1"/>
  <c r="F40" i="1"/>
  <c r="Z39" i="1"/>
  <c r="Y39" i="1"/>
  <c r="V39" i="1"/>
  <c r="U39" i="1"/>
  <c r="R39" i="1"/>
  <c r="Q39" i="1"/>
  <c r="N39" i="1"/>
  <c r="M39" i="1"/>
  <c r="J39" i="1"/>
  <c r="I39" i="1"/>
  <c r="Z38" i="1"/>
  <c r="Y38" i="1"/>
  <c r="V38" i="1"/>
  <c r="U38" i="1"/>
  <c r="R38" i="1"/>
  <c r="Q38" i="1"/>
  <c r="N38" i="1"/>
  <c r="M38" i="1"/>
  <c r="J38" i="1"/>
  <c r="I38" i="1"/>
  <c r="Z37" i="1"/>
  <c r="T37" i="1"/>
  <c r="Y37" i="1" s="1"/>
  <c r="P37" i="1"/>
  <c r="Q37" i="1" s="1"/>
  <c r="L37" i="1"/>
  <c r="L42" i="1" s="1"/>
  <c r="H37" i="1"/>
  <c r="H17" i="1" s="1"/>
  <c r="J17" i="1" s="1"/>
  <c r="F37" i="1"/>
  <c r="Z36" i="1"/>
  <c r="Y36" i="1"/>
  <c r="V36" i="1"/>
  <c r="U36" i="1"/>
  <c r="R36" i="1"/>
  <c r="Q36" i="1"/>
  <c r="N36" i="1"/>
  <c r="M36" i="1"/>
  <c r="J36" i="1"/>
  <c r="I36" i="1"/>
  <c r="Z35" i="1"/>
  <c r="Y35" i="1"/>
  <c r="V35" i="1"/>
  <c r="U35" i="1"/>
  <c r="R35" i="1"/>
  <c r="Q35" i="1"/>
  <c r="N35" i="1"/>
  <c r="M35" i="1"/>
  <c r="J35" i="1"/>
  <c r="I35" i="1"/>
  <c r="Y34" i="1"/>
  <c r="V34" i="1"/>
  <c r="U34" i="1"/>
  <c r="T34" i="1"/>
  <c r="Z34" i="1" s="1"/>
  <c r="R34" i="1"/>
  <c r="P34" i="1"/>
  <c r="L34" i="1"/>
  <c r="Q34" i="1" s="1"/>
  <c r="H34" i="1"/>
  <c r="F34" i="1"/>
  <c r="Z33" i="1"/>
  <c r="Y33" i="1"/>
  <c r="V33" i="1"/>
  <c r="U33" i="1"/>
  <c r="R33" i="1"/>
  <c r="Q33" i="1"/>
  <c r="N33" i="1"/>
  <c r="M33" i="1"/>
  <c r="J33" i="1"/>
  <c r="I33" i="1"/>
  <c r="Z32" i="1"/>
  <c r="Y32" i="1"/>
  <c r="V32" i="1"/>
  <c r="U32" i="1"/>
  <c r="R32" i="1"/>
  <c r="Q32" i="1"/>
  <c r="N32" i="1"/>
  <c r="M32" i="1"/>
  <c r="J32" i="1"/>
  <c r="I32" i="1"/>
  <c r="Z31" i="1"/>
  <c r="Y31" i="1"/>
  <c r="V31" i="1"/>
  <c r="U31" i="1"/>
  <c r="R31" i="1"/>
  <c r="Q31" i="1"/>
  <c r="N31" i="1"/>
  <c r="M31" i="1"/>
  <c r="J31" i="1"/>
  <c r="I31" i="1"/>
  <c r="T30" i="1"/>
  <c r="Y30" i="1" s="1"/>
  <c r="R30" i="1"/>
  <c r="Q30" i="1"/>
  <c r="P30" i="1"/>
  <c r="N30" i="1"/>
  <c r="L30" i="1"/>
  <c r="L10" i="1" s="1"/>
  <c r="H30" i="1"/>
  <c r="F30" i="1"/>
  <c r="F10" i="1" s="1"/>
  <c r="Z29" i="1"/>
  <c r="Y29" i="1"/>
  <c r="V29" i="1"/>
  <c r="U29" i="1"/>
  <c r="R29" i="1"/>
  <c r="Q29" i="1"/>
  <c r="N29" i="1"/>
  <c r="M29" i="1"/>
  <c r="J29" i="1"/>
  <c r="I29" i="1"/>
  <c r="Z28" i="1"/>
  <c r="Y28" i="1"/>
  <c r="V28" i="1"/>
  <c r="U28" i="1"/>
  <c r="R28" i="1"/>
  <c r="Q28" i="1"/>
  <c r="N28" i="1"/>
  <c r="M28" i="1"/>
  <c r="J28" i="1"/>
  <c r="I28" i="1"/>
  <c r="T27" i="1"/>
  <c r="T42" i="1" s="1"/>
  <c r="P27" i="1"/>
  <c r="P42" i="1" s="1"/>
  <c r="L27" i="1"/>
  <c r="H27" i="1"/>
  <c r="H7" i="1" s="1"/>
  <c r="F27" i="1"/>
  <c r="F42" i="1" s="1"/>
  <c r="Z26" i="1"/>
  <c r="Y26" i="1"/>
  <c r="V26" i="1"/>
  <c r="U26" i="1"/>
  <c r="R26" i="1"/>
  <c r="Q26" i="1"/>
  <c r="N26" i="1"/>
  <c r="M26" i="1"/>
  <c r="J26" i="1"/>
  <c r="I26" i="1"/>
  <c r="Z25" i="1"/>
  <c r="Y25" i="1"/>
  <c r="V25" i="1"/>
  <c r="U25" i="1"/>
  <c r="R25" i="1"/>
  <c r="Q25" i="1"/>
  <c r="N25" i="1"/>
  <c r="M25" i="1"/>
  <c r="J25" i="1"/>
  <c r="I25" i="1"/>
  <c r="Z24" i="1"/>
  <c r="Y24" i="1"/>
  <c r="V24" i="1"/>
  <c r="U24" i="1"/>
  <c r="R24" i="1"/>
  <c r="Q24" i="1"/>
  <c r="N24" i="1"/>
  <c r="M24" i="1"/>
  <c r="J24" i="1"/>
  <c r="I24" i="1"/>
  <c r="X22" i="1"/>
  <c r="X21" i="1"/>
  <c r="T21" i="1"/>
  <c r="P21" i="1"/>
  <c r="L21" i="1"/>
  <c r="H21" i="1"/>
  <c r="F21" i="1"/>
  <c r="X20" i="1"/>
  <c r="T20" i="1"/>
  <c r="L20" i="1"/>
  <c r="X19" i="1"/>
  <c r="Z19" i="1" s="1"/>
  <c r="T19" i="1"/>
  <c r="V19" i="1" s="1"/>
  <c r="P19" i="1"/>
  <c r="L19" i="1"/>
  <c r="Q19" i="1" s="1"/>
  <c r="H19" i="1"/>
  <c r="F19" i="1"/>
  <c r="X18" i="1"/>
  <c r="Z18" i="1" s="1"/>
  <c r="V18" i="1"/>
  <c r="T18" i="1"/>
  <c r="R18" i="1"/>
  <c r="P18" i="1"/>
  <c r="U18" i="1" s="1"/>
  <c r="L18" i="1"/>
  <c r="H18" i="1"/>
  <c r="J18" i="1" s="1"/>
  <c r="F18" i="1"/>
  <c r="X17" i="1"/>
  <c r="F17" i="1"/>
  <c r="X16" i="1"/>
  <c r="Z16" i="1" s="1"/>
  <c r="V16" i="1"/>
  <c r="T16" i="1"/>
  <c r="P16" i="1"/>
  <c r="U16" i="1" s="1"/>
  <c r="L16" i="1"/>
  <c r="H16" i="1"/>
  <c r="J16" i="1" s="1"/>
  <c r="F16" i="1"/>
  <c r="X15" i="1"/>
  <c r="Z15" i="1" s="1"/>
  <c r="T15" i="1"/>
  <c r="V15" i="1" s="1"/>
  <c r="P15" i="1"/>
  <c r="U15" i="1" s="1"/>
  <c r="L15" i="1"/>
  <c r="Q15" i="1" s="1"/>
  <c r="H15" i="1"/>
  <c r="F15" i="1"/>
  <c r="X14" i="1"/>
  <c r="P14" i="1"/>
  <c r="R14" i="1" s="1"/>
  <c r="L14" i="1"/>
  <c r="Q14" i="1" s="1"/>
  <c r="X13" i="1"/>
  <c r="Z13" i="1" s="1"/>
  <c r="T13" i="1"/>
  <c r="V13" i="1" s="1"/>
  <c r="P13" i="1"/>
  <c r="L13" i="1"/>
  <c r="Q13" i="1" s="1"/>
  <c r="H13" i="1"/>
  <c r="F13" i="1"/>
  <c r="X12" i="1"/>
  <c r="Z12" i="1" s="1"/>
  <c r="V12" i="1"/>
  <c r="T12" i="1"/>
  <c r="P12" i="1"/>
  <c r="U12" i="1" s="1"/>
  <c r="L12" i="1"/>
  <c r="H12" i="1"/>
  <c r="J12" i="1" s="1"/>
  <c r="F12" i="1"/>
  <c r="X11" i="1"/>
  <c r="Z11" i="1" s="1"/>
  <c r="T11" i="1"/>
  <c r="V11" i="1" s="1"/>
  <c r="P11" i="1"/>
  <c r="U11" i="1" s="1"/>
  <c r="L11" i="1"/>
  <c r="Q11" i="1" s="1"/>
  <c r="H11" i="1"/>
  <c r="F11" i="1"/>
  <c r="X10" i="1"/>
  <c r="P10" i="1"/>
  <c r="R10" i="1" s="1"/>
  <c r="H10" i="1"/>
  <c r="X9" i="1"/>
  <c r="Z9" i="1" s="1"/>
  <c r="T9" i="1"/>
  <c r="V9" i="1" s="1"/>
  <c r="P9" i="1"/>
  <c r="U9" i="1" s="1"/>
  <c r="L9" i="1"/>
  <c r="Q9" i="1" s="1"/>
  <c r="H9" i="1"/>
  <c r="F9" i="1"/>
  <c r="X8" i="1"/>
  <c r="T8" i="1"/>
  <c r="V8" i="1" s="1"/>
  <c r="P8" i="1"/>
  <c r="M8" i="1"/>
  <c r="L8" i="1"/>
  <c r="Q8" i="1" s="1"/>
  <c r="H8" i="1"/>
  <c r="J8" i="1" s="1"/>
  <c r="F8" i="1"/>
  <c r="X7" i="1"/>
  <c r="P7" i="1"/>
  <c r="R7" i="1" s="1"/>
  <c r="L7" i="1"/>
  <c r="F7" i="1"/>
  <c r="X6" i="1"/>
  <c r="Z6" i="1" s="1"/>
  <c r="V6" i="1"/>
  <c r="T6" i="1"/>
  <c r="P6" i="1"/>
  <c r="U6" i="1" s="1"/>
  <c r="L6" i="1"/>
  <c r="H6" i="1"/>
  <c r="J6" i="1" s="1"/>
  <c r="F6" i="1"/>
  <c r="X5" i="1"/>
  <c r="Z5" i="1" s="1"/>
  <c r="T5" i="1"/>
  <c r="V5" i="1" s="1"/>
  <c r="P5" i="1"/>
  <c r="U5" i="1" s="1"/>
  <c r="L5" i="1"/>
  <c r="Q5" i="1" s="1"/>
  <c r="H5" i="1"/>
  <c r="F5" i="1"/>
  <c r="X4" i="1"/>
  <c r="T4" i="1"/>
  <c r="V4" i="1" s="1"/>
  <c r="P4" i="1"/>
  <c r="M4" i="1"/>
  <c r="L4" i="1"/>
  <c r="Q4" i="1" s="1"/>
  <c r="H4" i="1"/>
  <c r="J4" i="1" s="1"/>
  <c r="F4" i="1"/>
  <c r="AB421" i="1" l="1"/>
  <c r="AB464" i="1"/>
  <c r="AB248" i="1"/>
  <c r="AB291" i="1"/>
  <c r="Q10" i="1"/>
  <c r="M10" i="1"/>
  <c r="J236" i="1"/>
  <c r="I236" i="1"/>
  <c r="H320" i="1"/>
  <c r="J320" i="1" s="1"/>
  <c r="J316" i="1"/>
  <c r="I316" i="1"/>
  <c r="Z331" i="1"/>
  <c r="Y331" i="1"/>
  <c r="R372" i="1"/>
  <c r="U372" i="1"/>
  <c r="Z449" i="1"/>
  <c r="Y449" i="1"/>
  <c r="U4" i="1"/>
  <c r="M5" i="1"/>
  <c r="Q6" i="1"/>
  <c r="Q7" i="1"/>
  <c r="U8" i="1"/>
  <c r="M9" i="1"/>
  <c r="M11" i="1"/>
  <c r="Q12" i="1"/>
  <c r="J13" i="1"/>
  <c r="M15" i="1"/>
  <c r="Q16" i="1"/>
  <c r="Q18" i="1"/>
  <c r="J19" i="1"/>
  <c r="U27" i="1"/>
  <c r="M30" i="1"/>
  <c r="Z30" i="1"/>
  <c r="M34" i="1"/>
  <c r="N37" i="1"/>
  <c r="L62" i="1"/>
  <c r="N54" i="1"/>
  <c r="N60" i="1"/>
  <c r="J67" i="1"/>
  <c r="T150" i="1"/>
  <c r="F154" i="1"/>
  <c r="N77" i="1"/>
  <c r="U80" i="1"/>
  <c r="U145" i="1"/>
  <c r="N86" i="1"/>
  <c r="L87" i="1"/>
  <c r="N88" i="1"/>
  <c r="M89" i="1"/>
  <c r="I90" i="1"/>
  <c r="I91" i="1"/>
  <c r="Y93" i="1"/>
  <c r="Y95" i="1"/>
  <c r="J99" i="1"/>
  <c r="Y99" i="1"/>
  <c r="N107" i="1"/>
  <c r="I114" i="1"/>
  <c r="I120" i="1"/>
  <c r="M127" i="1"/>
  <c r="U134" i="1"/>
  <c r="J137" i="1"/>
  <c r="Y140" i="1"/>
  <c r="M229" i="1"/>
  <c r="Q229" i="1"/>
  <c r="N229" i="1"/>
  <c r="V282" i="1"/>
  <c r="U282" i="1"/>
  <c r="N384" i="1"/>
  <c r="J384" i="1"/>
  <c r="I384" i="1"/>
  <c r="R401" i="1"/>
  <c r="Q401" i="1"/>
  <c r="R408" i="1"/>
  <c r="N408" i="1"/>
  <c r="M408" i="1"/>
  <c r="N456" i="1"/>
  <c r="Q456" i="1"/>
  <c r="M16" i="1"/>
  <c r="L17" i="1"/>
  <c r="M18" i="1"/>
  <c r="N20" i="1"/>
  <c r="V27" i="1"/>
  <c r="I30" i="1"/>
  <c r="R40" i="1"/>
  <c r="M47" i="1"/>
  <c r="N50" i="1"/>
  <c r="U57" i="1"/>
  <c r="U60" i="1"/>
  <c r="L82" i="1"/>
  <c r="V70" i="1"/>
  <c r="U77" i="1"/>
  <c r="V80" i="1"/>
  <c r="M84" i="1"/>
  <c r="N89" i="1"/>
  <c r="M90" i="1"/>
  <c r="M91" i="1"/>
  <c r="I92" i="1"/>
  <c r="Y96" i="1"/>
  <c r="I98" i="1"/>
  <c r="R107" i="1"/>
  <c r="M114" i="1"/>
  <c r="Q127" i="1"/>
  <c r="V134" i="1"/>
  <c r="F142" i="1"/>
  <c r="Y214" i="1"/>
  <c r="V214" i="1"/>
  <c r="R239" i="1"/>
  <c r="Q239" i="1"/>
  <c r="Z313" i="1"/>
  <c r="Y313" i="1"/>
  <c r="J413" i="1"/>
  <c r="N413" i="1"/>
  <c r="M413" i="1"/>
  <c r="Y194" i="1"/>
  <c r="T237" i="1"/>
  <c r="V194" i="1"/>
  <c r="R11" i="1"/>
  <c r="M13" i="1"/>
  <c r="R15" i="1"/>
  <c r="M19" i="1"/>
  <c r="M20" i="1"/>
  <c r="Y27" i="1"/>
  <c r="N47" i="1"/>
  <c r="M57" i="1"/>
  <c r="Q60" i="1"/>
  <c r="M67" i="1"/>
  <c r="I74" i="1"/>
  <c r="Q77" i="1"/>
  <c r="Y80" i="1"/>
  <c r="N84" i="1"/>
  <c r="I85" i="1"/>
  <c r="Y85" i="1"/>
  <c r="U146" i="1"/>
  <c r="U148" i="1"/>
  <c r="N90" i="1"/>
  <c r="N91" i="1"/>
  <c r="I93" i="1"/>
  <c r="H94" i="1"/>
  <c r="H154" i="1" s="1"/>
  <c r="I95" i="1"/>
  <c r="I99" i="1"/>
  <c r="H100" i="1"/>
  <c r="I100" i="1" s="1"/>
  <c r="Q107" i="1"/>
  <c r="N114" i="1"/>
  <c r="Z214" i="1"/>
  <c r="J269" i="1"/>
  <c r="N269" i="1"/>
  <c r="M269" i="1"/>
  <c r="N406" i="1"/>
  <c r="M406" i="1"/>
  <c r="Y438" i="1"/>
  <c r="Z438" i="1"/>
  <c r="J278" i="1"/>
  <c r="I278" i="1"/>
  <c r="M6" i="1"/>
  <c r="R8" i="1"/>
  <c r="M12" i="1"/>
  <c r="R5" i="1"/>
  <c r="R6" i="1"/>
  <c r="U13" i="1"/>
  <c r="P17" i="1"/>
  <c r="R17" i="1" s="1"/>
  <c r="U19" i="1"/>
  <c r="P62" i="1"/>
  <c r="Z80" i="1"/>
  <c r="I117" i="1"/>
  <c r="U120" i="1"/>
  <c r="Q130" i="1"/>
  <c r="R137" i="1"/>
  <c r="J140" i="1"/>
  <c r="I208" i="1"/>
  <c r="J208" i="1"/>
  <c r="M217" i="1"/>
  <c r="Q217" i="1"/>
  <c r="N217" i="1"/>
  <c r="R228" i="1"/>
  <c r="Q228" i="1"/>
  <c r="Q274" i="1"/>
  <c r="M274" i="1"/>
  <c r="J282" i="1"/>
  <c r="I282" i="1"/>
  <c r="Z409" i="1"/>
  <c r="Y409" i="1"/>
  <c r="Y437" i="1"/>
  <c r="Z437" i="1"/>
  <c r="J10" i="1"/>
  <c r="R4" i="1"/>
  <c r="R9" i="1"/>
  <c r="R12" i="1"/>
  <c r="R16" i="1"/>
  <c r="R37" i="1"/>
  <c r="Z4" i="1"/>
  <c r="Z8" i="1"/>
  <c r="R13" i="1"/>
  <c r="R19" i="1"/>
  <c r="Z20" i="1"/>
  <c r="Q27" i="1"/>
  <c r="Q47" i="1"/>
  <c r="U50" i="1"/>
  <c r="J54" i="1"/>
  <c r="Z54" i="1"/>
  <c r="J57" i="1"/>
  <c r="V60" i="1"/>
  <c r="P82" i="1"/>
  <c r="H150" i="1"/>
  <c r="V77" i="1"/>
  <c r="M80" i="1"/>
  <c r="R84" i="1"/>
  <c r="M85" i="1"/>
  <c r="Y86" i="1"/>
  <c r="Y88" i="1"/>
  <c r="U151" i="1"/>
  <c r="N93" i="1"/>
  <c r="L94" i="1"/>
  <c r="R94" i="1" s="1"/>
  <c r="N95" i="1"/>
  <c r="N99" i="1"/>
  <c r="F122" i="1"/>
  <c r="F102" i="1" s="1"/>
  <c r="M110" i="1"/>
  <c r="Q114" i="1"/>
  <c r="J117" i="1"/>
  <c r="V120" i="1"/>
  <c r="R130" i="1"/>
  <c r="M140" i="1"/>
  <c r="N140" i="1"/>
  <c r="R274" i="1"/>
  <c r="N375" i="1"/>
  <c r="J375" i="1"/>
  <c r="I375" i="1"/>
  <c r="M37" i="1"/>
  <c r="F22" i="1"/>
  <c r="T82" i="1"/>
  <c r="Z82" i="1" s="1"/>
  <c r="P160" i="1"/>
  <c r="V160" i="1" s="1"/>
  <c r="V100" i="1"/>
  <c r="H122" i="1"/>
  <c r="L223" i="1"/>
  <c r="L184" i="1"/>
  <c r="R180" i="1"/>
  <c r="Q180" i="1"/>
  <c r="J207" i="1"/>
  <c r="M215" i="1"/>
  <c r="Q215" i="1"/>
  <c r="N215" i="1"/>
  <c r="V272" i="1"/>
  <c r="U272" i="1"/>
  <c r="Y306" i="1"/>
  <c r="Z306" i="1"/>
  <c r="L356" i="1"/>
  <c r="R352" i="1"/>
  <c r="Q352" i="1"/>
  <c r="H373" i="1"/>
  <c r="H377" i="1" s="1"/>
  <c r="N371" i="1"/>
  <c r="J371" i="1"/>
  <c r="I371" i="1"/>
  <c r="Q381" i="1"/>
  <c r="N381" i="1"/>
  <c r="M381" i="1"/>
  <c r="U452" i="1"/>
  <c r="V452" i="1"/>
  <c r="J5" i="1"/>
  <c r="J9" i="1"/>
  <c r="J11" i="1"/>
  <c r="J15" i="1"/>
  <c r="R27" i="1"/>
  <c r="I37" i="1"/>
  <c r="J47" i="1"/>
  <c r="I50" i="1"/>
  <c r="J60" i="1"/>
  <c r="U67" i="1"/>
  <c r="J77" i="1"/>
  <c r="R80" i="1"/>
  <c r="J87" i="1"/>
  <c r="I88" i="1"/>
  <c r="Y91" i="1"/>
  <c r="U153" i="1"/>
  <c r="P94" i="1"/>
  <c r="P154" i="1" s="1"/>
  <c r="U155" i="1"/>
  <c r="Y97" i="1"/>
  <c r="U159" i="1"/>
  <c r="I107" i="1"/>
  <c r="Z173" i="1"/>
  <c r="M180" i="1"/>
  <c r="R194" i="1"/>
  <c r="P198" i="1"/>
  <c r="F330" i="1"/>
  <c r="F299" i="1"/>
  <c r="J299" i="1" s="1"/>
  <c r="P313" i="1"/>
  <c r="U313" i="1" s="1"/>
  <c r="V309" i="1"/>
  <c r="U309" i="1"/>
  <c r="N329" i="1"/>
  <c r="M329" i="1"/>
  <c r="Q374" i="1"/>
  <c r="N374" i="1"/>
  <c r="M374" i="1"/>
  <c r="N390" i="1"/>
  <c r="J390" i="1"/>
  <c r="I390" i="1"/>
  <c r="Q424" i="1"/>
  <c r="R424" i="1"/>
  <c r="M207" i="1"/>
  <c r="I214" i="1"/>
  <c r="M218" i="1"/>
  <c r="J219" i="1"/>
  <c r="J224" i="1"/>
  <c r="J225" i="1"/>
  <c r="J226" i="1"/>
  <c r="M231" i="1"/>
  <c r="R240" i="1"/>
  <c r="N253" i="1"/>
  <c r="Y258" i="1"/>
  <c r="Y260" i="1"/>
  <c r="J262" i="1"/>
  <c r="N265" i="1"/>
  <c r="N267" i="1"/>
  <c r="N268" i="1"/>
  <c r="M271" i="1"/>
  <c r="Q275" i="1"/>
  <c r="Q276" i="1"/>
  <c r="J281" i="1"/>
  <c r="J295" i="1"/>
  <c r="Y302" i="1"/>
  <c r="R328" i="1"/>
  <c r="J338" i="1"/>
  <c r="V372" i="1"/>
  <c r="V376" i="1"/>
  <c r="N380" i="1"/>
  <c r="V385" i="1"/>
  <c r="R387" i="1"/>
  <c r="V391" i="1"/>
  <c r="N392" i="1"/>
  <c r="J395" i="1"/>
  <c r="N397" i="1"/>
  <c r="R402" i="1"/>
  <c r="R430" i="1"/>
  <c r="Y434" i="1"/>
  <c r="Y435" i="1"/>
  <c r="N444" i="1"/>
  <c r="N445" i="1"/>
  <c r="N447" i="1"/>
  <c r="Z451" i="1"/>
  <c r="U454" i="1"/>
  <c r="U187" i="1"/>
  <c r="U203" i="1"/>
  <c r="I210" i="1"/>
  <c r="U210" i="1"/>
  <c r="I212" i="1"/>
  <c r="R217" i="1"/>
  <c r="R229" i="1"/>
  <c r="M232" i="1"/>
  <c r="J238" i="1"/>
  <c r="Q240" i="1"/>
  <c r="I251" i="1"/>
  <c r="L299" i="1"/>
  <c r="Z302" i="1"/>
  <c r="H306" i="1"/>
  <c r="U323" i="1"/>
  <c r="U359" i="1"/>
  <c r="R380" i="1"/>
  <c r="Q383" i="1"/>
  <c r="M388" i="1"/>
  <c r="R392" i="1"/>
  <c r="Q394" i="1"/>
  <c r="R399" i="1"/>
  <c r="Y451" i="1"/>
  <c r="Z452" i="1"/>
  <c r="U455" i="1"/>
  <c r="V187" i="1"/>
  <c r="V210" i="1"/>
  <c r="N232" i="1"/>
  <c r="Y257" i="1"/>
  <c r="N262" i="1"/>
  <c r="I272" i="1"/>
  <c r="Q278" i="1"/>
  <c r="M281" i="1"/>
  <c r="M295" i="1"/>
  <c r="T299" i="1"/>
  <c r="P306" i="1"/>
  <c r="U306" i="1" s="1"/>
  <c r="R329" i="1"/>
  <c r="Z332" i="1"/>
  <c r="M345" i="1"/>
  <c r="V359" i="1"/>
  <c r="N366" i="1"/>
  <c r="Q371" i="1"/>
  <c r="I372" i="1"/>
  <c r="R374" i="1"/>
  <c r="Q375" i="1"/>
  <c r="I376" i="1"/>
  <c r="V380" i="1"/>
  <c r="R381" i="1"/>
  <c r="M383" i="1"/>
  <c r="R384" i="1"/>
  <c r="I385" i="1"/>
  <c r="U387" i="1"/>
  <c r="Q390" i="1"/>
  <c r="I391" i="1"/>
  <c r="V392" i="1"/>
  <c r="M394" i="1"/>
  <c r="Q397" i="1"/>
  <c r="R398" i="1"/>
  <c r="U401" i="1"/>
  <c r="Z404" i="1"/>
  <c r="Z405" i="1"/>
  <c r="R406" i="1"/>
  <c r="V423" i="1"/>
  <c r="I427" i="1"/>
  <c r="R428" i="1"/>
  <c r="I435" i="1"/>
  <c r="I437" i="1"/>
  <c r="J440" i="1"/>
  <c r="N441" i="1"/>
  <c r="N449" i="1"/>
  <c r="Y452" i="1"/>
  <c r="V455" i="1"/>
  <c r="J187" i="1"/>
  <c r="U199" i="1"/>
  <c r="U204" i="1"/>
  <c r="Q207" i="1"/>
  <c r="N208" i="1"/>
  <c r="I211" i="1"/>
  <c r="M214" i="1"/>
  <c r="N224" i="1"/>
  <c r="N225" i="1"/>
  <c r="M226" i="1"/>
  <c r="Q231" i="1"/>
  <c r="R232" i="1"/>
  <c r="R233" i="1"/>
  <c r="R235" i="1"/>
  <c r="N236" i="1"/>
  <c r="J240" i="1"/>
  <c r="J258" i="1"/>
  <c r="N261" i="1"/>
  <c r="M262" i="1"/>
  <c r="V274" i="1"/>
  <c r="V275" i="1"/>
  <c r="V276" i="1"/>
  <c r="M278" i="1"/>
  <c r="Q282" i="1"/>
  <c r="M283" i="1"/>
  <c r="Z299" i="1"/>
  <c r="F313" i="1"/>
  <c r="I313" i="1" s="1"/>
  <c r="Z328" i="1"/>
  <c r="Q329" i="1"/>
  <c r="I333" i="1"/>
  <c r="M371" i="1"/>
  <c r="V374" i="1"/>
  <c r="M375" i="1"/>
  <c r="V381" i="1"/>
  <c r="N383" i="1"/>
  <c r="M384" i="1"/>
  <c r="Z387" i="1"/>
  <c r="R388" i="1"/>
  <c r="M390" i="1"/>
  <c r="U392" i="1"/>
  <c r="N394" i="1"/>
  <c r="Z399" i="1"/>
  <c r="V401" i="1"/>
  <c r="I405" i="1"/>
  <c r="Y405" i="1"/>
  <c r="R412" i="1"/>
  <c r="Q423" i="1"/>
  <c r="Y442" i="1"/>
  <c r="U447" i="1"/>
  <c r="Q448" i="1"/>
  <c r="Z455" i="1"/>
  <c r="V199" i="1"/>
  <c r="R208" i="1"/>
  <c r="M210" i="1"/>
  <c r="Q219" i="1"/>
  <c r="R224" i="1"/>
  <c r="R225" i="1"/>
  <c r="I228" i="1"/>
  <c r="J229" i="1"/>
  <c r="Q232" i="1"/>
  <c r="Q233" i="1"/>
  <c r="Q235" i="1"/>
  <c r="R236" i="1"/>
  <c r="M238" i="1"/>
  <c r="I239" i="1"/>
  <c r="I250" i="1"/>
  <c r="J313" i="1"/>
  <c r="N331" i="1"/>
  <c r="M332" i="1"/>
  <c r="N333" i="1"/>
  <c r="T370" i="1"/>
  <c r="Q372" i="1"/>
  <c r="Q376" i="1"/>
  <c r="R385" i="1"/>
  <c r="Q391" i="1"/>
  <c r="I401" i="1"/>
  <c r="Q327" i="1"/>
  <c r="L330" i="1"/>
  <c r="L334" i="1" s="1"/>
  <c r="U331" i="1"/>
  <c r="V211" i="1"/>
  <c r="Q214" i="1"/>
  <c r="J217" i="1"/>
  <c r="J218" i="1"/>
  <c r="Q226" i="1"/>
  <c r="N228" i="1"/>
  <c r="J232" i="1"/>
  <c r="N239" i="1"/>
  <c r="N250" i="1"/>
  <c r="V254" i="1"/>
  <c r="Y261" i="1"/>
  <c r="J265" i="1"/>
  <c r="J267" i="1"/>
  <c r="J268" i="1"/>
  <c r="Q283" i="1"/>
  <c r="Y295" i="1"/>
  <c r="Q323" i="1"/>
  <c r="M328" i="1"/>
  <c r="J329" i="1"/>
  <c r="Y329" i="1"/>
  <c r="Q331" i="1"/>
  <c r="R333" i="1"/>
  <c r="I397" i="1"/>
  <c r="R42" i="1"/>
  <c r="Q42" i="1"/>
  <c r="J62" i="1"/>
  <c r="V82" i="1"/>
  <c r="U82" i="1"/>
  <c r="Y82" i="1"/>
  <c r="N150" i="1"/>
  <c r="M150" i="1"/>
  <c r="J122" i="1"/>
  <c r="I122" i="1"/>
  <c r="N156" i="1"/>
  <c r="M156" i="1"/>
  <c r="Q156" i="1"/>
  <c r="N146" i="1"/>
  <c r="M146" i="1"/>
  <c r="Q146" i="1"/>
  <c r="U42" i="1"/>
  <c r="V42" i="1"/>
  <c r="Z42" i="1"/>
  <c r="Y42" i="1"/>
  <c r="N148" i="1"/>
  <c r="M148" i="1"/>
  <c r="Q148" i="1"/>
  <c r="L102" i="1"/>
  <c r="N122" i="1"/>
  <c r="M122" i="1"/>
  <c r="N62" i="1"/>
  <c r="L22" i="1"/>
  <c r="M62" i="1"/>
  <c r="N144" i="1"/>
  <c r="M144" i="1"/>
  <c r="L162" i="1"/>
  <c r="M100" i="1"/>
  <c r="N100" i="1"/>
  <c r="R100" i="1"/>
  <c r="Q100" i="1"/>
  <c r="R82" i="1"/>
  <c r="Q82" i="1"/>
  <c r="N152" i="1"/>
  <c r="M152" i="1"/>
  <c r="Q152" i="1"/>
  <c r="N158" i="1"/>
  <c r="M158" i="1"/>
  <c r="Q158" i="1"/>
  <c r="J7" i="1"/>
  <c r="I7" i="1"/>
  <c r="M7" i="1"/>
  <c r="Q62" i="1"/>
  <c r="R62" i="1"/>
  <c r="P22" i="1"/>
  <c r="Q160" i="1"/>
  <c r="R144" i="1"/>
  <c r="Q144" i="1"/>
  <c r="N145" i="1"/>
  <c r="M145" i="1"/>
  <c r="P142" i="1"/>
  <c r="Z207" i="1"/>
  <c r="Y207" i="1"/>
  <c r="N4" i="1"/>
  <c r="Y4" i="1"/>
  <c r="N5" i="1"/>
  <c r="Y5" i="1"/>
  <c r="N6" i="1"/>
  <c r="Y6" i="1"/>
  <c r="N7" i="1"/>
  <c r="N8" i="1"/>
  <c r="Y8" i="1"/>
  <c r="N9" i="1"/>
  <c r="Y9" i="1"/>
  <c r="N10" i="1"/>
  <c r="N11" i="1"/>
  <c r="Y11" i="1"/>
  <c r="N12" i="1"/>
  <c r="Y12" i="1"/>
  <c r="N13" i="1"/>
  <c r="Y13" i="1"/>
  <c r="N15" i="1"/>
  <c r="Y15" i="1"/>
  <c r="N16" i="1"/>
  <c r="Y16" i="1"/>
  <c r="N17" i="1"/>
  <c r="N18" i="1"/>
  <c r="Y18" i="1"/>
  <c r="N19" i="1"/>
  <c r="Y19" i="1"/>
  <c r="Y20" i="1"/>
  <c r="I27" i="1"/>
  <c r="I34" i="1"/>
  <c r="V40" i="1"/>
  <c r="V50" i="1"/>
  <c r="V57" i="1"/>
  <c r="R60" i="1"/>
  <c r="I62" i="1"/>
  <c r="T62" i="1"/>
  <c r="Z62" i="1" s="1"/>
  <c r="V67" i="1"/>
  <c r="J150" i="1"/>
  <c r="I150" i="1"/>
  <c r="R70" i="1"/>
  <c r="V74" i="1"/>
  <c r="R77" i="1"/>
  <c r="N80" i="1"/>
  <c r="Z84" i="1"/>
  <c r="R145" i="1"/>
  <c r="Z85" i="1"/>
  <c r="R146" i="1"/>
  <c r="Z86" i="1"/>
  <c r="P87" i="1"/>
  <c r="R148" i="1"/>
  <c r="Z88" i="1"/>
  <c r="Z89" i="1"/>
  <c r="P90" i="1"/>
  <c r="V90" i="1" s="1"/>
  <c r="Z90" i="1"/>
  <c r="Z91" i="1"/>
  <c r="R152" i="1"/>
  <c r="Z92" i="1"/>
  <c r="Z93" i="1"/>
  <c r="Z95" i="1"/>
  <c r="R156" i="1"/>
  <c r="Z96" i="1"/>
  <c r="P97" i="1"/>
  <c r="V97" i="1" s="1"/>
  <c r="Z97" i="1"/>
  <c r="R158" i="1"/>
  <c r="Z98" i="1"/>
  <c r="Z99" i="1"/>
  <c r="Z100" i="1"/>
  <c r="J107" i="1"/>
  <c r="U107" i="1"/>
  <c r="Q110" i="1"/>
  <c r="U114" i="1"/>
  <c r="Q117" i="1"/>
  <c r="M120" i="1"/>
  <c r="Y120" i="1"/>
  <c r="Y122" i="1"/>
  <c r="R127" i="1"/>
  <c r="I137" i="1"/>
  <c r="V140" i="1"/>
  <c r="R140" i="1"/>
  <c r="Q140" i="1"/>
  <c r="V146" i="1"/>
  <c r="V148" i="1"/>
  <c r="V152" i="1"/>
  <c r="V156" i="1"/>
  <c r="V158" i="1"/>
  <c r="H453" i="1"/>
  <c r="H410" i="1"/>
  <c r="H280" i="1"/>
  <c r="H237" i="1"/>
  <c r="H198" i="1"/>
  <c r="N198" i="1" s="1"/>
  <c r="N194" i="1"/>
  <c r="J194" i="1"/>
  <c r="I194" i="1"/>
  <c r="P20" i="1"/>
  <c r="J27" i="1"/>
  <c r="J34" i="1"/>
  <c r="Y40" i="1"/>
  <c r="Y50" i="1"/>
  <c r="Y57" i="1"/>
  <c r="I60" i="1"/>
  <c r="Y67" i="1"/>
  <c r="I70" i="1"/>
  <c r="Y74" i="1"/>
  <c r="I77" i="1"/>
  <c r="R160" i="1"/>
  <c r="F82" i="1"/>
  <c r="F162" i="1" s="1"/>
  <c r="Q84" i="1"/>
  <c r="Q85" i="1"/>
  <c r="Q86" i="1"/>
  <c r="Q88" i="1"/>
  <c r="Q89" i="1"/>
  <c r="Q91" i="1"/>
  <c r="Q92" i="1"/>
  <c r="Q93" i="1"/>
  <c r="Q95" i="1"/>
  <c r="Q96" i="1"/>
  <c r="Q98" i="1"/>
  <c r="Q99" i="1"/>
  <c r="V107" i="1"/>
  <c r="R110" i="1"/>
  <c r="V114" i="1"/>
  <c r="R117" i="1"/>
  <c r="N120" i="1"/>
  <c r="Z120" i="1"/>
  <c r="P122" i="1"/>
  <c r="Z122" i="1"/>
  <c r="H142" i="1"/>
  <c r="N142" i="1" s="1"/>
  <c r="T142" i="1"/>
  <c r="T102" i="1" s="1"/>
  <c r="Y130" i="1"/>
  <c r="V130" i="1"/>
  <c r="U130" i="1"/>
  <c r="M137" i="1"/>
  <c r="F157" i="1"/>
  <c r="F159" i="1"/>
  <c r="J159" i="1" s="1"/>
  <c r="P450" i="1"/>
  <c r="P407" i="1"/>
  <c r="P277" i="1"/>
  <c r="P234" i="1"/>
  <c r="L414" i="1"/>
  <c r="L241" i="1"/>
  <c r="Q198" i="1"/>
  <c r="F20" i="1"/>
  <c r="J20" i="1" s="1"/>
  <c r="Z67" i="1"/>
  <c r="J70" i="1"/>
  <c r="Q80" i="1"/>
  <c r="H82" i="1"/>
  <c r="J144" i="1"/>
  <c r="I144" i="1"/>
  <c r="J145" i="1"/>
  <c r="I145" i="1"/>
  <c r="J146" i="1"/>
  <c r="I146" i="1"/>
  <c r="R86" i="1"/>
  <c r="J148" i="1"/>
  <c r="I148" i="1"/>
  <c r="R88" i="1"/>
  <c r="J149" i="1"/>
  <c r="I149" i="1"/>
  <c r="R89" i="1"/>
  <c r="J151" i="1"/>
  <c r="I151" i="1"/>
  <c r="R91" i="1"/>
  <c r="J152" i="1"/>
  <c r="I152" i="1"/>
  <c r="R92" i="1"/>
  <c r="J153" i="1"/>
  <c r="I153" i="1"/>
  <c r="R93" i="1"/>
  <c r="J155" i="1"/>
  <c r="I155" i="1"/>
  <c r="R95" i="1"/>
  <c r="J156" i="1"/>
  <c r="I156" i="1"/>
  <c r="R96" i="1"/>
  <c r="H97" i="1"/>
  <c r="H157" i="1" s="1"/>
  <c r="J158" i="1"/>
  <c r="I158" i="1"/>
  <c r="R98" i="1"/>
  <c r="R99" i="1"/>
  <c r="M107" i="1"/>
  <c r="Y107" i="1"/>
  <c r="Y114" i="1"/>
  <c r="I127" i="1"/>
  <c r="U127" i="1"/>
  <c r="Z130" i="1"/>
  <c r="J134" i="1"/>
  <c r="I134" i="1"/>
  <c r="N137" i="1"/>
  <c r="Y142" i="1"/>
  <c r="L147" i="1"/>
  <c r="L149" i="1"/>
  <c r="L151" i="1"/>
  <c r="L153" i="1"/>
  <c r="R153" i="1" s="1"/>
  <c r="L155" i="1"/>
  <c r="R155" i="1" s="1"/>
  <c r="L157" i="1"/>
  <c r="L159" i="1"/>
  <c r="R159" i="1" s="1"/>
  <c r="X450" i="1"/>
  <c r="X407" i="1"/>
  <c r="X277" i="1"/>
  <c r="X234" i="1"/>
  <c r="Z191" i="1"/>
  <c r="Y191" i="1"/>
  <c r="N211" i="1"/>
  <c r="M211" i="1"/>
  <c r="Z215" i="1"/>
  <c r="U215" i="1"/>
  <c r="Y215" i="1"/>
  <c r="V215" i="1"/>
  <c r="M221" i="1"/>
  <c r="Q221" i="1"/>
  <c r="N221" i="1"/>
  <c r="U144" i="1"/>
  <c r="T87" i="1"/>
  <c r="T94" i="1"/>
  <c r="Z94" i="1" s="1"/>
  <c r="Z107" i="1"/>
  <c r="U110" i="1"/>
  <c r="U117" i="1"/>
  <c r="Q120" i="1"/>
  <c r="V127" i="1"/>
  <c r="Q145" i="1"/>
  <c r="Q155" i="1"/>
  <c r="L436" i="1"/>
  <c r="L263" i="1"/>
  <c r="N177" i="1"/>
  <c r="M177" i="1"/>
  <c r="H14" i="1"/>
  <c r="N14" i="1" s="1"/>
  <c r="M27" i="1"/>
  <c r="I4" i="1"/>
  <c r="I5" i="1"/>
  <c r="I6" i="1"/>
  <c r="T7" i="1"/>
  <c r="Y7" i="1" s="1"/>
  <c r="I8" i="1"/>
  <c r="I9" i="1"/>
  <c r="I10" i="1"/>
  <c r="T10" i="1"/>
  <c r="Y10" i="1" s="1"/>
  <c r="I11" i="1"/>
  <c r="I12" i="1"/>
  <c r="I13" i="1"/>
  <c r="T14" i="1"/>
  <c r="Z14" i="1" s="1"/>
  <c r="I15" i="1"/>
  <c r="I16" i="1"/>
  <c r="I17" i="1"/>
  <c r="T17" i="1"/>
  <c r="I18" i="1"/>
  <c r="I19" i="1"/>
  <c r="I20" i="1"/>
  <c r="N27" i="1"/>
  <c r="Z27" i="1"/>
  <c r="J30" i="1"/>
  <c r="U30" i="1"/>
  <c r="N34" i="1"/>
  <c r="J37" i="1"/>
  <c r="U37" i="1"/>
  <c r="Q40" i="1"/>
  <c r="H42" i="1"/>
  <c r="M42" i="1" s="1"/>
  <c r="U47" i="1"/>
  <c r="Q50" i="1"/>
  <c r="U54" i="1"/>
  <c r="Q57" i="1"/>
  <c r="M60" i="1"/>
  <c r="Y60" i="1"/>
  <c r="Y62" i="1"/>
  <c r="Q67" i="1"/>
  <c r="M70" i="1"/>
  <c r="Y70" i="1"/>
  <c r="Q74" i="1"/>
  <c r="M77" i="1"/>
  <c r="Y77" i="1"/>
  <c r="I80" i="1"/>
  <c r="U160" i="1"/>
  <c r="J84" i="1"/>
  <c r="U84" i="1"/>
  <c r="J85" i="1"/>
  <c r="U85" i="1"/>
  <c r="J86" i="1"/>
  <c r="U86" i="1"/>
  <c r="J88" i="1"/>
  <c r="U88" i="1"/>
  <c r="J89" i="1"/>
  <c r="U89" i="1"/>
  <c r="U90" i="1"/>
  <c r="J91" i="1"/>
  <c r="U91" i="1"/>
  <c r="J92" i="1"/>
  <c r="U92" i="1"/>
  <c r="J93" i="1"/>
  <c r="U93" i="1"/>
  <c r="J95" i="1"/>
  <c r="U95" i="1"/>
  <c r="J96" i="1"/>
  <c r="U96" i="1"/>
  <c r="U97" i="1"/>
  <c r="J98" i="1"/>
  <c r="U98" i="1"/>
  <c r="U99" i="1"/>
  <c r="U100" i="1"/>
  <c r="R120" i="1"/>
  <c r="Y127" i="1"/>
  <c r="I130" i="1"/>
  <c r="M134" i="1"/>
  <c r="V145" i="1"/>
  <c r="V149" i="1"/>
  <c r="V151" i="1"/>
  <c r="V153" i="1"/>
  <c r="V155" i="1"/>
  <c r="V159" i="1"/>
  <c r="F425" i="1"/>
  <c r="F382" i="1"/>
  <c r="J166" i="1"/>
  <c r="F209" i="1"/>
  <c r="F201" i="1"/>
  <c r="F170" i="1"/>
  <c r="F252" i="1"/>
  <c r="Z210" i="1"/>
  <c r="Y210" i="1"/>
  <c r="P432" i="1"/>
  <c r="P389" i="1"/>
  <c r="P216" i="1"/>
  <c r="V216" i="1" s="1"/>
  <c r="P259" i="1"/>
  <c r="P177" i="1"/>
  <c r="R173" i="1"/>
  <c r="Q173" i="1"/>
  <c r="V30" i="1"/>
  <c r="V37" i="1"/>
  <c r="V47" i="1"/>
  <c r="V54" i="1"/>
  <c r="J147" i="1"/>
  <c r="I147" i="1"/>
  <c r="R67" i="1"/>
  <c r="N70" i="1"/>
  <c r="Z70" i="1"/>
  <c r="R74" i="1"/>
  <c r="Z77" i="1"/>
  <c r="J80" i="1"/>
  <c r="V84" i="1"/>
  <c r="V85" i="1"/>
  <c r="V86" i="1"/>
  <c r="V88" i="1"/>
  <c r="V89" i="1"/>
  <c r="V91" i="1"/>
  <c r="V92" i="1"/>
  <c r="V93" i="1"/>
  <c r="V95" i="1"/>
  <c r="V96" i="1"/>
  <c r="V98" i="1"/>
  <c r="V99" i="1"/>
  <c r="Y137" i="1"/>
  <c r="V137" i="1"/>
  <c r="U137" i="1"/>
  <c r="X462" i="1"/>
  <c r="X419" i="1"/>
  <c r="X289" i="1"/>
  <c r="X246" i="1"/>
  <c r="Z203" i="1"/>
  <c r="Y203" i="1"/>
  <c r="U216" i="1"/>
  <c r="F443" i="1"/>
  <c r="F400" i="1"/>
  <c r="F270" i="1"/>
  <c r="F227" i="1"/>
  <c r="T400" i="1"/>
  <c r="T227" i="1"/>
  <c r="V184" i="1"/>
  <c r="U184" i="1"/>
  <c r="Z211" i="1"/>
  <c r="Y211" i="1"/>
  <c r="T147" i="1"/>
  <c r="P150" i="1"/>
  <c r="V150" i="1" s="1"/>
  <c r="T154" i="1"/>
  <c r="Z154" i="1" s="1"/>
  <c r="P157" i="1"/>
  <c r="V157" i="1" s="1"/>
  <c r="X162" i="1"/>
  <c r="Z144" i="1"/>
  <c r="Y144" i="1"/>
  <c r="Z145" i="1"/>
  <c r="Y145" i="1"/>
  <c r="Z146" i="1"/>
  <c r="Y146" i="1"/>
  <c r="M88" i="1"/>
  <c r="Z148" i="1"/>
  <c r="Y148" i="1"/>
  <c r="Z149" i="1"/>
  <c r="Y149" i="1"/>
  <c r="Z150" i="1"/>
  <c r="Y150" i="1"/>
  <c r="Z151" i="1"/>
  <c r="Y151" i="1"/>
  <c r="M92" i="1"/>
  <c r="Z152" i="1"/>
  <c r="Y152" i="1"/>
  <c r="Z153" i="1"/>
  <c r="Y153" i="1"/>
  <c r="Y154" i="1"/>
  <c r="Z155" i="1"/>
  <c r="Y155" i="1"/>
  <c r="M96" i="1"/>
  <c r="Z156" i="1"/>
  <c r="Y156" i="1"/>
  <c r="Z157" i="1"/>
  <c r="Y157" i="1"/>
  <c r="M98" i="1"/>
  <c r="Z158" i="1"/>
  <c r="Y158" i="1"/>
  <c r="Z159" i="1"/>
  <c r="Y159" i="1"/>
  <c r="Z160" i="1"/>
  <c r="Y160" i="1"/>
  <c r="N127" i="1"/>
  <c r="N130" i="1"/>
  <c r="R134" i="1"/>
  <c r="Z137" i="1"/>
  <c r="L382" i="1"/>
  <c r="L425" i="1"/>
  <c r="L252" i="1"/>
  <c r="N166" i="1"/>
  <c r="L209" i="1"/>
  <c r="L170" i="1"/>
  <c r="M166" i="1"/>
  <c r="H393" i="1"/>
  <c r="H220" i="1"/>
  <c r="H400" i="1"/>
  <c r="H227" i="1"/>
  <c r="J184" i="1"/>
  <c r="I184" i="1"/>
  <c r="X439" i="1"/>
  <c r="X396" i="1"/>
  <c r="X266" i="1"/>
  <c r="X223" i="1"/>
  <c r="X184" i="1"/>
  <c r="Z180" i="1"/>
  <c r="Y180" i="1"/>
  <c r="P443" i="1"/>
  <c r="P270" i="1"/>
  <c r="P227" i="1"/>
  <c r="R184" i="1"/>
  <c r="Q184" i="1"/>
  <c r="X457" i="1"/>
  <c r="X414" i="1"/>
  <c r="X284" i="1"/>
  <c r="X241" i="1"/>
  <c r="Z229" i="1"/>
  <c r="V229" i="1"/>
  <c r="U229" i="1"/>
  <c r="Z231" i="1"/>
  <c r="V231" i="1"/>
  <c r="U231" i="1"/>
  <c r="Z238" i="1"/>
  <c r="Y238" i="1"/>
  <c r="V238" i="1"/>
  <c r="U238" i="1"/>
  <c r="U255" i="1"/>
  <c r="R255" i="1"/>
  <c r="V255" i="1"/>
  <c r="Q255" i="1"/>
  <c r="M279" i="1"/>
  <c r="J279" i="1"/>
  <c r="I279" i="1"/>
  <c r="Z134" i="1"/>
  <c r="X424" i="1"/>
  <c r="X381" i="1"/>
  <c r="X251" i="1"/>
  <c r="X166" i="1"/>
  <c r="Z168" i="1"/>
  <c r="F389" i="1"/>
  <c r="F259" i="1"/>
  <c r="F432" i="1"/>
  <c r="T177" i="1"/>
  <c r="L446" i="1"/>
  <c r="L273" i="1"/>
  <c r="L403" i="1"/>
  <c r="L230" i="1"/>
  <c r="T453" i="1"/>
  <c r="T410" i="1"/>
  <c r="T280" i="1"/>
  <c r="L458" i="1"/>
  <c r="L415" i="1"/>
  <c r="L285" i="1"/>
  <c r="L242" i="1"/>
  <c r="L459" i="1"/>
  <c r="L416" i="1"/>
  <c r="L286" i="1"/>
  <c r="L243" i="1"/>
  <c r="L201" i="1"/>
  <c r="L461" i="1"/>
  <c r="L418" i="1"/>
  <c r="L288" i="1"/>
  <c r="L245" i="1"/>
  <c r="L462" i="1"/>
  <c r="L419" i="1"/>
  <c r="L289" i="1"/>
  <c r="L246" i="1"/>
  <c r="L463" i="1"/>
  <c r="L420" i="1"/>
  <c r="L290" i="1"/>
  <c r="L247" i="1"/>
  <c r="Z219" i="1"/>
  <c r="U219" i="1"/>
  <c r="Z239" i="1"/>
  <c r="Y239" i="1"/>
  <c r="V239" i="1"/>
  <c r="U239" i="1"/>
  <c r="Y165" i="1"/>
  <c r="X428" i="1"/>
  <c r="X385" i="1"/>
  <c r="X255" i="1"/>
  <c r="H389" i="1"/>
  <c r="H259" i="1"/>
  <c r="H432" i="1"/>
  <c r="H216" i="1"/>
  <c r="P439" i="1"/>
  <c r="P396" i="1"/>
  <c r="P266" i="1"/>
  <c r="P223" i="1"/>
  <c r="U223" i="1" s="1"/>
  <c r="M187" i="1"/>
  <c r="X446" i="1"/>
  <c r="X403" i="1"/>
  <c r="X273" i="1"/>
  <c r="X230" i="1"/>
  <c r="U194" i="1"/>
  <c r="M199" i="1"/>
  <c r="X199" i="1"/>
  <c r="M200" i="1"/>
  <c r="X200" i="1"/>
  <c r="M202" i="1"/>
  <c r="X202" i="1"/>
  <c r="M203" i="1"/>
  <c r="M204" i="1"/>
  <c r="X204" i="1"/>
  <c r="X208" i="1"/>
  <c r="Q212" i="1"/>
  <c r="J215" i="1"/>
  <c r="V219" i="1"/>
  <c r="R221" i="1"/>
  <c r="I222" i="1"/>
  <c r="Z224" i="1"/>
  <c r="V224" i="1"/>
  <c r="U224" i="1"/>
  <c r="Y229" i="1"/>
  <c r="Y231" i="1"/>
  <c r="Z232" i="1"/>
  <c r="V232" i="1"/>
  <c r="U232" i="1"/>
  <c r="Z240" i="1"/>
  <c r="Y240" i="1"/>
  <c r="V240" i="1"/>
  <c r="U240" i="1"/>
  <c r="J253" i="1"/>
  <c r="I253" i="1"/>
  <c r="P425" i="1"/>
  <c r="P382" i="1"/>
  <c r="P252" i="1"/>
  <c r="T432" i="1"/>
  <c r="T389" i="1"/>
  <c r="T259" i="1"/>
  <c r="F439" i="1"/>
  <c r="F396" i="1"/>
  <c r="F266" i="1"/>
  <c r="F191" i="1"/>
  <c r="L453" i="1"/>
  <c r="L410" i="1"/>
  <c r="L280" i="1"/>
  <c r="L237" i="1"/>
  <c r="Z217" i="1"/>
  <c r="U217" i="1"/>
  <c r="F223" i="1"/>
  <c r="Z265" i="1"/>
  <c r="Y265" i="1"/>
  <c r="X426" i="1"/>
  <c r="X383" i="1"/>
  <c r="Z169" i="1"/>
  <c r="P170" i="1"/>
  <c r="J173" i="1"/>
  <c r="U173" i="1"/>
  <c r="X436" i="1"/>
  <c r="X393" i="1"/>
  <c r="X263" i="1"/>
  <c r="X220" i="1"/>
  <c r="H439" i="1"/>
  <c r="H396" i="1"/>
  <c r="H266" i="1"/>
  <c r="H223" i="1"/>
  <c r="M223" i="1" s="1"/>
  <c r="P446" i="1"/>
  <c r="P403" i="1"/>
  <c r="P273" i="1"/>
  <c r="P230" i="1"/>
  <c r="H407" i="1"/>
  <c r="H234" i="1"/>
  <c r="M194" i="1"/>
  <c r="X453" i="1"/>
  <c r="X410" i="1"/>
  <c r="X280" i="1"/>
  <c r="X237" i="1"/>
  <c r="P414" i="1"/>
  <c r="P241" i="1"/>
  <c r="P458" i="1"/>
  <c r="P285" i="1"/>
  <c r="V285" i="1" s="1"/>
  <c r="P415" i="1"/>
  <c r="P242" i="1"/>
  <c r="P459" i="1"/>
  <c r="P416" i="1"/>
  <c r="P286" i="1"/>
  <c r="P243" i="1"/>
  <c r="P201" i="1"/>
  <c r="P461" i="1"/>
  <c r="P418" i="1"/>
  <c r="P288" i="1"/>
  <c r="P245" i="1"/>
  <c r="P462" i="1"/>
  <c r="P419" i="1"/>
  <c r="P289" i="1"/>
  <c r="P246" i="1"/>
  <c r="P463" i="1"/>
  <c r="P420" i="1"/>
  <c r="P290" i="1"/>
  <c r="P247" i="1"/>
  <c r="P209" i="1"/>
  <c r="Q211" i="1"/>
  <c r="J212" i="1"/>
  <c r="V212" i="1"/>
  <c r="U214" i="1"/>
  <c r="F216" i="1"/>
  <c r="V217" i="1"/>
  <c r="R218" i="1"/>
  <c r="I219" i="1"/>
  <c r="Y219" i="1"/>
  <c r="Z221" i="1"/>
  <c r="U221" i="1"/>
  <c r="N222" i="1"/>
  <c r="Y224" i="1"/>
  <c r="Z225" i="1"/>
  <c r="V225" i="1"/>
  <c r="U225" i="1"/>
  <c r="Y232" i="1"/>
  <c r="Z233" i="1"/>
  <c r="V233" i="1"/>
  <c r="U233" i="1"/>
  <c r="Z235" i="1"/>
  <c r="Y235" i="1"/>
  <c r="V235" i="1"/>
  <c r="U235" i="1"/>
  <c r="Y262" i="1"/>
  <c r="Z262" i="1"/>
  <c r="H425" i="1"/>
  <c r="H382" i="1"/>
  <c r="H252" i="1"/>
  <c r="R166" i="1"/>
  <c r="Y167" i="1"/>
  <c r="L432" i="1"/>
  <c r="L389" i="1"/>
  <c r="L259" i="1"/>
  <c r="V173" i="1"/>
  <c r="I180" i="1"/>
  <c r="T439" i="1"/>
  <c r="T396" i="1"/>
  <c r="T266" i="1"/>
  <c r="L443" i="1"/>
  <c r="L270" i="1"/>
  <c r="F446" i="1"/>
  <c r="F403" i="1"/>
  <c r="F273" i="1"/>
  <c r="T450" i="1"/>
  <c r="T277" i="1"/>
  <c r="F414" i="1"/>
  <c r="F457" i="1"/>
  <c r="F241" i="1"/>
  <c r="F415" i="1"/>
  <c r="F458" i="1"/>
  <c r="F285" i="1"/>
  <c r="F242" i="1"/>
  <c r="F459" i="1"/>
  <c r="F416" i="1"/>
  <c r="F286" i="1"/>
  <c r="F243" i="1"/>
  <c r="F418" i="1"/>
  <c r="F461" i="1"/>
  <c r="F288" i="1"/>
  <c r="F245" i="1"/>
  <c r="F419" i="1"/>
  <c r="F462" i="1"/>
  <c r="F289" i="1"/>
  <c r="F246" i="1"/>
  <c r="F463" i="1"/>
  <c r="F420" i="1"/>
  <c r="F290" i="1"/>
  <c r="F247" i="1"/>
  <c r="R211" i="1"/>
  <c r="X212" i="1"/>
  <c r="R222" i="1"/>
  <c r="I224" i="1"/>
  <c r="Z236" i="1"/>
  <c r="Y236" i="1"/>
  <c r="V236" i="1"/>
  <c r="U236" i="1"/>
  <c r="N257" i="1"/>
  <c r="M257" i="1"/>
  <c r="X423" i="1"/>
  <c r="X380" i="1"/>
  <c r="X250" i="1"/>
  <c r="I166" i="1"/>
  <c r="T425" i="1"/>
  <c r="T382" i="1"/>
  <c r="T252" i="1"/>
  <c r="Z167" i="1"/>
  <c r="H170" i="1"/>
  <c r="M173" i="1"/>
  <c r="X432" i="1"/>
  <c r="X389" i="1"/>
  <c r="X259" i="1"/>
  <c r="X216" i="1"/>
  <c r="Z177" i="1"/>
  <c r="J180" i="1"/>
  <c r="U180" i="1"/>
  <c r="M184" i="1"/>
  <c r="H446" i="1"/>
  <c r="H403" i="1"/>
  <c r="H273" i="1"/>
  <c r="H230" i="1"/>
  <c r="R187" i="1"/>
  <c r="J191" i="1"/>
  <c r="U191" i="1"/>
  <c r="P453" i="1"/>
  <c r="P410" i="1"/>
  <c r="P280" i="1"/>
  <c r="P237" i="1"/>
  <c r="Z194" i="1"/>
  <c r="R198" i="1"/>
  <c r="H458" i="1"/>
  <c r="H415" i="1"/>
  <c r="H242" i="1"/>
  <c r="H285" i="1"/>
  <c r="R199" i="1"/>
  <c r="H459" i="1"/>
  <c r="H416" i="1"/>
  <c r="H243" i="1"/>
  <c r="H286" i="1"/>
  <c r="R200" i="1"/>
  <c r="H201" i="1"/>
  <c r="H461" i="1"/>
  <c r="H418" i="1"/>
  <c r="H245" i="1"/>
  <c r="H288" i="1"/>
  <c r="R202" i="1"/>
  <c r="H462" i="1"/>
  <c r="H419" i="1"/>
  <c r="H246" i="1"/>
  <c r="H289" i="1"/>
  <c r="R203" i="1"/>
  <c r="H463" i="1"/>
  <c r="H420" i="1"/>
  <c r="H247" i="1"/>
  <c r="H290" i="1"/>
  <c r="R204" i="1"/>
  <c r="H209" i="1"/>
  <c r="J211" i="1"/>
  <c r="U211" i="1"/>
  <c r="R215" i="1"/>
  <c r="L216" i="1"/>
  <c r="Y217" i="1"/>
  <c r="Z218" i="1"/>
  <c r="U218" i="1"/>
  <c r="N219" i="1"/>
  <c r="Q222" i="1"/>
  <c r="Y225" i="1"/>
  <c r="Z226" i="1"/>
  <c r="V226" i="1"/>
  <c r="U226" i="1"/>
  <c r="Z228" i="1"/>
  <c r="V228" i="1"/>
  <c r="U228" i="1"/>
  <c r="Y233" i="1"/>
  <c r="N251" i="1"/>
  <c r="M251" i="1"/>
  <c r="X427" i="1"/>
  <c r="X384" i="1"/>
  <c r="X254" i="1"/>
  <c r="T386" i="1"/>
  <c r="N173" i="1"/>
  <c r="Y173" i="1"/>
  <c r="F177" i="1"/>
  <c r="L439" i="1"/>
  <c r="L396" i="1"/>
  <c r="L266" i="1"/>
  <c r="V180" i="1"/>
  <c r="N184" i="1"/>
  <c r="I187" i="1"/>
  <c r="T446" i="1"/>
  <c r="T403" i="1"/>
  <c r="T273" i="1"/>
  <c r="L191" i="1"/>
  <c r="R191" i="1" s="1"/>
  <c r="V191" i="1"/>
  <c r="F453" i="1"/>
  <c r="F410" i="1"/>
  <c r="F280" i="1"/>
  <c r="F237" i="1"/>
  <c r="Q194" i="1"/>
  <c r="T198" i="1"/>
  <c r="I199" i="1"/>
  <c r="T458" i="1"/>
  <c r="T415" i="1"/>
  <c r="T242" i="1"/>
  <c r="I200" i="1"/>
  <c r="T459" i="1"/>
  <c r="T416" i="1"/>
  <c r="T243" i="1"/>
  <c r="T286" i="1"/>
  <c r="T201" i="1"/>
  <c r="I202" i="1"/>
  <c r="T461" i="1"/>
  <c r="T418" i="1"/>
  <c r="T245" i="1"/>
  <c r="T288" i="1"/>
  <c r="I203" i="1"/>
  <c r="T462" i="1"/>
  <c r="T419" i="1"/>
  <c r="T246" i="1"/>
  <c r="I204" i="1"/>
  <c r="T463" i="1"/>
  <c r="T420" i="1"/>
  <c r="T247" i="1"/>
  <c r="T290" i="1"/>
  <c r="T209" i="1"/>
  <c r="T213" i="1"/>
  <c r="R219" i="1"/>
  <c r="I221" i="1"/>
  <c r="Z222" i="1"/>
  <c r="U222" i="1"/>
  <c r="I225" i="1"/>
  <c r="T230" i="1"/>
  <c r="I233" i="1"/>
  <c r="I235" i="1"/>
  <c r="X253" i="1"/>
  <c r="U250" i="1"/>
  <c r="F334" i="1"/>
  <c r="R404" i="1"/>
  <c r="Q404" i="1"/>
  <c r="U251" i="1"/>
  <c r="R251" i="1"/>
  <c r="J254" i="1"/>
  <c r="I254" i="1"/>
  <c r="U257" i="1"/>
  <c r="R257" i="1"/>
  <c r="Z275" i="1"/>
  <c r="Y275" i="1"/>
  <c r="J250" i="1"/>
  <c r="Q251" i="1"/>
  <c r="M253" i="1"/>
  <c r="Q257" i="1"/>
  <c r="M258" i="1"/>
  <c r="U260" i="1"/>
  <c r="R260" i="1"/>
  <c r="Q260" i="1"/>
  <c r="M261" i="1"/>
  <c r="M264" i="1"/>
  <c r="M275" i="1"/>
  <c r="J275" i="1"/>
  <c r="Z282" i="1"/>
  <c r="Y282" i="1"/>
  <c r="V283" i="1"/>
  <c r="U283" i="1"/>
  <c r="U253" i="1"/>
  <c r="R253" i="1"/>
  <c r="J255" i="1"/>
  <c r="I255" i="1"/>
  <c r="U258" i="1"/>
  <c r="R258" i="1"/>
  <c r="Q258" i="1"/>
  <c r="U261" i="1"/>
  <c r="R261" i="1"/>
  <c r="Q261" i="1"/>
  <c r="U264" i="1"/>
  <c r="R264" i="1"/>
  <c r="Q264" i="1"/>
  <c r="Z267" i="1"/>
  <c r="Y267" i="1"/>
  <c r="Z268" i="1"/>
  <c r="Y268" i="1"/>
  <c r="L320" i="1"/>
  <c r="R320" i="1" s="1"/>
  <c r="N316" i="1"/>
  <c r="M316" i="1"/>
  <c r="M250" i="1"/>
  <c r="V251" i="1"/>
  <c r="Q253" i="1"/>
  <c r="M254" i="1"/>
  <c r="V257" i="1"/>
  <c r="V260" i="1"/>
  <c r="U262" i="1"/>
  <c r="R262" i="1"/>
  <c r="Q262" i="1"/>
  <c r="Z272" i="1"/>
  <c r="Y272" i="1"/>
  <c r="U279" i="1"/>
  <c r="J342" i="1"/>
  <c r="I342" i="1"/>
  <c r="R250" i="1"/>
  <c r="U254" i="1"/>
  <c r="R254" i="1"/>
  <c r="J257" i="1"/>
  <c r="I257" i="1"/>
  <c r="V258" i="1"/>
  <c r="V261" i="1"/>
  <c r="V264" i="1"/>
  <c r="H327" i="1"/>
  <c r="M323" i="1"/>
  <c r="J323" i="1"/>
  <c r="I323" i="1"/>
  <c r="V388" i="1"/>
  <c r="U388" i="1"/>
  <c r="Q250" i="1"/>
  <c r="J251" i="1"/>
  <c r="V253" i="1"/>
  <c r="Q254" i="1"/>
  <c r="M255" i="1"/>
  <c r="Z257" i="1"/>
  <c r="Z260" i="1"/>
  <c r="V262" i="1"/>
  <c r="Q320" i="1"/>
  <c r="Q272" i="1"/>
  <c r="N272" i="1"/>
  <c r="Z279" i="1"/>
  <c r="Y279" i="1"/>
  <c r="N299" i="1"/>
  <c r="L313" i="1"/>
  <c r="L227" i="1" s="1"/>
  <c r="N309" i="1"/>
  <c r="R316" i="1"/>
  <c r="R327" i="1"/>
  <c r="Z283" i="1"/>
  <c r="Y283" i="1"/>
  <c r="T320" i="1"/>
  <c r="T234" i="1" s="1"/>
  <c r="Z316" i="1"/>
  <c r="Y316" i="1"/>
  <c r="X334" i="1"/>
  <c r="U390" i="1"/>
  <c r="U398" i="1"/>
  <c r="Z398" i="1"/>
  <c r="Y398" i="1"/>
  <c r="V398" i="1"/>
  <c r="V444" i="1"/>
  <c r="R444" i="1"/>
  <c r="Q444" i="1"/>
  <c r="Q265" i="1"/>
  <c r="Q267" i="1"/>
  <c r="Q268" i="1"/>
  <c r="I271" i="1"/>
  <c r="I276" i="1"/>
  <c r="Z276" i="1"/>
  <c r="Y276" i="1"/>
  <c r="U281" i="1"/>
  <c r="J306" i="1"/>
  <c r="I306" i="1"/>
  <c r="R309" i="1"/>
  <c r="Q313" i="1"/>
  <c r="U316" i="1"/>
  <c r="R332" i="1"/>
  <c r="Q332" i="1"/>
  <c r="Q333" i="1"/>
  <c r="U385" i="1"/>
  <c r="R265" i="1"/>
  <c r="R267" i="1"/>
  <c r="R268" i="1"/>
  <c r="I269" i="1"/>
  <c r="U269" i="1"/>
  <c r="J271" i="1"/>
  <c r="Z271" i="1"/>
  <c r="Y271" i="1"/>
  <c r="R272" i="1"/>
  <c r="U274" i="1"/>
  <c r="J276" i="1"/>
  <c r="I281" i="1"/>
  <c r="Z281" i="1"/>
  <c r="Y281" i="1"/>
  <c r="P299" i="1"/>
  <c r="V299" i="1" s="1"/>
  <c r="R295" i="1"/>
  <c r="Q295" i="1"/>
  <c r="U299" i="1"/>
  <c r="L306" i="1"/>
  <c r="L393" i="1" s="1"/>
  <c r="Q302" i="1"/>
  <c r="V316" i="1"/>
  <c r="Y363" i="1"/>
  <c r="V363" i="1"/>
  <c r="U363" i="1"/>
  <c r="J424" i="1"/>
  <c r="M424" i="1"/>
  <c r="I424" i="1"/>
  <c r="I258" i="1"/>
  <c r="I260" i="1"/>
  <c r="I261" i="1"/>
  <c r="I262" i="1"/>
  <c r="I264" i="1"/>
  <c r="I265" i="1"/>
  <c r="I267" i="1"/>
  <c r="I268" i="1"/>
  <c r="Q271" i="1"/>
  <c r="N271" i="1"/>
  <c r="Z274" i="1"/>
  <c r="Y274" i="1"/>
  <c r="U278" i="1"/>
  <c r="J402" i="1"/>
  <c r="N402" i="1"/>
  <c r="M402" i="1"/>
  <c r="I402" i="1"/>
  <c r="J411" i="1"/>
  <c r="I411" i="1"/>
  <c r="N411" i="1"/>
  <c r="M411" i="1"/>
  <c r="Z269" i="1"/>
  <c r="Y269" i="1"/>
  <c r="Z278" i="1"/>
  <c r="Y278" i="1"/>
  <c r="T327" i="1"/>
  <c r="Y327" i="1" s="1"/>
  <c r="Z323" i="1"/>
  <c r="Y323" i="1"/>
  <c r="V323" i="1"/>
  <c r="P330" i="1"/>
  <c r="T356" i="1"/>
  <c r="T443" i="1" s="1"/>
  <c r="Z352" i="1"/>
  <c r="Y352" i="1"/>
  <c r="U352" i="1"/>
  <c r="Z372" i="1"/>
  <c r="Z390" i="1"/>
  <c r="V445" i="1"/>
  <c r="R445" i="1"/>
  <c r="Q445" i="1"/>
  <c r="V333" i="1"/>
  <c r="L342" i="1"/>
  <c r="M338" i="1"/>
  <c r="U375" i="1"/>
  <c r="Z388" i="1"/>
  <c r="M395" i="1"/>
  <c r="Y399" i="1"/>
  <c r="Q412" i="1"/>
  <c r="V427" i="1"/>
  <c r="R427" i="1"/>
  <c r="Q427" i="1"/>
  <c r="N274" i="1"/>
  <c r="N275" i="1"/>
  <c r="N276" i="1"/>
  <c r="N278" i="1"/>
  <c r="N279" i="1"/>
  <c r="N281" i="1"/>
  <c r="N282" i="1"/>
  <c r="N283" i="1"/>
  <c r="I295" i="1"/>
  <c r="M299" i="1"/>
  <c r="R302" i="1"/>
  <c r="V306" i="1"/>
  <c r="Q309" i="1"/>
  <c r="I320" i="1"/>
  <c r="N323" i="1"/>
  <c r="H330" i="1"/>
  <c r="R331" i="1"/>
  <c r="I332" i="1"/>
  <c r="V332" i="1"/>
  <c r="J333" i="1"/>
  <c r="U333" i="1"/>
  <c r="N338" i="1"/>
  <c r="H356" i="1"/>
  <c r="H270" i="1" s="1"/>
  <c r="J352" i="1"/>
  <c r="R356" i="1"/>
  <c r="H363" i="1"/>
  <c r="J359" i="1"/>
  <c r="I359" i="1"/>
  <c r="R363" i="1"/>
  <c r="F370" i="1"/>
  <c r="I366" i="1"/>
  <c r="Z370" i="1"/>
  <c r="Z375" i="1"/>
  <c r="U391" i="1"/>
  <c r="R395" i="1"/>
  <c r="J430" i="1"/>
  <c r="M430" i="1"/>
  <c r="I430" i="1"/>
  <c r="U295" i="1"/>
  <c r="Y299" i="1"/>
  <c r="I302" i="1"/>
  <c r="Q316" i="1"/>
  <c r="I328" i="1"/>
  <c r="I329" i="1"/>
  <c r="T330" i="1"/>
  <c r="I331" i="1"/>
  <c r="V331" i="1"/>
  <c r="J332" i="1"/>
  <c r="U332" i="1"/>
  <c r="R338" i="1"/>
  <c r="Q338" i="1"/>
  <c r="T349" i="1"/>
  <c r="Y349" i="1" s="1"/>
  <c r="Z345" i="1"/>
  <c r="V345" i="1"/>
  <c r="Z349" i="1"/>
  <c r="I352" i="1"/>
  <c r="N359" i="1"/>
  <c r="T373" i="1"/>
  <c r="U380" i="1"/>
  <c r="U383" i="1"/>
  <c r="Z391" i="1"/>
  <c r="U394" i="1"/>
  <c r="Z394" i="1"/>
  <c r="Y394" i="1"/>
  <c r="J398" i="1"/>
  <c r="N398" i="1"/>
  <c r="M398" i="1"/>
  <c r="U402" i="1"/>
  <c r="Z402" i="1"/>
  <c r="Y402" i="1"/>
  <c r="U328" i="1"/>
  <c r="U329" i="1"/>
  <c r="M333" i="1"/>
  <c r="Y333" i="1"/>
  <c r="T342" i="1"/>
  <c r="T256" i="1" s="1"/>
  <c r="Y338" i="1"/>
  <c r="H349" i="1"/>
  <c r="H436" i="1" s="1"/>
  <c r="N345" i="1"/>
  <c r="U345" i="1"/>
  <c r="N352" i="1"/>
  <c r="M352" i="1"/>
  <c r="Z356" i="1"/>
  <c r="Y356" i="1"/>
  <c r="U371" i="1"/>
  <c r="U376" i="1"/>
  <c r="V394" i="1"/>
  <c r="I398" i="1"/>
  <c r="Q399" i="1"/>
  <c r="N399" i="1"/>
  <c r="V402" i="1"/>
  <c r="Y406" i="1"/>
  <c r="Y411" i="1"/>
  <c r="Z333" i="1"/>
  <c r="F373" i="1"/>
  <c r="Y345" i="1"/>
  <c r="Z363" i="1"/>
  <c r="P370" i="1"/>
  <c r="P284" i="1" s="1"/>
  <c r="R366" i="1"/>
  <c r="Z371" i="1"/>
  <c r="Z376" i="1"/>
  <c r="L370" i="1"/>
  <c r="L457" i="1" s="1"/>
  <c r="L373" i="1"/>
  <c r="J397" i="1"/>
  <c r="J401" i="1"/>
  <c r="J405" i="1"/>
  <c r="V405" i="1"/>
  <c r="U405" i="1"/>
  <c r="J409" i="1"/>
  <c r="I409" i="1"/>
  <c r="R426" i="1"/>
  <c r="Q426" i="1"/>
  <c r="X373" i="1"/>
  <c r="V412" i="1"/>
  <c r="Q356" i="1"/>
  <c r="J366" i="1"/>
  <c r="U366" i="1"/>
  <c r="Y370" i="1"/>
  <c r="Y371" i="1"/>
  <c r="Y372" i="1"/>
  <c r="Y374" i="1"/>
  <c r="Y375" i="1"/>
  <c r="Y376" i="1"/>
  <c r="Y387" i="1"/>
  <c r="Y388" i="1"/>
  <c r="Y390" i="1"/>
  <c r="Y391" i="1"/>
  <c r="Y392" i="1"/>
  <c r="Q395" i="1"/>
  <c r="U404" i="1"/>
  <c r="J412" i="1"/>
  <c r="I412" i="1"/>
  <c r="R413" i="1"/>
  <c r="Q413" i="1"/>
  <c r="M359" i="1"/>
  <c r="Y359" i="1"/>
  <c r="Q363" i="1"/>
  <c r="V366" i="1"/>
  <c r="P373" i="1"/>
  <c r="M397" i="1"/>
  <c r="Y397" i="1"/>
  <c r="M401" i="1"/>
  <c r="Y401" i="1"/>
  <c r="I404" i="1"/>
  <c r="V404" i="1"/>
  <c r="M405" i="1"/>
  <c r="Q406" i="1"/>
  <c r="V408" i="1"/>
  <c r="N409" i="1"/>
  <c r="Q411" i="1"/>
  <c r="Y412" i="1"/>
  <c r="V413" i="1"/>
  <c r="R423" i="1"/>
  <c r="Q431" i="1"/>
  <c r="Z359" i="1"/>
  <c r="M366" i="1"/>
  <c r="Y366" i="1"/>
  <c r="Q384" i="1"/>
  <c r="Q385" i="1"/>
  <c r="U395" i="1"/>
  <c r="U399" i="1"/>
  <c r="N405" i="1"/>
  <c r="J408" i="1"/>
  <c r="I408" i="1"/>
  <c r="M412" i="1"/>
  <c r="V424" i="1"/>
  <c r="J428" i="1"/>
  <c r="M428" i="1"/>
  <c r="V430" i="1"/>
  <c r="J451" i="1"/>
  <c r="I395" i="1"/>
  <c r="V395" i="1"/>
  <c r="I399" i="1"/>
  <c r="V399" i="1"/>
  <c r="J406" i="1"/>
  <c r="V406" i="1"/>
  <c r="V411" i="1"/>
  <c r="N412" i="1"/>
  <c r="I428" i="1"/>
  <c r="Y430" i="1"/>
  <c r="Z430" i="1"/>
  <c r="J434" i="1"/>
  <c r="J423" i="1"/>
  <c r="U423" i="1"/>
  <c r="J427" i="1"/>
  <c r="U427" i="1"/>
  <c r="N428" i="1"/>
  <c r="N430" i="1"/>
  <c r="N434" i="1"/>
  <c r="M434" i="1"/>
  <c r="J435" i="1"/>
  <c r="N437" i="1"/>
  <c r="M437" i="1"/>
  <c r="J438" i="1"/>
  <c r="N440" i="1"/>
  <c r="M440" i="1"/>
  <c r="J441" i="1"/>
  <c r="J442" i="1"/>
  <c r="U444" i="1"/>
  <c r="J452" i="1"/>
  <c r="U431" i="1"/>
  <c r="U433" i="1"/>
  <c r="N435" i="1"/>
  <c r="M435" i="1"/>
  <c r="R437" i="1"/>
  <c r="N438" i="1"/>
  <c r="M438" i="1"/>
  <c r="R440" i="1"/>
  <c r="U445" i="1"/>
  <c r="I413" i="1"/>
  <c r="N424" i="1"/>
  <c r="J426" i="1"/>
  <c r="U426" i="1"/>
  <c r="J431" i="1"/>
  <c r="V431" i="1"/>
  <c r="J433" i="1"/>
  <c r="V433" i="1"/>
  <c r="Q434" i="1"/>
  <c r="R435" i="1"/>
  <c r="Q437" i="1"/>
  <c r="R438" i="1"/>
  <c r="Q440" i="1"/>
  <c r="V441" i="1"/>
  <c r="R441" i="1"/>
  <c r="V442" i="1"/>
  <c r="R442" i="1"/>
  <c r="J447" i="1"/>
  <c r="U406" i="1"/>
  <c r="U408" i="1"/>
  <c r="U409" i="1"/>
  <c r="U411" i="1"/>
  <c r="U412" i="1"/>
  <c r="U413" i="1"/>
  <c r="M423" i="1"/>
  <c r="I426" i="1"/>
  <c r="V426" i="1"/>
  <c r="M427" i="1"/>
  <c r="Q428" i="1"/>
  <c r="Q430" i="1"/>
  <c r="I431" i="1"/>
  <c r="Y431" i="1"/>
  <c r="I433" i="1"/>
  <c r="Y433" i="1"/>
  <c r="U434" i="1"/>
  <c r="Q435" i="1"/>
  <c r="U437" i="1"/>
  <c r="Q438" i="1"/>
  <c r="U440" i="1"/>
  <c r="Q441" i="1"/>
  <c r="Q442" i="1"/>
  <c r="J448" i="1"/>
  <c r="J454" i="1"/>
  <c r="Z431" i="1"/>
  <c r="N433" i="1"/>
  <c r="Z433" i="1"/>
  <c r="V434" i="1"/>
  <c r="U435" i="1"/>
  <c r="V437" i="1"/>
  <c r="U438" i="1"/>
  <c r="V440" i="1"/>
  <c r="U441" i="1"/>
  <c r="J444" i="1"/>
  <c r="V447" i="1"/>
  <c r="R447" i="1"/>
  <c r="J449" i="1"/>
  <c r="J455" i="1"/>
  <c r="R448" i="1"/>
  <c r="R449" i="1"/>
  <c r="R451" i="1"/>
  <c r="R452" i="1"/>
  <c r="R454" i="1"/>
  <c r="R455" i="1"/>
  <c r="R456" i="1"/>
  <c r="I440" i="1"/>
  <c r="I441" i="1"/>
  <c r="I442" i="1"/>
  <c r="I444" i="1"/>
  <c r="I445" i="1"/>
  <c r="I447" i="1"/>
  <c r="I448" i="1"/>
  <c r="I449" i="1"/>
  <c r="I451" i="1"/>
  <c r="I452" i="1"/>
  <c r="I454" i="1"/>
  <c r="I455" i="1"/>
  <c r="I456" i="1"/>
  <c r="U442" i="1"/>
  <c r="M441" i="1"/>
  <c r="M442" i="1"/>
  <c r="M444" i="1"/>
  <c r="M445" i="1"/>
  <c r="M447" i="1"/>
  <c r="M448" i="1"/>
  <c r="M449" i="1"/>
  <c r="M451" i="1"/>
  <c r="M452" i="1"/>
  <c r="M454" i="1"/>
  <c r="M455" i="1"/>
  <c r="M456" i="1"/>
  <c r="J154" i="1" l="1"/>
  <c r="I154" i="1"/>
  <c r="Z320" i="1"/>
  <c r="Q159" i="1"/>
  <c r="N223" i="1"/>
  <c r="H160" i="1"/>
  <c r="P400" i="1"/>
  <c r="L154" i="1"/>
  <c r="Q153" i="1"/>
  <c r="M94" i="1"/>
  <c r="N94" i="1"/>
  <c r="Q94" i="1"/>
  <c r="I299" i="1"/>
  <c r="V313" i="1"/>
  <c r="Z327" i="1"/>
  <c r="M97" i="1"/>
  <c r="Q17" i="1"/>
  <c r="M17" i="1"/>
  <c r="N87" i="1"/>
  <c r="M87" i="1"/>
  <c r="M142" i="1"/>
  <c r="U285" i="1"/>
  <c r="J94" i="1"/>
  <c r="I94" i="1"/>
  <c r="J100" i="1"/>
  <c r="J270" i="1"/>
  <c r="I270" i="1"/>
  <c r="V443" i="1"/>
  <c r="U443" i="1"/>
  <c r="N393" i="1"/>
  <c r="M393" i="1"/>
  <c r="V234" i="1"/>
  <c r="U234" i="1"/>
  <c r="T162" i="1"/>
  <c r="Z102" i="1"/>
  <c r="Y102" i="1"/>
  <c r="V370" i="1"/>
  <c r="V209" i="1"/>
  <c r="U209" i="1"/>
  <c r="Y254" i="1"/>
  <c r="Z254" i="1"/>
  <c r="R246" i="1"/>
  <c r="Q246" i="1"/>
  <c r="N453" i="1"/>
  <c r="M453" i="1"/>
  <c r="R396" i="1"/>
  <c r="Q396" i="1"/>
  <c r="R443" i="1"/>
  <c r="Q443" i="1"/>
  <c r="R87" i="1"/>
  <c r="Q87" i="1"/>
  <c r="Z373" i="1"/>
  <c r="Y373" i="1"/>
  <c r="X377" i="1"/>
  <c r="I363" i="1"/>
  <c r="J363" i="1"/>
  <c r="N342" i="1"/>
  <c r="M342" i="1"/>
  <c r="N356" i="1"/>
  <c r="V230" i="1"/>
  <c r="U230" i="1"/>
  <c r="V290" i="1"/>
  <c r="U290" i="1"/>
  <c r="V243" i="1"/>
  <c r="U243" i="1"/>
  <c r="T457" i="1"/>
  <c r="T414" i="1"/>
  <c r="Y414" i="1" s="1"/>
  <c r="T241" i="1"/>
  <c r="Z241" i="1" s="1"/>
  <c r="T284" i="1"/>
  <c r="V198" i="1"/>
  <c r="U198" i="1"/>
  <c r="V273" i="1"/>
  <c r="U273" i="1"/>
  <c r="N439" i="1"/>
  <c r="M439" i="1"/>
  <c r="Z384" i="1"/>
  <c r="Y384" i="1"/>
  <c r="I247" i="1"/>
  <c r="J247" i="1"/>
  <c r="I243" i="1"/>
  <c r="J243" i="1"/>
  <c r="U252" i="1"/>
  <c r="V252" i="1"/>
  <c r="N270" i="1"/>
  <c r="M270" i="1"/>
  <c r="N259" i="1"/>
  <c r="M259" i="1"/>
  <c r="Q289" i="1"/>
  <c r="R289" i="1"/>
  <c r="R243" i="1"/>
  <c r="Q243" i="1"/>
  <c r="R241" i="1"/>
  <c r="Q241" i="1"/>
  <c r="R446" i="1"/>
  <c r="Q446" i="1"/>
  <c r="Z436" i="1"/>
  <c r="F450" i="1"/>
  <c r="F407" i="1"/>
  <c r="F277" i="1"/>
  <c r="F234" i="1"/>
  <c r="I234" i="1" s="1"/>
  <c r="I191" i="1"/>
  <c r="R382" i="1"/>
  <c r="Q382" i="1"/>
  <c r="Z230" i="1"/>
  <c r="Y230" i="1"/>
  <c r="R439" i="1"/>
  <c r="Q439" i="1"/>
  <c r="N247" i="1"/>
  <c r="M247" i="1"/>
  <c r="N245" i="1"/>
  <c r="M245" i="1"/>
  <c r="N459" i="1"/>
  <c r="M459" i="1"/>
  <c r="M230" i="1"/>
  <c r="N230" i="1"/>
  <c r="Z414" i="1"/>
  <c r="H263" i="1"/>
  <c r="N425" i="1"/>
  <c r="M425" i="1"/>
  <c r="R432" i="1"/>
  <c r="Q432" i="1"/>
  <c r="Z277" i="1"/>
  <c r="Y277" i="1"/>
  <c r="N149" i="1"/>
  <c r="M149" i="1"/>
  <c r="J82" i="1"/>
  <c r="I82" i="1"/>
  <c r="P102" i="1"/>
  <c r="V102" i="1" s="1"/>
  <c r="R122" i="1"/>
  <c r="Q122" i="1"/>
  <c r="J237" i="1"/>
  <c r="I237" i="1"/>
  <c r="R22" i="1"/>
  <c r="Q22" i="1"/>
  <c r="N42" i="1"/>
  <c r="J290" i="1"/>
  <c r="I290" i="1"/>
  <c r="R458" i="1"/>
  <c r="Q458" i="1"/>
  <c r="M313" i="1"/>
  <c r="N313" i="1"/>
  <c r="V247" i="1"/>
  <c r="U247" i="1"/>
  <c r="V288" i="1"/>
  <c r="U288" i="1"/>
  <c r="V416" i="1"/>
  <c r="U416" i="1"/>
  <c r="U403" i="1"/>
  <c r="V403" i="1"/>
  <c r="F436" i="1"/>
  <c r="J436" i="1" s="1"/>
  <c r="F393" i="1"/>
  <c r="I393" i="1" s="1"/>
  <c r="F263" i="1"/>
  <c r="F220" i="1"/>
  <c r="Z427" i="1"/>
  <c r="Y427" i="1"/>
  <c r="M216" i="1"/>
  <c r="N216" i="1"/>
  <c r="J420" i="1"/>
  <c r="I420" i="1"/>
  <c r="J288" i="1"/>
  <c r="I288" i="1"/>
  <c r="J416" i="1"/>
  <c r="I416" i="1"/>
  <c r="J230" i="1"/>
  <c r="I230" i="1"/>
  <c r="Z216" i="1"/>
  <c r="Y216" i="1"/>
  <c r="V382" i="1"/>
  <c r="U382" i="1"/>
  <c r="V277" i="1"/>
  <c r="U277" i="1"/>
  <c r="L400" i="1"/>
  <c r="N389" i="1"/>
  <c r="M389" i="1"/>
  <c r="R419" i="1"/>
  <c r="Q419" i="1"/>
  <c r="Q286" i="1"/>
  <c r="R286" i="1"/>
  <c r="J223" i="1"/>
  <c r="I223" i="1"/>
  <c r="R425" i="1"/>
  <c r="Q425" i="1"/>
  <c r="X461" i="1"/>
  <c r="X418" i="1"/>
  <c r="X288" i="1"/>
  <c r="X245" i="1"/>
  <c r="Z202" i="1"/>
  <c r="Y202" i="1"/>
  <c r="Z273" i="1"/>
  <c r="Y273" i="1"/>
  <c r="J216" i="1"/>
  <c r="I216" i="1"/>
  <c r="N290" i="1"/>
  <c r="M290" i="1"/>
  <c r="N288" i="1"/>
  <c r="M288" i="1"/>
  <c r="N242" i="1"/>
  <c r="M242" i="1"/>
  <c r="N403" i="1"/>
  <c r="M403" i="1"/>
  <c r="X425" i="1"/>
  <c r="X382" i="1"/>
  <c r="X252" i="1"/>
  <c r="Z166" i="1"/>
  <c r="X209" i="1"/>
  <c r="X170" i="1"/>
  <c r="Y166" i="1"/>
  <c r="Z457" i="1"/>
  <c r="Y457" i="1"/>
  <c r="N382" i="1"/>
  <c r="M382" i="1"/>
  <c r="Y246" i="1"/>
  <c r="Z246" i="1"/>
  <c r="N436" i="1"/>
  <c r="M436" i="1"/>
  <c r="Z407" i="1"/>
  <c r="N147" i="1"/>
  <c r="M147" i="1"/>
  <c r="M198" i="1"/>
  <c r="Q191" i="1"/>
  <c r="U150" i="1"/>
  <c r="J280" i="1"/>
  <c r="I280" i="1"/>
  <c r="R90" i="1"/>
  <c r="Q90" i="1"/>
  <c r="Y14" i="1"/>
  <c r="V286" i="1"/>
  <c r="U286" i="1"/>
  <c r="J425" i="1"/>
  <c r="I425" i="1"/>
  <c r="R403" i="1"/>
  <c r="Q403" i="1"/>
  <c r="V453" i="1"/>
  <c r="U453" i="1"/>
  <c r="N252" i="1"/>
  <c r="M252" i="1"/>
  <c r="N151" i="1"/>
  <c r="M151" i="1"/>
  <c r="N373" i="1"/>
  <c r="M373" i="1"/>
  <c r="L377" i="1"/>
  <c r="F377" i="1"/>
  <c r="J373" i="1"/>
  <c r="I373" i="1"/>
  <c r="V320" i="1"/>
  <c r="U320" i="1"/>
  <c r="V420" i="1"/>
  <c r="U420" i="1"/>
  <c r="U245" i="1"/>
  <c r="V245" i="1"/>
  <c r="V459" i="1"/>
  <c r="U459" i="1"/>
  <c r="V446" i="1"/>
  <c r="U446" i="1"/>
  <c r="J463" i="1"/>
  <c r="I463" i="1"/>
  <c r="I245" i="1"/>
  <c r="J245" i="1"/>
  <c r="J459" i="1"/>
  <c r="I459" i="1"/>
  <c r="R237" i="1"/>
  <c r="Q237" i="1"/>
  <c r="J273" i="1"/>
  <c r="I273" i="1"/>
  <c r="Y259" i="1"/>
  <c r="Z259" i="1"/>
  <c r="U425" i="1"/>
  <c r="V425" i="1"/>
  <c r="T407" i="1"/>
  <c r="N432" i="1"/>
  <c r="M432" i="1"/>
  <c r="R209" i="1"/>
  <c r="Q209" i="1"/>
  <c r="R462" i="1"/>
  <c r="Q462" i="1"/>
  <c r="R416" i="1"/>
  <c r="Q416" i="1"/>
  <c r="R414" i="1"/>
  <c r="Q414" i="1"/>
  <c r="H277" i="1"/>
  <c r="J266" i="1"/>
  <c r="I266" i="1"/>
  <c r="Z403" i="1"/>
  <c r="Y403" i="1"/>
  <c r="J432" i="1"/>
  <c r="I432" i="1"/>
  <c r="N420" i="1"/>
  <c r="M420" i="1"/>
  <c r="N418" i="1"/>
  <c r="M418" i="1"/>
  <c r="N285" i="1"/>
  <c r="M285" i="1"/>
  <c r="N273" i="1"/>
  <c r="M273" i="1"/>
  <c r="Y251" i="1"/>
  <c r="Z251" i="1"/>
  <c r="X443" i="1"/>
  <c r="X400" i="1"/>
  <c r="X227" i="1"/>
  <c r="X270" i="1"/>
  <c r="Y184" i="1"/>
  <c r="Z184" i="1"/>
  <c r="J227" i="1"/>
  <c r="I227" i="1"/>
  <c r="Z289" i="1"/>
  <c r="Y289" i="1"/>
  <c r="V17" i="1"/>
  <c r="U17" i="1"/>
  <c r="V10" i="1"/>
  <c r="U10" i="1"/>
  <c r="Z450" i="1"/>
  <c r="Y450" i="1"/>
  <c r="J97" i="1"/>
  <c r="I97" i="1"/>
  <c r="N97" i="1"/>
  <c r="H22" i="1"/>
  <c r="J410" i="1"/>
  <c r="I410" i="1"/>
  <c r="R370" i="1"/>
  <c r="Q370" i="1"/>
  <c r="N320" i="1"/>
  <c r="M320" i="1"/>
  <c r="V462" i="1"/>
  <c r="U462" i="1"/>
  <c r="M227" i="1"/>
  <c r="N227" i="1"/>
  <c r="N462" i="1"/>
  <c r="M462" i="1"/>
  <c r="Z284" i="1"/>
  <c r="Y284" i="1"/>
  <c r="U400" i="1"/>
  <c r="V400" i="1"/>
  <c r="R151" i="1"/>
  <c r="N370" i="1"/>
  <c r="M370" i="1"/>
  <c r="J356" i="1"/>
  <c r="I356" i="1"/>
  <c r="M356" i="1"/>
  <c r="J330" i="1"/>
  <c r="I330" i="1"/>
  <c r="N330" i="1"/>
  <c r="H334" i="1"/>
  <c r="M330" i="1"/>
  <c r="V327" i="1"/>
  <c r="U327" i="1"/>
  <c r="R299" i="1"/>
  <c r="Q299" i="1"/>
  <c r="R313" i="1"/>
  <c r="V463" i="1"/>
  <c r="U463" i="1"/>
  <c r="V418" i="1"/>
  <c r="U418" i="1"/>
  <c r="J418" i="1"/>
  <c r="I418" i="1"/>
  <c r="Q280" i="1"/>
  <c r="R280" i="1"/>
  <c r="J403" i="1"/>
  <c r="I403" i="1"/>
  <c r="Z389" i="1"/>
  <c r="Y389" i="1"/>
  <c r="V450" i="1"/>
  <c r="U450" i="1"/>
  <c r="U266" i="1"/>
  <c r="V266" i="1"/>
  <c r="R247" i="1"/>
  <c r="Q247" i="1"/>
  <c r="R245" i="1"/>
  <c r="Q245" i="1"/>
  <c r="R459" i="1"/>
  <c r="Q459" i="1"/>
  <c r="P457" i="1"/>
  <c r="J407" i="1"/>
  <c r="I407" i="1"/>
  <c r="J396" i="1"/>
  <c r="I396" i="1"/>
  <c r="P429" i="1"/>
  <c r="P386" i="1"/>
  <c r="V386" i="1" s="1"/>
  <c r="P256" i="1"/>
  <c r="V256" i="1" s="1"/>
  <c r="R170" i="1"/>
  <c r="P213" i="1"/>
  <c r="Q170" i="1"/>
  <c r="V170" i="1"/>
  <c r="U170" i="1"/>
  <c r="X459" i="1"/>
  <c r="X416" i="1"/>
  <c r="X286" i="1"/>
  <c r="X243" i="1"/>
  <c r="Z200" i="1"/>
  <c r="Y200" i="1"/>
  <c r="Y446" i="1"/>
  <c r="Z446" i="1"/>
  <c r="J259" i="1"/>
  <c r="I259" i="1"/>
  <c r="N463" i="1"/>
  <c r="M463" i="1"/>
  <c r="N461" i="1"/>
  <c r="M461" i="1"/>
  <c r="M415" i="1"/>
  <c r="N415" i="1"/>
  <c r="N446" i="1"/>
  <c r="M446" i="1"/>
  <c r="Z381" i="1"/>
  <c r="Y381" i="1"/>
  <c r="U237" i="1"/>
  <c r="Z223" i="1"/>
  <c r="Y223" i="1"/>
  <c r="J400" i="1"/>
  <c r="I400" i="1"/>
  <c r="Z419" i="1"/>
  <c r="Y419" i="1"/>
  <c r="J14" i="1"/>
  <c r="M14" i="1"/>
  <c r="I14" i="1"/>
  <c r="P147" i="1"/>
  <c r="N159" i="1"/>
  <c r="M159" i="1"/>
  <c r="V20" i="1"/>
  <c r="U20" i="1"/>
  <c r="R20" i="1"/>
  <c r="Q20" i="1"/>
  <c r="J453" i="1"/>
  <c r="I453" i="1"/>
  <c r="R149" i="1"/>
  <c r="Y17" i="1"/>
  <c r="R142" i="1"/>
  <c r="Q142" i="1"/>
  <c r="Z17" i="1"/>
  <c r="V373" i="1"/>
  <c r="U373" i="1"/>
  <c r="T377" i="1"/>
  <c r="L450" i="1"/>
  <c r="L407" i="1"/>
  <c r="L277" i="1"/>
  <c r="R277" i="1" s="1"/>
  <c r="L234" i="1"/>
  <c r="R234" i="1" s="1"/>
  <c r="N191" i="1"/>
  <c r="M191" i="1"/>
  <c r="J458" i="1"/>
  <c r="I458" i="1"/>
  <c r="Y428" i="1"/>
  <c r="Z428" i="1"/>
  <c r="H457" i="1"/>
  <c r="N457" i="1" s="1"/>
  <c r="H414" i="1"/>
  <c r="N414" i="1" s="1"/>
  <c r="H284" i="1"/>
  <c r="H241" i="1"/>
  <c r="N241" i="1" s="1"/>
  <c r="I198" i="1"/>
  <c r="J198" i="1"/>
  <c r="J349" i="1"/>
  <c r="I349" i="1"/>
  <c r="N349" i="1"/>
  <c r="M349" i="1"/>
  <c r="J370" i="1"/>
  <c r="I370" i="1"/>
  <c r="Q342" i="1"/>
  <c r="U370" i="1"/>
  <c r="U356" i="1"/>
  <c r="V356" i="1"/>
  <c r="V461" i="1"/>
  <c r="U461" i="1"/>
  <c r="V242" i="1"/>
  <c r="U242" i="1"/>
  <c r="J289" i="1"/>
  <c r="I289" i="1"/>
  <c r="J461" i="1"/>
  <c r="I461" i="1"/>
  <c r="J285" i="1"/>
  <c r="I285" i="1"/>
  <c r="R410" i="1"/>
  <c r="Q410" i="1"/>
  <c r="J446" i="1"/>
  <c r="I446" i="1"/>
  <c r="Y432" i="1"/>
  <c r="Z432" i="1"/>
  <c r="Y250" i="1"/>
  <c r="Z250" i="1"/>
  <c r="U396" i="1"/>
  <c r="V396" i="1"/>
  <c r="Q290" i="1"/>
  <c r="R290" i="1"/>
  <c r="Q288" i="1"/>
  <c r="R288" i="1"/>
  <c r="R242" i="1"/>
  <c r="Q242" i="1"/>
  <c r="Z237" i="1"/>
  <c r="Y237" i="1"/>
  <c r="H450" i="1"/>
  <c r="J439" i="1"/>
  <c r="I439" i="1"/>
  <c r="N237" i="1"/>
  <c r="M237" i="1"/>
  <c r="U259" i="1"/>
  <c r="V259" i="1"/>
  <c r="J389" i="1"/>
  <c r="I389" i="1"/>
  <c r="N246" i="1"/>
  <c r="M246" i="1"/>
  <c r="L460" i="1"/>
  <c r="L417" i="1"/>
  <c r="L287" i="1"/>
  <c r="L244" i="1"/>
  <c r="N201" i="1"/>
  <c r="M201" i="1"/>
  <c r="L205" i="1"/>
  <c r="N458" i="1"/>
  <c r="M458" i="1"/>
  <c r="T436" i="1"/>
  <c r="Y436" i="1" s="1"/>
  <c r="T393" i="1"/>
  <c r="T263" i="1"/>
  <c r="Y263" i="1" s="1"/>
  <c r="Y177" i="1"/>
  <c r="V177" i="1"/>
  <c r="T220" i="1"/>
  <c r="Z220" i="1" s="1"/>
  <c r="U177" i="1"/>
  <c r="Z424" i="1"/>
  <c r="Y424" i="1"/>
  <c r="V237" i="1"/>
  <c r="Y198" i="1"/>
  <c r="R227" i="1"/>
  <c r="Q227" i="1"/>
  <c r="Z266" i="1"/>
  <c r="Y266" i="1"/>
  <c r="H443" i="1"/>
  <c r="N443" i="1" s="1"/>
  <c r="L429" i="1"/>
  <c r="L386" i="1"/>
  <c r="L256" i="1"/>
  <c r="N170" i="1"/>
  <c r="L213" i="1"/>
  <c r="M170" i="1"/>
  <c r="Y147" i="1"/>
  <c r="Z162" i="1"/>
  <c r="Y162" i="1"/>
  <c r="Z462" i="1"/>
  <c r="Y462" i="1"/>
  <c r="P436" i="1"/>
  <c r="P393" i="1"/>
  <c r="P220" i="1"/>
  <c r="P263" i="1"/>
  <c r="Q177" i="1"/>
  <c r="R177" i="1"/>
  <c r="F429" i="1"/>
  <c r="F386" i="1"/>
  <c r="F256" i="1"/>
  <c r="F213" i="1"/>
  <c r="N157" i="1"/>
  <c r="M157" i="1"/>
  <c r="M241" i="1"/>
  <c r="Q277" i="1"/>
  <c r="R97" i="1"/>
  <c r="Q97" i="1"/>
  <c r="N22" i="1"/>
  <c r="M22" i="1"/>
  <c r="M396" i="1"/>
  <c r="N396" i="1"/>
  <c r="J286" i="1"/>
  <c r="I286" i="1"/>
  <c r="Z212" i="1"/>
  <c r="Y212" i="1"/>
  <c r="Z453" i="1"/>
  <c r="Y453" i="1"/>
  <c r="N416" i="1"/>
  <c r="M416" i="1"/>
  <c r="J220" i="1"/>
  <c r="I220" i="1"/>
  <c r="R150" i="1"/>
  <c r="Q150" i="1"/>
  <c r="Z234" i="1"/>
  <c r="Y234" i="1"/>
  <c r="M457" i="1"/>
  <c r="U349" i="1"/>
  <c r="V349" i="1"/>
  <c r="T334" i="1"/>
  <c r="V330" i="1"/>
  <c r="U330" i="1"/>
  <c r="M363" i="1"/>
  <c r="P334" i="1"/>
  <c r="R330" i="1"/>
  <c r="Q330" i="1"/>
  <c r="Z330" i="1"/>
  <c r="Y253" i="1"/>
  <c r="Z253" i="1"/>
  <c r="V246" i="1"/>
  <c r="U246" i="1"/>
  <c r="V415" i="1"/>
  <c r="U415" i="1"/>
  <c r="U386" i="1"/>
  <c r="I209" i="1"/>
  <c r="J209" i="1"/>
  <c r="I246" i="1"/>
  <c r="J246" i="1"/>
  <c r="H460" i="1"/>
  <c r="H417" i="1"/>
  <c r="H244" i="1"/>
  <c r="H287" i="1"/>
  <c r="I201" i="1"/>
  <c r="H205" i="1"/>
  <c r="J201" i="1"/>
  <c r="I242" i="1"/>
  <c r="J242" i="1"/>
  <c r="R453" i="1"/>
  <c r="Q453" i="1"/>
  <c r="Z380" i="1"/>
  <c r="Y380" i="1"/>
  <c r="U439" i="1"/>
  <c r="V439" i="1"/>
  <c r="J252" i="1"/>
  <c r="I252" i="1"/>
  <c r="R420" i="1"/>
  <c r="Q420" i="1"/>
  <c r="R418" i="1"/>
  <c r="Q418" i="1"/>
  <c r="R415" i="1"/>
  <c r="Q415" i="1"/>
  <c r="Z280" i="1"/>
  <c r="Y280" i="1"/>
  <c r="R230" i="1"/>
  <c r="Q230" i="1"/>
  <c r="Z383" i="1"/>
  <c r="Y383" i="1"/>
  <c r="N280" i="1"/>
  <c r="M280" i="1"/>
  <c r="V389" i="1"/>
  <c r="U389" i="1"/>
  <c r="Z208" i="1"/>
  <c r="Y208" i="1"/>
  <c r="X458" i="1"/>
  <c r="X415" i="1"/>
  <c r="X285" i="1"/>
  <c r="X242" i="1"/>
  <c r="Z199" i="1"/>
  <c r="Y199" i="1"/>
  <c r="X201" i="1"/>
  <c r="R223" i="1"/>
  <c r="Q223" i="1"/>
  <c r="Y255" i="1"/>
  <c r="Z255" i="1"/>
  <c r="V223" i="1"/>
  <c r="N289" i="1"/>
  <c r="M289" i="1"/>
  <c r="N243" i="1"/>
  <c r="M243" i="1"/>
  <c r="V280" i="1"/>
  <c r="U280" i="1"/>
  <c r="Z198" i="1"/>
  <c r="Q270" i="1"/>
  <c r="R270" i="1"/>
  <c r="Y396" i="1"/>
  <c r="Z396" i="1"/>
  <c r="I177" i="1"/>
  <c r="N209" i="1"/>
  <c r="M209" i="1"/>
  <c r="Z147" i="1"/>
  <c r="R157" i="1"/>
  <c r="Q157" i="1"/>
  <c r="V227" i="1"/>
  <c r="U227" i="1"/>
  <c r="R259" i="1"/>
  <c r="Q259" i="1"/>
  <c r="F460" i="1"/>
  <c r="F417" i="1"/>
  <c r="F287" i="1"/>
  <c r="F244" i="1"/>
  <c r="F205" i="1"/>
  <c r="Q151" i="1"/>
  <c r="Y94" i="1"/>
  <c r="V94" i="1"/>
  <c r="U94" i="1"/>
  <c r="N155" i="1"/>
  <c r="M155" i="1"/>
  <c r="I159" i="1"/>
  <c r="U289" i="1"/>
  <c r="L284" i="1"/>
  <c r="Q407" i="1"/>
  <c r="R407" i="1"/>
  <c r="U142" i="1"/>
  <c r="Z142" i="1"/>
  <c r="V142" i="1"/>
  <c r="V62" i="1"/>
  <c r="T22" i="1"/>
  <c r="U62" i="1"/>
  <c r="U122" i="1"/>
  <c r="N82" i="1"/>
  <c r="J462" i="1"/>
  <c r="I462" i="1"/>
  <c r="P460" i="1"/>
  <c r="P417" i="1"/>
  <c r="P287" i="1"/>
  <c r="P244" i="1"/>
  <c r="R201" i="1"/>
  <c r="Q201" i="1"/>
  <c r="P205" i="1"/>
  <c r="R252" i="1"/>
  <c r="Q252" i="1"/>
  <c r="R389" i="1"/>
  <c r="Q389" i="1"/>
  <c r="J157" i="1"/>
  <c r="I157" i="1"/>
  <c r="R373" i="1"/>
  <c r="Q373" i="1"/>
  <c r="P377" i="1"/>
  <c r="V342" i="1"/>
  <c r="U342" i="1"/>
  <c r="Y342" i="1"/>
  <c r="Z342" i="1"/>
  <c r="R342" i="1"/>
  <c r="N363" i="1"/>
  <c r="N306" i="1"/>
  <c r="M306" i="1"/>
  <c r="R306" i="1"/>
  <c r="Q306" i="1"/>
  <c r="Y330" i="1"/>
  <c r="Z334" i="1"/>
  <c r="Y334" i="1"/>
  <c r="J327" i="1"/>
  <c r="I327" i="1"/>
  <c r="N327" i="1"/>
  <c r="M327" i="1"/>
  <c r="U213" i="1"/>
  <c r="V213" i="1"/>
  <c r="V419" i="1"/>
  <c r="U419" i="1"/>
  <c r="T460" i="1"/>
  <c r="T417" i="1"/>
  <c r="T244" i="1"/>
  <c r="T287" i="1"/>
  <c r="T205" i="1"/>
  <c r="V201" i="1"/>
  <c r="U201" i="1"/>
  <c r="V458" i="1"/>
  <c r="U458" i="1"/>
  <c r="N266" i="1"/>
  <c r="M266" i="1"/>
  <c r="T429" i="1"/>
  <c r="J419" i="1"/>
  <c r="I419" i="1"/>
  <c r="J415" i="1"/>
  <c r="I415" i="1"/>
  <c r="H429" i="1"/>
  <c r="H386" i="1"/>
  <c r="H256" i="1"/>
  <c r="H213" i="1"/>
  <c r="I170" i="1"/>
  <c r="J170" i="1"/>
  <c r="Z423" i="1"/>
  <c r="Y423" i="1"/>
  <c r="F284" i="1"/>
  <c r="J382" i="1"/>
  <c r="I382" i="1"/>
  <c r="R463" i="1"/>
  <c r="Q463" i="1"/>
  <c r="R461" i="1"/>
  <c r="Q461" i="1"/>
  <c r="Q285" i="1"/>
  <c r="R285" i="1"/>
  <c r="Z410" i="1"/>
  <c r="Y410" i="1"/>
  <c r="Q273" i="1"/>
  <c r="R273" i="1"/>
  <c r="Z263" i="1"/>
  <c r="Z426" i="1"/>
  <c r="Y426" i="1"/>
  <c r="M410" i="1"/>
  <c r="N410" i="1"/>
  <c r="U432" i="1"/>
  <c r="V432" i="1"/>
  <c r="X463" i="1"/>
  <c r="X420" i="1"/>
  <c r="X290" i="1"/>
  <c r="X247" i="1"/>
  <c r="Z204" i="1"/>
  <c r="Y204" i="1"/>
  <c r="R266" i="1"/>
  <c r="Q266" i="1"/>
  <c r="Z385" i="1"/>
  <c r="Y385" i="1"/>
  <c r="M419" i="1"/>
  <c r="N419" i="1"/>
  <c r="N286" i="1"/>
  <c r="M286" i="1"/>
  <c r="V410" i="1"/>
  <c r="U410" i="1"/>
  <c r="Y320" i="1"/>
  <c r="Y439" i="1"/>
  <c r="Z439" i="1"/>
  <c r="J177" i="1"/>
  <c r="U154" i="1"/>
  <c r="V154" i="1"/>
  <c r="T270" i="1"/>
  <c r="R216" i="1"/>
  <c r="Q216" i="1"/>
  <c r="J42" i="1"/>
  <c r="I42" i="1"/>
  <c r="V14" i="1"/>
  <c r="U14" i="1"/>
  <c r="V7" i="1"/>
  <c r="U7" i="1"/>
  <c r="L220" i="1"/>
  <c r="Q149" i="1"/>
  <c r="V87" i="1"/>
  <c r="U87" i="1"/>
  <c r="Y87" i="1"/>
  <c r="N153" i="1"/>
  <c r="M153" i="1"/>
  <c r="V289" i="1"/>
  <c r="M414" i="1"/>
  <c r="R450" i="1"/>
  <c r="Q450" i="1"/>
  <c r="J142" i="1"/>
  <c r="I142" i="1"/>
  <c r="U157" i="1"/>
  <c r="Z87" i="1"/>
  <c r="V122" i="1"/>
  <c r="Z7" i="1"/>
  <c r="M82" i="1"/>
  <c r="Z10" i="1"/>
  <c r="H102" i="1"/>
  <c r="N102" i="1" s="1"/>
  <c r="M443" i="1" l="1"/>
  <c r="J234" i="1"/>
  <c r="J160" i="1"/>
  <c r="I160" i="1"/>
  <c r="N160" i="1"/>
  <c r="M160" i="1"/>
  <c r="Y220" i="1"/>
  <c r="U102" i="1"/>
  <c r="Y241" i="1"/>
  <c r="I436" i="1"/>
  <c r="N154" i="1"/>
  <c r="M154" i="1"/>
  <c r="Q154" i="1"/>
  <c r="J393" i="1"/>
  <c r="R154" i="1"/>
  <c r="N284" i="1"/>
  <c r="M284" i="1"/>
  <c r="X460" i="1"/>
  <c r="X417" i="1"/>
  <c r="X287" i="1"/>
  <c r="X244" i="1"/>
  <c r="Z201" i="1"/>
  <c r="Y201" i="1"/>
  <c r="X205" i="1"/>
  <c r="R393" i="1"/>
  <c r="Q393" i="1"/>
  <c r="J450" i="1"/>
  <c r="I450" i="1"/>
  <c r="Z416" i="1"/>
  <c r="Y416" i="1"/>
  <c r="Z382" i="1"/>
  <c r="Y382" i="1"/>
  <c r="Y245" i="1"/>
  <c r="Z245" i="1"/>
  <c r="M400" i="1"/>
  <c r="N400" i="1"/>
  <c r="Z463" i="1"/>
  <c r="Y463" i="1"/>
  <c r="Q287" i="1"/>
  <c r="R287" i="1"/>
  <c r="Y22" i="1"/>
  <c r="U22" i="1"/>
  <c r="V22" i="1"/>
  <c r="Z22" i="1"/>
  <c r="F464" i="1"/>
  <c r="F421" i="1"/>
  <c r="F291" i="1"/>
  <c r="F248" i="1"/>
  <c r="I244" i="1"/>
  <c r="J244" i="1"/>
  <c r="R436" i="1"/>
  <c r="Q436" i="1"/>
  <c r="J241" i="1"/>
  <c r="I241" i="1"/>
  <c r="Z459" i="1"/>
  <c r="Y459" i="1"/>
  <c r="R429" i="1"/>
  <c r="Q429" i="1"/>
  <c r="J22" i="1"/>
  <c r="I22" i="1"/>
  <c r="Z270" i="1"/>
  <c r="Y270" i="1"/>
  <c r="Z425" i="1"/>
  <c r="Y425" i="1"/>
  <c r="Z288" i="1"/>
  <c r="Y288" i="1"/>
  <c r="J417" i="1"/>
  <c r="I417" i="1"/>
  <c r="N256" i="1"/>
  <c r="M256" i="1"/>
  <c r="Z418" i="1"/>
  <c r="Y418" i="1"/>
  <c r="J263" i="1"/>
  <c r="I263" i="1"/>
  <c r="U429" i="1"/>
  <c r="V429" i="1"/>
  <c r="V287" i="1"/>
  <c r="U287" i="1"/>
  <c r="R460" i="1"/>
  <c r="Q460" i="1"/>
  <c r="Y242" i="1"/>
  <c r="Z242" i="1"/>
  <c r="J460" i="1"/>
  <c r="I460" i="1"/>
  <c r="R334" i="1"/>
  <c r="Q334" i="1"/>
  <c r="N386" i="1"/>
  <c r="M386" i="1"/>
  <c r="V393" i="1"/>
  <c r="U393" i="1"/>
  <c r="N287" i="1"/>
  <c r="M287" i="1"/>
  <c r="J414" i="1"/>
  <c r="I414" i="1"/>
  <c r="M234" i="1"/>
  <c r="N234" i="1"/>
  <c r="M102" i="1"/>
  <c r="R147" i="1"/>
  <c r="Q147" i="1"/>
  <c r="J334" i="1"/>
  <c r="I334" i="1"/>
  <c r="N334" i="1"/>
  <c r="M334" i="1"/>
  <c r="Y400" i="1"/>
  <c r="Z400" i="1"/>
  <c r="Z461" i="1"/>
  <c r="Y461" i="1"/>
  <c r="Z377" i="1"/>
  <c r="Y377" i="1"/>
  <c r="Z420" i="1"/>
  <c r="Y420" i="1"/>
  <c r="J287" i="1"/>
  <c r="I287" i="1"/>
  <c r="R386" i="1"/>
  <c r="Q386" i="1"/>
  <c r="U263" i="1"/>
  <c r="V263" i="1"/>
  <c r="J213" i="1"/>
  <c r="I213" i="1"/>
  <c r="J256" i="1"/>
  <c r="I256" i="1"/>
  <c r="V244" i="1"/>
  <c r="U244" i="1"/>
  <c r="R377" i="1"/>
  <c r="Q377" i="1"/>
  <c r="Z285" i="1"/>
  <c r="Y285" i="1"/>
  <c r="N429" i="1"/>
  <c r="M429" i="1"/>
  <c r="U436" i="1"/>
  <c r="V436" i="1"/>
  <c r="N417" i="1"/>
  <c r="M417" i="1"/>
  <c r="J457" i="1"/>
  <c r="I457" i="1"/>
  <c r="N277" i="1"/>
  <c r="M277" i="1"/>
  <c r="Y443" i="1"/>
  <c r="Z443" i="1"/>
  <c r="X429" i="1"/>
  <c r="X386" i="1"/>
  <c r="X256" i="1"/>
  <c r="Z170" i="1"/>
  <c r="Y170" i="1"/>
  <c r="X213" i="1"/>
  <c r="Q102" i="1"/>
  <c r="R102" i="1"/>
  <c r="P162" i="1"/>
  <c r="V284" i="1"/>
  <c r="U284" i="1"/>
  <c r="N213" i="1"/>
  <c r="M213" i="1"/>
  <c r="R417" i="1"/>
  <c r="Q417" i="1"/>
  <c r="V417" i="1"/>
  <c r="U417" i="1"/>
  <c r="P464" i="1"/>
  <c r="P421" i="1"/>
  <c r="P291" i="1"/>
  <c r="P248" i="1"/>
  <c r="R205" i="1"/>
  <c r="Q205" i="1"/>
  <c r="Z415" i="1"/>
  <c r="Y415" i="1"/>
  <c r="J443" i="1"/>
  <c r="I443" i="1"/>
  <c r="N460" i="1"/>
  <c r="M460" i="1"/>
  <c r="N407" i="1"/>
  <c r="M407" i="1"/>
  <c r="R213" i="1"/>
  <c r="Q213" i="1"/>
  <c r="M263" i="1"/>
  <c r="Y393" i="1"/>
  <c r="J277" i="1"/>
  <c r="I277" i="1"/>
  <c r="J377" i="1"/>
  <c r="I377" i="1"/>
  <c r="Z209" i="1"/>
  <c r="Y209" i="1"/>
  <c r="U241" i="1"/>
  <c r="V241" i="1"/>
  <c r="R284" i="1"/>
  <c r="R244" i="1"/>
  <c r="Q244" i="1"/>
  <c r="T464" i="1"/>
  <c r="T421" i="1"/>
  <c r="T248" i="1"/>
  <c r="T291" i="1"/>
  <c r="V205" i="1"/>
  <c r="U205" i="1"/>
  <c r="N244" i="1"/>
  <c r="M244" i="1"/>
  <c r="Z227" i="1"/>
  <c r="Y227" i="1"/>
  <c r="Q400" i="1"/>
  <c r="J386" i="1"/>
  <c r="I386" i="1"/>
  <c r="M220" i="1"/>
  <c r="N220" i="1"/>
  <c r="Z458" i="1"/>
  <c r="Y458" i="1"/>
  <c r="H464" i="1"/>
  <c r="H421" i="1"/>
  <c r="H248" i="1"/>
  <c r="H291" i="1"/>
  <c r="I205" i="1"/>
  <c r="J205" i="1"/>
  <c r="R263" i="1"/>
  <c r="Q263" i="1"/>
  <c r="N450" i="1"/>
  <c r="M450" i="1"/>
  <c r="Y243" i="1"/>
  <c r="Z243" i="1"/>
  <c r="R457" i="1"/>
  <c r="Q457" i="1"/>
  <c r="N263" i="1"/>
  <c r="Z393" i="1"/>
  <c r="N377" i="1"/>
  <c r="M377" i="1"/>
  <c r="V147" i="1"/>
  <c r="V414" i="1"/>
  <c r="U414" i="1"/>
  <c r="Q284" i="1"/>
  <c r="J102" i="1"/>
  <c r="I102" i="1"/>
  <c r="J284" i="1"/>
  <c r="I284" i="1"/>
  <c r="V407" i="1"/>
  <c r="U407" i="1"/>
  <c r="R400" i="1"/>
  <c r="Y247" i="1"/>
  <c r="Z247" i="1"/>
  <c r="J429" i="1"/>
  <c r="I429" i="1"/>
  <c r="V460" i="1"/>
  <c r="U460" i="1"/>
  <c r="U270" i="1"/>
  <c r="V270" i="1"/>
  <c r="Z290" i="1"/>
  <c r="Y290" i="1"/>
  <c r="V334" i="1"/>
  <c r="U334" i="1"/>
  <c r="R220" i="1"/>
  <c r="Q220" i="1"/>
  <c r="U220" i="1"/>
  <c r="V220" i="1"/>
  <c r="L464" i="1"/>
  <c r="L421" i="1"/>
  <c r="L291" i="1"/>
  <c r="L248" i="1"/>
  <c r="N205" i="1"/>
  <c r="M205" i="1"/>
  <c r="V377" i="1"/>
  <c r="U377" i="1"/>
  <c r="Q234" i="1"/>
  <c r="Z286" i="1"/>
  <c r="Y286" i="1"/>
  <c r="R256" i="1"/>
  <c r="Q256" i="1"/>
  <c r="Y407" i="1"/>
  <c r="Y252" i="1"/>
  <c r="Z252" i="1"/>
  <c r="H162" i="1"/>
  <c r="U147" i="1"/>
  <c r="V457" i="1"/>
  <c r="U457" i="1"/>
  <c r="U256" i="1"/>
  <c r="V248" i="1" l="1"/>
  <c r="U248" i="1"/>
  <c r="R162" i="1"/>
  <c r="Q162" i="1"/>
  <c r="N248" i="1"/>
  <c r="M248" i="1"/>
  <c r="J464" i="1"/>
  <c r="I464" i="1"/>
  <c r="U421" i="1"/>
  <c r="V421" i="1"/>
  <c r="Y244" i="1"/>
  <c r="Z244" i="1"/>
  <c r="Z386" i="1"/>
  <c r="Y386" i="1"/>
  <c r="J421" i="1"/>
  <c r="I421" i="1"/>
  <c r="N291" i="1"/>
  <c r="M291" i="1"/>
  <c r="V464" i="1"/>
  <c r="U464" i="1"/>
  <c r="U162" i="1"/>
  <c r="Z287" i="1"/>
  <c r="Y287" i="1"/>
  <c r="I248" i="1"/>
  <c r="J248" i="1"/>
  <c r="R464" i="1"/>
  <c r="Q464" i="1"/>
  <c r="N421" i="1"/>
  <c r="M421" i="1"/>
  <c r="Z213" i="1"/>
  <c r="Y213" i="1"/>
  <c r="V162" i="1"/>
  <c r="Y417" i="1"/>
  <c r="Z417" i="1"/>
  <c r="R248" i="1"/>
  <c r="Q248" i="1"/>
  <c r="Z460" i="1"/>
  <c r="Y460" i="1"/>
  <c r="Y429" i="1"/>
  <c r="Z429" i="1"/>
  <c r="J162" i="1"/>
  <c r="I162" i="1"/>
  <c r="N162" i="1"/>
  <c r="M162" i="1"/>
  <c r="N464" i="1"/>
  <c r="M464" i="1"/>
  <c r="Q291" i="1"/>
  <c r="R291" i="1"/>
  <c r="V291" i="1"/>
  <c r="U291" i="1"/>
  <c r="J291" i="1"/>
  <c r="I291" i="1"/>
  <c r="R421" i="1"/>
  <c r="Q421" i="1"/>
  <c r="Y256" i="1"/>
  <c r="Z256" i="1"/>
  <c r="X464" i="1"/>
  <c r="X421" i="1"/>
  <c r="X291" i="1"/>
  <c r="X248" i="1"/>
  <c r="Z205" i="1"/>
  <c r="Y205" i="1"/>
  <c r="Y248" i="1" l="1"/>
  <c r="Z248" i="1"/>
  <c r="Z291" i="1"/>
  <c r="Y291" i="1"/>
  <c r="Z421" i="1"/>
  <c r="Y421" i="1"/>
  <c r="Z464" i="1"/>
  <c r="Y464" i="1"/>
</calcChain>
</file>

<file path=xl/sharedStrings.xml><?xml version="1.0" encoding="utf-8"?>
<sst xmlns="http://schemas.openxmlformats.org/spreadsheetml/2006/main" count="483" uniqueCount="49">
  <si>
    <t>Realizado</t>
  </si>
  <si>
    <t>Variacao Vs.</t>
  </si>
  <si>
    <t>2015/16</t>
  </si>
  <si>
    <t>2016/17</t>
  </si>
  <si>
    <t>Safra Anterior</t>
  </si>
  <si>
    <t>2017/18</t>
  </si>
  <si>
    <t>2018/19</t>
  </si>
  <si>
    <t>2019/20</t>
  </si>
  <si>
    <t>2020/21</t>
  </si>
  <si>
    <t>HECTARES PRODUTIVOS</t>
  </si>
  <si>
    <t>Triangulo Mineiro</t>
  </si>
  <si>
    <t>Bebedouro</t>
  </si>
  <si>
    <t>Altinopolis</t>
  </si>
  <si>
    <t>NORTE</t>
  </si>
  <si>
    <t>Votuporanga</t>
  </si>
  <si>
    <t>S.J. Rio Preto</t>
  </si>
  <si>
    <t>NOROESTE</t>
  </si>
  <si>
    <t>Matao</t>
  </si>
  <si>
    <t>Duartina</t>
  </si>
  <si>
    <t>Brotas</t>
  </si>
  <si>
    <t>CENTRO</t>
  </si>
  <si>
    <t>Porto Ferreira</t>
  </si>
  <si>
    <t>Limeira</t>
  </si>
  <si>
    <t>SUL</t>
  </si>
  <si>
    <t xml:space="preserve">Avare </t>
  </si>
  <si>
    <t>Itapetininga</t>
  </si>
  <si>
    <t>SUDOESTE</t>
  </si>
  <si>
    <t>TOTAL</t>
  </si>
  <si>
    <t>HECTARES NAO PRODUTIVOS</t>
  </si>
  <si>
    <t>HECTARES TOTAIS (PRODUTIVOS + NAO PRODUTIVOS)</t>
  </si>
  <si>
    <t>MILHARES PLANTAS PRODUTIVAS</t>
  </si>
  <si>
    <t>MILHARES PLANTAS NAO PRODUTIVAS</t>
  </si>
  <si>
    <t>MILHARES PLANTAS NAO PRODUTIVAS NOS POMARES EM FORMACAO</t>
  </si>
  <si>
    <t>MILHARES PLANTAS NAO PRODUTIVAS NOS POMARES ADULTOS (REPLANTAS)</t>
  </si>
  <si>
    <t>MILHARES PLANTAS TOTAIS (PRODUTIVAS + NAO PRODUTIVAS)</t>
  </si>
  <si>
    <t>PRODUCAO DE LARANJA  (MILHARES DE CAIXAS)</t>
  </si>
  <si>
    <t>Hamlin, Westin, Rubi</t>
  </si>
  <si>
    <t>Outras Precoces</t>
  </si>
  <si>
    <t>Sub-Total Precoces</t>
  </si>
  <si>
    <t>Pera Rio</t>
  </si>
  <si>
    <t>Valência e Folha Murcha</t>
  </si>
  <si>
    <t>Natal</t>
  </si>
  <si>
    <t>PRODUTIVIDADE (CAIXAS POR HECTARE)</t>
  </si>
  <si>
    <t>PRODUTIVIDADE (CAIXAS POR PLANTA)</t>
  </si>
  <si>
    <t>PRODUTIVIDADE AGRICOLA - CAIXAS DE LARANJA POR HECTARES PRODUTIVO</t>
  </si>
  <si>
    <t>PRODUTIVIDADE AGRICOLA - CAIXAS DE LARANJA POR PLANTAS PRODUTIVA</t>
  </si>
  <si>
    <t>Reestimativa Setembro</t>
  </si>
  <si>
    <t>Estimativa Maio</t>
  </si>
  <si>
    <t>Reestimativa 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</si>
</sst>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0.0%"/>
    <numFmt numFmtId="166" formatCode="_-* #,##0.00_-;\-* #,##0.00_-;_-* &quot;-&quot;??_-;_-@"/>
  </numFmts>
  <fonts count="11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b/>
      <sz val="8"/>
      <color rgb="FFFFFFFF"/>
      <name val="Calibri"/>
      <family val="2"/>
    </font>
    <font>
      <b/>
      <i/>
      <sz val="8"/>
      <color rgb="FF000000"/>
      <name val="Calibri"/>
      <family val="2"/>
    </font>
    <font>
      <b/>
      <i/>
      <sz val="8"/>
      <color rgb="FFFFFFFF"/>
      <name val="Calibri"/>
      <family val="2"/>
    </font>
    <font>
      <b/>
      <sz val="10"/>
      <name val="Calibri"/>
      <family val="2"/>
    </font>
    <font>
      <b/>
      <i/>
      <sz val="8"/>
      <name val="Calibri"/>
      <family val="2"/>
    </font>
    <font>
      <b/>
      <sz val="10"/>
      <color rgb="FF0000FF"/>
      <name val="Calibri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/>
      <right/>
      <top style="thin">
        <color rgb="FF385623"/>
      </top>
      <bottom style="thin">
        <color rgb="FF385623"/>
      </bottom>
      <diagonal/>
    </border>
    <border>
      <left/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000000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1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3" borderId="5" xfId="0" quotePrefix="1" applyFont="1" applyFill="1" applyBorder="1" applyAlignment="1">
      <alignment horizontal="center"/>
    </xf>
    <xf numFmtId="0" fontId="2" fillId="3" borderId="6" xfId="0" quotePrefix="1" applyFont="1" applyFill="1" applyBorder="1" applyAlignment="1">
      <alignment horizontal="center"/>
    </xf>
    <xf numFmtId="0" fontId="2" fillId="3" borderId="12" xfId="0" quotePrefix="1" applyFont="1" applyFill="1" applyBorder="1" applyAlignment="1">
      <alignment horizontal="center"/>
    </xf>
    <xf numFmtId="0" fontId="2" fillId="3" borderId="13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1" fillId="2" borderId="17" xfId="0" applyFont="1" applyFill="1" applyBorder="1"/>
    <xf numFmtId="165" fontId="5" fillId="2" borderId="1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3" fontId="5" fillId="2" borderId="19" xfId="0" applyNumberFormat="1" applyFont="1" applyFill="1" applyBorder="1"/>
    <xf numFmtId="165" fontId="5" fillId="2" borderId="20" xfId="0" applyNumberFormat="1" applyFont="1" applyFill="1" applyBorder="1"/>
    <xf numFmtId="0" fontId="2" fillId="3" borderId="17" xfId="0" applyFont="1" applyFill="1" applyBorder="1"/>
    <xf numFmtId="164" fontId="2" fillId="3" borderId="17" xfId="0" applyNumberFormat="1" applyFont="1" applyFill="1" applyBorder="1"/>
    <xf numFmtId="164" fontId="2" fillId="3" borderId="18" xfId="0" applyNumberFormat="1" applyFont="1" applyFill="1" applyBorder="1"/>
    <xf numFmtId="3" fontId="6" fillId="3" borderId="19" xfId="0" applyNumberFormat="1" applyFont="1" applyFill="1" applyBorder="1"/>
    <xf numFmtId="165" fontId="6" fillId="3" borderId="20" xfId="0" applyNumberFormat="1" applyFont="1" applyFill="1" applyBorder="1"/>
    <xf numFmtId="0" fontId="7" fillId="2" borderId="19" xfId="0" applyFont="1" applyFill="1" applyBorder="1"/>
    <xf numFmtId="165" fontId="8" fillId="2" borderId="1" xfId="0" applyNumberFormat="1" applyFont="1" applyFill="1" applyBorder="1"/>
    <xf numFmtId="164" fontId="7" fillId="2" borderId="19" xfId="0" applyNumberFormat="1" applyFont="1" applyFill="1" applyBorder="1"/>
    <xf numFmtId="3" fontId="8" fillId="2" borderId="19" xfId="0" applyNumberFormat="1" applyFont="1" applyFill="1" applyBorder="1"/>
    <xf numFmtId="165" fontId="8" fillId="2" borderId="19" xfId="0" applyNumberFormat="1" applyFont="1" applyFill="1" applyBorder="1"/>
    <xf numFmtId="165" fontId="6" fillId="2" borderId="1" xfId="0" applyNumberFormat="1" applyFont="1" applyFill="1" applyBorder="1"/>
    <xf numFmtId="3" fontId="1" fillId="2" borderId="1" xfId="0" applyNumberFormat="1" applyFont="1" applyFill="1" applyBorder="1"/>
    <xf numFmtId="164" fontId="7" fillId="2" borderId="18" xfId="0" applyNumberFormat="1" applyFont="1" applyFill="1" applyBorder="1"/>
    <xf numFmtId="164" fontId="1" fillId="0" borderId="23" xfId="0" applyNumberFormat="1" applyFont="1" applyBorder="1"/>
    <xf numFmtId="166" fontId="1" fillId="2" borderId="17" xfId="0" applyNumberFormat="1" applyFont="1" applyFill="1" applyBorder="1"/>
    <xf numFmtId="166" fontId="1" fillId="2" borderId="18" xfId="0" applyNumberFormat="1" applyFont="1" applyFill="1" applyBorder="1"/>
    <xf numFmtId="166" fontId="2" fillId="3" borderId="17" xfId="0" applyNumberFormat="1" applyFont="1" applyFill="1" applyBorder="1"/>
    <xf numFmtId="166" fontId="2" fillId="3" borderId="18" xfId="0" applyNumberFormat="1" applyFont="1" applyFill="1" applyBorder="1"/>
    <xf numFmtId="166" fontId="7" fillId="2" borderId="19" xfId="0" applyNumberFormat="1" applyFont="1" applyFill="1" applyBorder="1"/>
    <xf numFmtId="164" fontId="1" fillId="2" borderId="24" xfId="0" applyNumberFormat="1" applyFont="1" applyFill="1" applyBorder="1"/>
    <xf numFmtId="164" fontId="1" fillId="2" borderId="25" xfId="0" applyNumberFormat="1" applyFont="1" applyFill="1" applyBorder="1"/>
    <xf numFmtId="164" fontId="2" fillId="3" borderId="25" xfId="0" applyNumberFormat="1" applyFont="1" applyFill="1" applyBorder="1"/>
    <xf numFmtId="164" fontId="2" fillId="3" borderId="26" xfId="0" applyNumberFormat="1" applyFont="1" applyFill="1" applyBorder="1"/>
    <xf numFmtId="164" fontId="9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/>
    <xf numFmtId="164" fontId="2" fillId="2" borderId="1" xfId="0" applyNumberFormat="1" applyFont="1" applyFill="1" applyBorder="1"/>
    <xf numFmtId="3" fontId="6" fillId="2" borderId="1" xfId="0" applyNumberFormat="1" applyFont="1" applyFill="1" applyBorder="1"/>
    <xf numFmtId="4" fontId="5" fillId="2" borderId="19" xfId="0" applyNumberFormat="1" applyFont="1" applyFill="1" applyBorder="1"/>
    <xf numFmtId="4" fontId="6" fillId="3" borderId="19" xfId="0" applyNumberFormat="1" applyFont="1" applyFill="1" applyBorder="1"/>
    <xf numFmtId="164" fontId="5" fillId="2" borderId="19" xfId="0" applyNumberFormat="1" applyFont="1" applyFill="1" applyBorder="1"/>
    <xf numFmtId="164" fontId="6" fillId="3" borderId="19" xfId="0" applyNumberFormat="1" applyFont="1" applyFill="1" applyBorder="1"/>
    <xf numFmtId="164" fontId="1" fillId="0" borderId="18" xfId="0" applyNumberFormat="1" applyFont="1" applyFill="1" applyBorder="1"/>
    <xf numFmtId="164" fontId="2" fillId="3" borderId="23" xfId="0" applyNumberFormat="1" applyFont="1" applyFill="1" applyBorder="1"/>
    <xf numFmtId="164" fontId="1" fillId="2" borderId="23" xfId="0" applyNumberFormat="1" applyFont="1" applyFill="1" applyBorder="1"/>
    <xf numFmtId="10" fontId="6" fillId="3" borderId="20" xfId="0" applyNumberFormat="1" applyFont="1" applyFill="1" applyBorder="1"/>
    <xf numFmtId="0" fontId="2" fillId="3" borderId="16" xfId="0" applyFont="1" applyFill="1" applyBorder="1" applyAlignment="1">
      <alignment horizontal="center" vertical="center" textRotation="90" wrapText="1"/>
    </xf>
    <xf numFmtId="0" fontId="3" fillId="0" borderId="21" xfId="0" applyFont="1" applyBorder="1"/>
    <xf numFmtId="0" fontId="3" fillId="0" borderId="22" xfId="0" applyFont="1" applyBorder="1"/>
    <xf numFmtId="164" fontId="4" fillId="3" borderId="7" xfId="0" quotePrefix="1" applyNumberFormat="1" applyFont="1" applyFill="1" applyBorder="1" applyAlignment="1">
      <alignment horizontal="center"/>
    </xf>
    <xf numFmtId="0" fontId="3" fillId="0" borderId="8" xfId="0" applyFont="1" applyBorder="1"/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64" fontId="4" fillId="3" borderId="14" xfId="0" quotePrefix="1" applyNumberFormat="1" applyFont="1" applyFill="1" applyBorder="1" applyAlignment="1">
      <alignment horizontal="center"/>
    </xf>
    <xf numFmtId="0" fontId="3" fillId="0" borderId="15" xfId="0" applyFont="1" applyBorder="1"/>
    <xf numFmtId="164" fontId="0" fillId="0" borderId="0" xfId="0" applyNumberFormat="1" applyFont="1" applyAlignment="1"/>
    <xf numFmtId="9" fontId="0" fillId="0" borderId="0" xfId="1" applyNumberFormat="1" applyFont="1" applyAlignment="1"/>
    <xf numFmtId="165" fontId="0" fillId="0" borderId="0" xfId="0" applyNumberFormat="1" applyFont="1" applyAlignme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J573"/>
  <sheetViews>
    <sheetView showGridLines="0" tabSelected="1" zoomScale="115" zoomScaleNormal="115" workbookViewId="0">
      <pane xSplit="4" ySplit="2" topLeftCell="X3" activePane="bottomRight" state="frozen"/>
      <selection pane="topRight" activeCell="E1" sqref="E1"/>
      <selection pane="bottomLeft" activeCell="A3" sqref="A3"/>
      <selection pane="bottomRight" activeCell="B1" sqref="B1:D2"/>
    </sheetView>
  </sheetViews>
  <sheetFormatPr defaultColWidth="14.42578125" defaultRowHeight="15" customHeight="1" x14ac:dyDescent="0.25"/>
  <cols>
    <col min="1" max="1" width="0.85546875" customWidth="1"/>
    <col min="2" max="2" width="8" customWidth="1"/>
    <col min="3" max="3" width="0.85546875" customWidth="1"/>
    <col min="4" max="4" width="20" customWidth="1"/>
    <col min="5" max="5" width="0.85546875" customWidth="1"/>
    <col min="6" max="6" width="11" customWidth="1"/>
    <col min="7" max="7" width="0.85546875" customWidth="1"/>
    <col min="8" max="8" width="11" customWidth="1"/>
    <col min="9" max="9" width="7.140625" customWidth="1"/>
    <col min="10" max="10" width="6.140625" customWidth="1"/>
    <col min="11" max="11" width="0.85546875" customWidth="1"/>
    <col min="12" max="12" width="11" customWidth="1"/>
    <col min="13" max="13" width="8" customWidth="1"/>
    <col min="14" max="14" width="7.42578125" customWidth="1"/>
    <col min="15" max="15" width="0.85546875" customWidth="1"/>
    <col min="16" max="16" width="11" customWidth="1"/>
    <col min="17" max="17" width="8" customWidth="1"/>
    <col min="18" max="18" width="7" customWidth="1"/>
    <col min="19" max="19" width="0.85546875" customWidth="1"/>
    <col min="20" max="20" width="11" customWidth="1"/>
    <col min="21" max="21" width="8" customWidth="1"/>
    <col min="22" max="22" width="6.5703125" customWidth="1"/>
    <col min="23" max="23" width="0.85546875" customWidth="1"/>
    <col min="24" max="24" width="13.42578125" bestFit="1" customWidth="1"/>
    <col min="25" max="25" width="8" customWidth="1"/>
    <col min="26" max="26" width="6.5703125" customWidth="1"/>
    <col min="27" max="27" width="0.85546875" customWidth="1"/>
    <col min="28" max="28" width="19.7109375" bestFit="1" customWidth="1"/>
    <col min="29" max="29" width="8" customWidth="1"/>
    <col min="30" max="30" width="6.5703125" customWidth="1"/>
    <col min="31" max="31" width="0.85546875" customWidth="1"/>
    <col min="32" max="32" width="19.7109375" bestFit="1" customWidth="1"/>
    <col min="33" max="33" width="8" customWidth="1"/>
    <col min="34" max="34" width="6.5703125" customWidth="1"/>
  </cols>
  <sheetData>
    <row r="1" spans="1:35" ht="12" customHeight="1" x14ac:dyDescent="0.25">
      <c r="A1" s="1"/>
      <c r="B1" s="56"/>
      <c r="C1" s="57"/>
      <c r="D1" s="58"/>
      <c r="E1" s="2"/>
      <c r="F1" s="3" t="s">
        <v>0</v>
      </c>
      <c r="G1" s="2"/>
      <c r="H1" s="4" t="s">
        <v>0</v>
      </c>
      <c r="I1" s="54" t="s">
        <v>1</v>
      </c>
      <c r="J1" s="55"/>
      <c r="K1" s="2"/>
      <c r="L1" s="4" t="s">
        <v>0</v>
      </c>
      <c r="M1" s="54" t="s">
        <v>1</v>
      </c>
      <c r="N1" s="55"/>
      <c r="O1" s="2"/>
      <c r="P1" s="4" t="s">
        <v>0</v>
      </c>
      <c r="Q1" s="54" t="s">
        <v>1</v>
      </c>
      <c r="R1" s="55"/>
      <c r="S1" s="2"/>
      <c r="T1" s="4" t="s">
        <v>0</v>
      </c>
      <c r="U1" s="54" t="s">
        <v>1</v>
      </c>
      <c r="V1" s="55"/>
      <c r="W1" s="2"/>
      <c r="X1" s="4" t="s">
        <v>47</v>
      </c>
      <c r="Y1" s="54" t="s">
        <v>1</v>
      </c>
      <c r="Z1" s="55"/>
      <c r="AA1" s="2"/>
      <c r="AB1" s="4" t="s">
        <v>46</v>
      </c>
      <c r="AC1" s="54" t="s">
        <v>1</v>
      </c>
      <c r="AD1" s="55"/>
      <c r="AE1" s="2"/>
      <c r="AF1" s="4" t="s">
        <v>48</v>
      </c>
      <c r="AG1" s="54" t="s">
        <v>1</v>
      </c>
      <c r="AH1" s="55"/>
    </row>
    <row r="2" spans="1:35" ht="12" customHeight="1" x14ac:dyDescent="0.25">
      <c r="A2" s="1"/>
      <c r="B2" s="59"/>
      <c r="C2" s="60"/>
      <c r="D2" s="61"/>
      <c r="E2" s="2"/>
      <c r="F2" s="5" t="s">
        <v>2</v>
      </c>
      <c r="G2" s="2"/>
      <c r="H2" s="6" t="s">
        <v>3</v>
      </c>
      <c r="I2" s="62" t="s">
        <v>4</v>
      </c>
      <c r="J2" s="63"/>
      <c r="K2" s="2"/>
      <c r="L2" s="6" t="s">
        <v>5</v>
      </c>
      <c r="M2" s="62" t="s">
        <v>4</v>
      </c>
      <c r="N2" s="63"/>
      <c r="O2" s="2"/>
      <c r="P2" s="6" t="s">
        <v>6</v>
      </c>
      <c r="Q2" s="62" t="s">
        <v>4</v>
      </c>
      <c r="R2" s="63"/>
      <c r="S2" s="2"/>
      <c r="T2" s="6" t="s">
        <v>7</v>
      </c>
      <c r="U2" s="62" t="s">
        <v>4</v>
      </c>
      <c r="V2" s="63"/>
      <c r="W2" s="2"/>
      <c r="X2" s="6" t="s">
        <v>8</v>
      </c>
      <c r="Y2" s="62" t="s">
        <v>4</v>
      </c>
      <c r="Z2" s="63"/>
      <c r="AA2" s="2"/>
      <c r="AB2" s="6" t="s">
        <v>8</v>
      </c>
      <c r="AC2" s="62" t="s">
        <v>4</v>
      </c>
      <c r="AD2" s="63"/>
      <c r="AE2" s="2"/>
      <c r="AF2" s="6" t="s">
        <v>8</v>
      </c>
      <c r="AG2" s="62" t="s">
        <v>4</v>
      </c>
      <c r="AH2" s="63"/>
    </row>
    <row r="3" spans="1:35" ht="12" customHeight="1" x14ac:dyDescent="0.25">
      <c r="A3" s="1"/>
      <c r="B3" s="7"/>
      <c r="C3" s="1"/>
      <c r="D3" s="1"/>
      <c r="E3" s="8"/>
      <c r="F3" s="1"/>
      <c r="G3" s="8"/>
      <c r="H3" s="1"/>
      <c r="I3" s="8"/>
      <c r="J3" s="8"/>
      <c r="K3" s="8"/>
      <c r="L3" s="1"/>
      <c r="M3" s="8"/>
      <c r="N3" s="8"/>
      <c r="O3" s="8"/>
      <c r="P3" s="1"/>
      <c r="Q3" s="8"/>
      <c r="R3" s="8"/>
      <c r="S3" s="8"/>
      <c r="T3" s="1"/>
      <c r="U3" s="8"/>
      <c r="V3" s="8"/>
      <c r="W3" s="8"/>
      <c r="X3" s="1"/>
      <c r="Y3" s="8"/>
      <c r="Z3" s="8"/>
      <c r="AA3" s="8"/>
      <c r="AB3" s="1"/>
      <c r="AC3" s="8"/>
      <c r="AD3" s="8"/>
      <c r="AE3" s="8"/>
      <c r="AF3" s="1"/>
      <c r="AG3" s="8"/>
      <c r="AH3" s="8"/>
    </row>
    <row r="4" spans="1:35" ht="12" customHeight="1" x14ac:dyDescent="0.25">
      <c r="A4" s="1"/>
      <c r="B4" s="51" t="s">
        <v>9</v>
      </c>
      <c r="C4" s="1"/>
      <c r="D4" s="9" t="s">
        <v>10</v>
      </c>
      <c r="E4" s="10"/>
      <c r="F4" s="11">
        <f t="shared" ref="F4:F22" si="0">(F44-F24)</f>
        <v>23229</v>
      </c>
      <c r="G4" s="10"/>
      <c r="H4" s="12">
        <f t="shared" ref="H4:H22" si="1">(H44-H24)</f>
        <v>24837</v>
      </c>
      <c r="I4" s="13">
        <f t="shared" ref="I4:I20" si="2">(H4-F4)</f>
        <v>1608</v>
      </c>
      <c r="J4" s="14">
        <f t="shared" ref="J4:J20" si="3">(H4/F4)-1</f>
        <v>6.9223815058762739E-2</v>
      </c>
      <c r="K4" s="10"/>
      <c r="L4" s="12">
        <f t="shared" ref="L4:L22" si="4">(L44-L24)</f>
        <v>24959</v>
      </c>
      <c r="M4" s="13">
        <f t="shared" ref="M4:M20" si="5">(L4-H4)</f>
        <v>122</v>
      </c>
      <c r="N4" s="14">
        <f t="shared" ref="N4:N20" si="6">(L4/H4)-1</f>
        <v>4.9120264122075596E-3</v>
      </c>
      <c r="O4" s="10"/>
      <c r="P4" s="12">
        <f t="shared" ref="P4:P22" si="7">(P44-P24)</f>
        <v>25418</v>
      </c>
      <c r="Q4" s="13">
        <f t="shared" ref="Q4:Q20" si="8">(P4-L4)</f>
        <v>459</v>
      </c>
      <c r="R4" s="14">
        <f t="shared" ref="R4:R20" si="9">(P4/L4)-1</f>
        <v>1.8390159862174071E-2</v>
      </c>
      <c r="S4" s="10"/>
      <c r="T4" s="12">
        <f t="shared" ref="T4:T22" si="10">(T44-T24)</f>
        <v>25962</v>
      </c>
      <c r="U4" s="13">
        <f t="shared" ref="U4:U20" si="11">(T4-P4)</f>
        <v>544</v>
      </c>
      <c r="V4" s="14">
        <f t="shared" ref="V4:V20" si="12">(T4/P4)-1</f>
        <v>2.1402155952474633E-2</v>
      </c>
      <c r="W4" s="10"/>
      <c r="X4" s="12">
        <f t="shared" ref="X4:X22" si="13">(X44-X24)</f>
        <v>25612</v>
      </c>
      <c r="Y4" s="13">
        <f t="shared" ref="Y4:Y20" si="14">(X4-T4)</f>
        <v>-350</v>
      </c>
      <c r="Z4" s="14">
        <f t="shared" ref="Z4:Z20" si="15">(X4/T4)-1</f>
        <v>-1.3481241814960354E-2</v>
      </c>
      <c r="AA4" s="10"/>
      <c r="AB4" s="12">
        <f t="shared" ref="AB4:AB22" si="16">(AB44-AB24)</f>
        <v>25612</v>
      </c>
      <c r="AC4" s="13">
        <f t="shared" ref="AC4:AC20" si="17">(AB4-T4)</f>
        <v>-350</v>
      </c>
      <c r="AD4" s="14">
        <f t="shared" ref="AD4:AD20" si="18">(AB4/T4)-1</f>
        <v>-1.3481241814960354E-2</v>
      </c>
      <c r="AE4" s="10"/>
      <c r="AF4" s="12">
        <f t="shared" ref="AF4:AF22" si="19">(AF44-AF24)</f>
        <v>25612</v>
      </c>
      <c r="AG4" s="13">
        <f>(AF4-T4)</f>
        <v>-350</v>
      </c>
      <c r="AH4" s="14">
        <f>(AF4/T4)-1</f>
        <v>-1.3481241814960354E-2</v>
      </c>
      <c r="AI4" s="64"/>
    </row>
    <row r="5" spans="1:35" ht="12" customHeight="1" x14ac:dyDescent="0.25">
      <c r="A5" s="1"/>
      <c r="B5" s="52"/>
      <c r="C5" s="1"/>
      <c r="D5" s="9" t="s">
        <v>11</v>
      </c>
      <c r="E5" s="10"/>
      <c r="F5" s="11">
        <f t="shared" si="0"/>
        <v>51668</v>
      </c>
      <c r="G5" s="10"/>
      <c r="H5" s="12">
        <f t="shared" si="1"/>
        <v>49756</v>
      </c>
      <c r="I5" s="13">
        <f t="shared" si="2"/>
        <v>-1912</v>
      </c>
      <c r="J5" s="14">
        <f t="shared" si="3"/>
        <v>-3.7005496632344981E-2</v>
      </c>
      <c r="K5" s="10"/>
      <c r="L5" s="12">
        <f t="shared" si="4"/>
        <v>50142</v>
      </c>
      <c r="M5" s="13">
        <f t="shared" si="5"/>
        <v>386</v>
      </c>
      <c r="N5" s="14">
        <f t="shared" si="6"/>
        <v>7.7578583487418751E-3</v>
      </c>
      <c r="O5" s="10"/>
      <c r="P5" s="12">
        <f t="shared" si="7"/>
        <v>49008</v>
      </c>
      <c r="Q5" s="13">
        <f t="shared" si="8"/>
        <v>-1134</v>
      </c>
      <c r="R5" s="14">
        <f t="shared" si="9"/>
        <v>-2.2615771209764324E-2</v>
      </c>
      <c r="S5" s="10"/>
      <c r="T5" s="12">
        <f t="shared" si="10"/>
        <v>49051</v>
      </c>
      <c r="U5" s="13">
        <f t="shared" si="11"/>
        <v>43</v>
      </c>
      <c r="V5" s="14">
        <f t="shared" si="12"/>
        <v>8.7740777015987703E-4</v>
      </c>
      <c r="W5" s="10"/>
      <c r="X5" s="12">
        <f t="shared" si="13"/>
        <v>48184</v>
      </c>
      <c r="Y5" s="13">
        <f t="shared" si="14"/>
        <v>-867</v>
      </c>
      <c r="Z5" s="14">
        <f t="shared" si="15"/>
        <v>-1.7675480622209583E-2</v>
      </c>
      <c r="AA5" s="10"/>
      <c r="AB5" s="12">
        <f t="shared" si="16"/>
        <v>48184</v>
      </c>
      <c r="AC5" s="13">
        <f t="shared" si="17"/>
        <v>-867</v>
      </c>
      <c r="AD5" s="14">
        <f t="shared" si="18"/>
        <v>-1.7675480622209583E-2</v>
      </c>
      <c r="AE5" s="10"/>
      <c r="AF5" s="12">
        <f t="shared" si="19"/>
        <v>48184</v>
      </c>
      <c r="AG5" s="13">
        <f t="shared" ref="AG5:AG22" si="20">(AF5-T5)</f>
        <v>-867</v>
      </c>
      <c r="AH5" s="14">
        <f t="shared" ref="AH5:AH22" si="21">(AF5/T5)-1</f>
        <v>-1.7675480622209583E-2</v>
      </c>
      <c r="AI5" s="64"/>
    </row>
    <row r="6" spans="1:35" ht="12" customHeight="1" x14ac:dyDescent="0.25">
      <c r="A6" s="1"/>
      <c r="B6" s="52"/>
      <c r="C6" s="1"/>
      <c r="D6" s="9" t="s">
        <v>12</v>
      </c>
      <c r="E6" s="10"/>
      <c r="F6" s="11">
        <f t="shared" si="0"/>
        <v>10790</v>
      </c>
      <c r="G6" s="10"/>
      <c r="H6" s="12">
        <f t="shared" si="1"/>
        <v>10833</v>
      </c>
      <c r="I6" s="13">
        <f t="shared" si="2"/>
        <v>43</v>
      </c>
      <c r="J6" s="14">
        <f t="shared" si="3"/>
        <v>3.9851714550509509E-3</v>
      </c>
      <c r="K6" s="10"/>
      <c r="L6" s="12">
        <f t="shared" si="4"/>
        <v>10770</v>
      </c>
      <c r="M6" s="13">
        <f t="shared" si="5"/>
        <v>-63</v>
      </c>
      <c r="N6" s="14">
        <f t="shared" si="6"/>
        <v>-5.815563555801706E-3</v>
      </c>
      <c r="O6" s="10"/>
      <c r="P6" s="12">
        <f t="shared" si="7"/>
        <v>10849</v>
      </c>
      <c r="Q6" s="13">
        <f t="shared" si="8"/>
        <v>79</v>
      </c>
      <c r="R6" s="14">
        <f t="shared" si="9"/>
        <v>7.3351903435467936E-3</v>
      </c>
      <c r="S6" s="10"/>
      <c r="T6" s="12">
        <f t="shared" si="10"/>
        <v>10649</v>
      </c>
      <c r="U6" s="13">
        <f t="shared" si="11"/>
        <v>-200</v>
      </c>
      <c r="V6" s="14">
        <f t="shared" si="12"/>
        <v>-1.843487879067196E-2</v>
      </c>
      <c r="W6" s="10"/>
      <c r="X6" s="12">
        <f t="shared" si="13"/>
        <v>10760</v>
      </c>
      <c r="Y6" s="13">
        <f t="shared" si="14"/>
        <v>111</v>
      </c>
      <c r="Z6" s="14">
        <f t="shared" si="15"/>
        <v>1.0423513944971319E-2</v>
      </c>
      <c r="AA6" s="10"/>
      <c r="AB6" s="12">
        <f t="shared" si="16"/>
        <v>10760</v>
      </c>
      <c r="AC6" s="13">
        <f t="shared" si="17"/>
        <v>111</v>
      </c>
      <c r="AD6" s="14">
        <f t="shared" si="18"/>
        <v>1.0423513944971319E-2</v>
      </c>
      <c r="AE6" s="10"/>
      <c r="AF6" s="12">
        <f t="shared" si="19"/>
        <v>10760</v>
      </c>
      <c r="AG6" s="13">
        <f t="shared" si="20"/>
        <v>111</v>
      </c>
      <c r="AH6" s="14">
        <f t="shared" si="21"/>
        <v>1.0423513944971319E-2</v>
      </c>
      <c r="AI6" s="64"/>
    </row>
    <row r="7" spans="1:35" ht="12" customHeight="1" x14ac:dyDescent="0.25">
      <c r="A7" s="1"/>
      <c r="B7" s="52"/>
      <c r="C7" s="1"/>
      <c r="D7" s="15" t="s">
        <v>13</v>
      </c>
      <c r="E7" s="10"/>
      <c r="F7" s="16">
        <f t="shared" si="0"/>
        <v>85687</v>
      </c>
      <c r="G7" s="10"/>
      <c r="H7" s="17">
        <f t="shared" si="1"/>
        <v>85426</v>
      </c>
      <c r="I7" s="18">
        <f t="shared" si="2"/>
        <v>-261</v>
      </c>
      <c r="J7" s="19">
        <f t="shared" si="3"/>
        <v>-3.0459696336667674E-3</v>
      </c>
      <c r="K7" s="10"/>
      <c r="L7" s="17">
        <f t="shared" si="4"/>
        <v>85871</v>
      </c>
      <c r="M7" s="18">
        <f t="shared" si="5"/>
        <v>445</v>
      </c>
      <c r="N7" s="19">
        <f t="shared" si="6"/>
        <v>5.2091868986023915E-3</v>
      </c>
      <c r="O7" s="10"/>
      <c r="P7" s="17">
        <f t="shared" si="7"/>
        <v>85275</v>
      </c>
      <c r="Q7" s="18">
        <f t="shared" si="8"/>
        <v>-596</v>
      </c>
      <c r="R7" s="19">
        <f t="shared" si="9"/>
        <v>-6.9406435234247166E-3</v>
      </c>
      <c r="S7" s="10"/>
      <c r="T7" s="17">
        <f t="shared" si="10"/>
        <v>85662</v>
      </c>
      <c r="U7" s="18">
        <f t="shared" si="11"/>
        <v>387</v>
      </c>
      <c r="V7" s="19">
        <f t="shared" si="12"/>
        <v>4.538258575197851E-3</v>
      </c>
      <c r="W7" s="10"/>
      <c r="X7" s="17">
        <f t="shared" si="13"/>
        <v>84556</v>
      </c>
      <c r="Y7" s="18">
        <f t="shared" si="14"/>
        <v>-1106</v>
      </c>
      <c r="Z7" s="19">
        <f t="shared" si="15"/>
        <v>-1.2911209170927584E-2</v>
      </c>
      <c r="AA7" s="10"/>
      <c r="AB7" s="17">
        <f t="shared" si="16"/>
        <v>84556</v>
      </c>
      <c r="AC7" s="18">
        <f t="shared" si="17"/>
        <v>-1106</v>
      </c>
      <c r="AD7" s="19">
        <f t="shared" si="18"/>
        <v>-1.2911209170927584E-2</v>
      </c>
      <c r="AE7" s="10"/>
      <c r="AF7" s="17">
        <f t="shared" si="19"/>
        <v>84556</v>
      </c>
      <c r="AG7" s="18">
        <f t="shared" si="20"/>
        <v>-1106</v>
      </c>
      <c r="AH7" s="19">
        <f t="shared" si="21"/>
        <v>-1.2911209170927584E-2</v>
      </c>
      <c r="AI7" s="64"/>
    </row>
    <row r="8" spans="1:35" ht="12" customHeight="1" x14ac:dyDescent="0.25">
      <c r="A8" s="1"/>
      <c r="B8" s="52"/>
      <c r="C8" s="1"/>
      <c r="D8" s="9" t="s">
        <v>14</v>
      </c>
      <c r="E8" s="10"/>
      <c r="F8" s="11">
        <f t="shared" si="0"/>
        <v>23073</v>
      </c>
      <c r="G8" s="10"/>
      <c r="H8" s="12">
        <f t="shared" si="1"/>
        <v>19738</v>
      </c>
      <c r="I8" s="13">
        <f t="shared" si="2"/>
        <v>-3335</v>
      </c>
      <c r="J8" s="14">
        <f t="shared" si="3"/>
        <v>-0.14454123867724178</v>
      </c>
      <c r="K8" s="10"/>
      <c r="L8" s="12">
        <f t="shared" si="4"/>
        <v>19861</v>
      </c>
      <c r="M8" s="13">
        <f t="shared" si="5"/>
        <v>123</v>
      </c>
      <c r="N8" s="14">
        <f t="shared" si="6"/>
        <v>6.2316344107813393E-3</v>
      </c>
      <c r="O8" s="10"/>
      <c r="P8" s="12">
        <f t="shared" si="7"/>
        <v>18703</v>
      </c>
      <c r="Q8" s="13">
        <f t="shared" si="8"/>
        <v>-1158</v>
      </c>
      <c r="R8" s="14">
        <f t="shared" si="9"/>
        <v>-5.8305221287951237E-2</v>
      </c>
      <c r="S8" s="10"/>
      <c r="T8" s="12">
        <f t="shared" si="10"/>
        <v>17541</v>
      </c>
      <c r="U8" s="13">
        <f t="shared" si="11"/>
        <v>-1162</v>
      </c>
      <c r="V8" s="14">
        <f t="shared" si="12"/>
        <v>-6.2129070202641246E-2</v>
      </c>
      <c r="W8" s="10"/>
      <c r="X8" s="12">
        <f t="shared" si="13"/>
        <v>15044</v>
      </c>
      <c r="Y8" s="13">
        <f t="shared" si="14"/>
        <v>-2497</v>
      </c>
      <c r="Z8" s="14">
        <f t="shared" si="15"/>
        <v>-0.14235220340915566</v>
      </c>
      <c r="AA8" s="10"/>
      <c r="AB8" s="12">
        <f t="shared" si="16"/>
        <v>15044</v>
      </c>
      <c r="AC8" s="13">
        <f t="shared" si="17"/>
        <v>-2497</v>
      </c>
      <c r="AD8" s="14">
        <f t="shared" si="18"/>
        <v>-0.14235220340915566</v>
      </c>
      <c r="AE8" s="10"/>
      <c r="AF8" s="12">
        <f t="shared" si="19"/>
        <v>15044</v>
      </c>
      <c r="AG8" s="13">
        <f t="shared" si="20"/>
        <v>-2497</v>
      </c>
      <c r="AH8" s="14">
        <f t="shared" si="21"/>
        <v>-0.14235220340915566</v>
      </c>
      <c r="AI8" s="64"/>
    </row>
    <row r="9" spans="1:35" ht="12" customHeight="1" x14ac:dyDescent="0.25">
      <c r="A9" s="1"/>
      <c r="B9" s="52"/>
      <c r="C9" s="1"/>
      <c r="D9" s="9" t="s">
        <v>15</v>
      </c>
      <c r="E9" s="10"/>
      <c r="F9" s="11">
        <f t="shared" si="0"/>
        <v>22482</v>
      </c>
      <c r="G9" s="10"/>
      <c r="H9" s="12">
        <f t="shared" si="1"/>
        <v>22079</v>
      </c>
      <c r="I9" s="13">
        <f t="shared" si="2"/>
        <v>-403</v>
      </c>
      <c r="J9" s="14">
        <f t="shared" si="3"/>
        <v>-1.7925451472288967E-2</v>
      </c>
      <c r="K9" s="10"/>
      <c r="L9" s="12">
        <f t="shared" si="4"/>
        <v>20723</v>
      </c>
      <c r="M9" s="13">
        <f t="shared" si="5"/>
        <v>-1356</v>
      </c>
      <c r="N9" s="14">
        <f t="shared" si="6"/>
        <v>-6.1415824992073875E-2</v>
      </c>
      <c r="O9" s="10"/>
      <c r="P9" s="12">
        <f t="shared" si="7"/>
        <v>21436</v>
      </c>
      <c r="Q9" s="13">
        <f t="shared" si="8"/>
        <v>713</v>
      </c>
      <c r="R9" s="14">
        <f t="shared" si="9"/>
        <v>3.4406215316315159E-2</v>
      </c>
      <c r="S9" s="10"/>
      <c r="T9" s="12">
        <f t="shared" si="10"/>
        <v>21220</v>
      </c>
      <c r="U9" s="13">
        <f t="shared" si="11"/>
        <v>-216</v>
      </c>
      <c r="V9" s="14">
        <f t="shared" si="12"/>
        <v>-1.0076506810972163E-2</v>
      </c>
      <c r="W9" s="10"/>
      <c r="X9" s="12">
        <f t="shared" si="13"/>
        <v>21280</v>
      </c>
      <c r="Y9" s="13">
        <f t="shared" si="14"/>
        <v>60</v>
      </c>
      <c r="Z9" s="14">
        <f t="shared" si="15"/>
        <v>2.827521206409056E-3</v>
      </c>
      <c r="AA9" s="10"/>
      <c r="AB9" s="12">
        <f t="shared" si="16"/>
        <v>21280</v>
      </c>
      <c r="AC9" s="13">
        <f t="shared" si="17"/>
        <v>60</v>
      </c>
      <c r="AD9" s="14">
        <f t="shared" si="18"/>
        <v>2.827521206409056E-3</v>
      </c>
      <c r="AE9" s="10"/>
      <c r="AF9" s="12">
        <f t="shared" si="19"/>
        <v>21280</v>
      </c>
      <c r="AG9" s="13">
        <f t="shared" si="20"/>
        <v>60</v>
      </c>
      <c r="AH9" s="14">
        <f t="shared" si="21"/>
        <v>2.827521206409056E-3</v>
      </c>
      <c r="AI9" s="64"/>
    </row>
    <row r="10" spans="1:35" ht="12" customHeight="1" x14ac:dyDescent="0.25">
      <c r="A10" s="1"/>
      <c r="B10" s="52"/>
      <c r="C10" s="1"/>
      <c r="D10" s="15" t="s">
        <v>16</v>
      </c>
      <c r="E10" s="10"/>
      <c r="F10" s="16">
        <f t="shared" si="0"/>
        <v>45555</v>
      </c>
      <c r="G10" s="10"/>
      <c r="H10" s="17">
        <f t="shared" si="1"/>
        <v>41817</v>
      </c>
      <c r="I10" s="18">
        <f t="shared" si="2"/>
        <v>-3738</v>
      </c>
      <c r="J10" s="19">
        <f t="shared" si="3"/>
        <v>-8.2054659203161018E-2</v>
      </c>
      <c r="K10" s="10"/>
      <c r="L10" s="17">
        <f t="shared" si="4"/>
        <v>40584</v>
      </c>
      <c r="M10" s="18">
        <f t="shared" si="5"/>
        <v>-1233</v>
      </c>
      <c r="N10" s="19">
        <f t="shared" si="6"/>
        <v>-2.94856158978406E-2</v>
      </c>
      <c r="O10" s="10"/>
      <c r="P10" s="17">
        <f t="shared" si="7"/>
        <v>40139</v>
      </c>
      <c r="Q10" s="18">
        <f t="shared" si="8"/>
        <v>-445</v>
      </c>
      <c r="R10" s="19">
        <f t="shared" si="9"/>
        <v>-1.0964912280701733E-2</v>
      </c>
      <c r="S10" s="10"/>
      <c r="T10" s="17">
        <f t="shared" si="10"/>
        <v>38761</v>
      </c>
      <c r="U10" s="18">
        <f t="shared" si="11"/>
        <v>-1378</v>
      </c>
      <c r="V10" s="19">
        <f t="shared" si="12"/>
        <v>-3.4330700814669046E-2</v>
      </c>
      <c r="W10" s="10"/>
      <c r="X10" s="17">
        <f t="shared" si="13"/>
        <v>36324</v>
      </c>
      <c r="Y10" s="18">
        <f t="shared" si="14"/>
        <v>-2437</v>
      </c>
      <c r="Z10" s="19">
        <f t="shared" si="15"/>
        <v>-6.2872474910347975E-2</v>
      </c>
      <c r="AA10" s="10"/>
      <c r="AB10" s="17">
        <f t="shared" si="16"/>
        <v>36324</v>
      </c>
      <c r="AC10" s="18">
        <f t="shared" si="17"/>
        <v>-2437</v>
      </c>
      <c r="AD10" s="19">
        <f t="shared" si="18"/>
        <v>-6.2872474910347975E-2</v>
      </c>
      <c r="AE10" s="10"/>
      <c r="AF10" s="17">
        <f t="shared" si="19"/>
        <v>36324</v>
      </c>
      <c r="AG10" s="18">
        <f t="shared" si="20"/>
        <v>-2437</v>
      </c>
      <c r="AH10" s="19">
        <f t="shared" si="21"/>
        <v>-6.2872474910347975E-2</v>
      </c>
      <c r="AI10" s="64"/>
    </row>
    <row r="11" spans="1:35" ht="12" customHeight="1" x14ac:dyDescent="0.25">
      <c r="A11" s="1"/>
      <c r="B11" s="52"/>
      <c r="C11" s="1"/>
      <c r="D11" s="9" t="s">
        <v>17</v>
      </c>
      <c r="E11" s="10"/>
      <c r="F11" s="11">
        <f t="shared" si="0"/>
        <v>42755</v>
      </c>
      <c r="G11" s="10"/>
      <c r="H11" s="12">
        <f t="shared" si="1"/>
        <v>39593</v>
      </c>
      <c r="I11" s="13">
        <f t="shared" si="2"/>
        <v>-3162</v>
      </c>
      <c r="J11" s="14">
        <f t="shared" si="3"/>
        <v>-7.3956262425447283E-2</v>
      </c>
      <c r="K11" s="10"/>
      <c r="L11" s="12">
        <f t="shared" si="4"/>
        <v>38867</v>
      </c>
      <c r="M11" s="13">
        <f t="shared" si="5"/>
        <v>-726</v>
      </c>
      <c r="N11" s="14">
        <f t="shared" si="6"/>
        <v>-1.8336574647033532E-2</v>
      </c>
      <c r="O11" s="10"/>
      <c r="P11" s="12">
        <f t="shared" si="7"/>
        <v>38000</v>
      </c>
      <c r="Q11" s="13">
        <f t="shared" si="8"/>
        <v>-867</v>
      </c>
      <c r="R11" s="14">
        <f t="shared" si="9"/>
        <v>-2.2306841279234324E-2</v>
      </c>
      <c r="S11" s="10"/>
      <c r="T11" s="12">
        <f t="shared" si="10"/>
        <v>35121</v>
      </c>
      <c r="U11" s="13">
        <f t="shared" si="11"/>
        <v>-2879</v>
      </c>
      <c r="V11" s="14">
        <f t="shared" si="12"/>
        <v>-7.5763157894736866E-2</v>
      </c>
      <c r="W11" s="10"/>
      <c r="X11" s="12">
        <f t="shared" si="13"/>
        <v>35443</v>
      </c>
      <c r="Y11" s="13">
        <f t="shared" si="14"/>
        <v>322</v>
      </c>
      <c r="Z11" s="14">
        <f t="shared" si="15"/>
        <v>9.1683038637853098E-3</v>
      </c>
      <c r="AA11" s="10"/>
      <c r="AB11" s="12">
        <f t="shared" si="16"/>
        <v>35443</v>
      </c>
      <c r="AC11" s="13">
        <f t="shared" si="17"/>
        <v>322</v>
      </c>
      <c r="AD11" s="14">
        <f t="shared" si="18"/>
        <v>9.1683038637853098E-3</v>
      </c>
      <c r="AE11" s="10"/>
      <c r="AF11" s="12">
        <f t="shared" si="19"/>
        <v>35443</v>
      </c>
      <c r="AG11" s="13">
        <f t="shared" si="20"/>
        <v>322</v>
      </c>
      <c r="AH11" s="14">
        <f t="shared" si="21"/>
        <v>9.1683038637853098E-3</v>
      </c>
      <c r="AI11" s="64"/>
    </row>
    <row r="12" spans="1:35" ht="12" customHeight="1" x14ac:dyDescent="0.25">
      <c r="A12" s="1"/>
      <c r="B12" s="52"/>
      <c r="C12" s="1"/>
      <c r="D12" s="9" t="s">
        <v>18</v>
      </c>
      <c r="E12" s="10"/>
      <c r="F12" s="11">
        <f t="shared" si="0"/>
        <v>52379</v>
      </c>
      <c r="G12" s="10"/>
      <c r="H12" s="12">
        <f t="shared" si="1"/>
        <v>52249</v>
      </c>
      <c r="I12" s="13">
        <f t="shared" si="2"/>
        <v>-130</v>
      </c>
      <c r="J12" s="14">
        <f t="shared" si="3"/>
        <v>-2.4819106893984033E-3</v>
      </c>
      <c r="K12" s="10"/>
      <c r="L12" s="12">
        <f t="shared" si="4"/>
        <v>51043</v>
      </c>
      <c r="M12" s="13">
        <f t="shared" si="5"/>
        <v>-1206</v>
      </c>
      <c r="N12" s="14">
        <f t="shared" si="6"/>
        <v>-2.3081781469501794E-2</v>
      </c>
      <c r="O12" s="10"/>
      <c r="P12" s="12">
        <f t="shared" si="7"/>
        <v>49994</v>
      </c>
      <c r="Q12" s="13">
        <f t="shared" si="8"/>
        <v>-1049</v>
      </c>
      <c r="R12" s="14">
        <f t="shared" si="9"/>
        <v>-2.0551299884411178E-2</v>
      </c>
      <c r="S12" s="10"/>
      <c r="T12" s="12">
        <f t="shared" si="10"/>
        <v>49279</v>
      </c>
      <c r="U12" s="13">
        <f t="shared" si="11"/>
        <v>-715</v>
      </c>
      <c r="V12" s="14">
        <f t="shared" si="12"/>
        <v>-1.430171620594467E-2</v>
      </c>
      <c r="W12" s="10"/>
      <c r="X12" s="12">
        <f t="shared" si="13"/>
        <v>49397</v>
      </c>
      <c r="Y12" s="13">
        <f t="shared" si="14"/>
        <v>118</v>
      </c>
      <c r="Z12" s="14">
        <f t="shared" si="15"/>
        <v>2.3945291097626775E-3</v>
      </c>
      <c r="AA12" s="10"/>
      <c r="AB12" s="12">
        <f t="shared" si="16"/>
        <v>49397</v>
      </c>
      <c r="AC12" s="13">
        <f t="shared" si="17"/>
        <v>118</v>
      </c>
      <c r="AD12" s="14">
        <f t="shared" si="18"/>
        <v>2.3945291097626775E-3</v>
      </c>
      <c r="AE12" s="10"/>
      <c r="AF12" s="12">
        <f t="shared" si="19"/>
        <v>49397</v>
      </c>
      <c r="AG12" s="13">
        <f t="shared" si="20"/>
        <v>118</v>
      </c>
      <c r="AH12" s="14">
        <f t="shared" si="21"/>
        <v>2.3945291097626775E-3</v>
      </c>
      <c r="AI12" s="64"/>
    </row>
    <row r="13" spans="1:35" ht="12" customHeight="1" x14ac:dyDescent="0.25">
      <c r="A13" s="1"/>
      <c r="B13" s="52"/>
      <c r="C13" s="1"/>
      <c r="D13" s="9" t="s">
        <v>19</v>
      </c>
      <c r="E13" s="10"/>
      <c r="F13" s="11">
        <f t="shared" si="0"/>
        <v>21110</v>
      </c>
      <c r="G13" s="10"/>
      <c r="H13" s="12">
        <f t="shared" si="1"/>
        <v>19032</v>
      </c>
      <c r="I13" s="13">
        <f t="shared" si="2"/>
        <v>-2078</v>
      </c>
      <c r="J13" s="14">
        <f t="shared" si="3"/>
        <v>-9.8436759829464759E-2</v>
      </c>
      <c r="K13" s="10"/>
      <c r="L13" s="12">
        <f t="shared" si="4"/>
        <v>19361</v>
      </c>
      <c r="M13" s="13">
        <f t="shared" si="5"/>
        <v>329</v>
      </c>
      <c r="N13" s="14">
        <f t="shared" si="6"/>
        <v>1.7286675073560298E-2</v>
      </c>
      <c r="O13" s="10"/>
      <c r="P13" s="12">
        <f t="shared" si="7"/>
        <v>18146</v>
      </c>
      <c r="Q13" s="13">
        <f t="shared" si="8"/>
        <v>-1215</v>
      </c>
      <c r="R13" s="14">
        <f t="shared" si="9"/>
        <v>-6.2755022984349984E-2</v>
      </c>
      <c r="S13" s="10"/>
      <c r="T13" s="12">
        <f t="shared" si="10"/>
        <v>18213</v>
      </c>
      <c r="U13" s="13">
        <f t="shared" si="11"/>
        <v>67</v>
      </c>
      <c r="V13" s="14">
        <f t="shared" si="12"/>
        <v>3.6922737793452232E-3</v>
      </c>
      <c r="W13" s="10"/>
      <c r="X13" s="12">
        <f t="shared" si="13"/>
        <v>17644</v>
      </c>
      <c r="Y13" s="13">
        <f t="shared" si="14"/>
        <v>-569</v>
      </c>
      <c r="Z13" s="14">
        <f t="shared" si="15"/>
        <v>-3.1241420963048383E-2</v>
      </c>
      <c r="AA13" s="10"/>
      <c r="AB13" s="12">
        <f t="shared" si="16"/>
        <v>17644</v>
      </c>
      <c r="AC13" s="13">
        <f t="shared" si="17"/>
        <v>-569</v>
      </c>
      <c r="AD13" s="14">
        <f t="shared" si="18"/>
        <v>-3.1241420963048383E-2</v>
      </c>
      <c r="AE13" s="10"/>
      <c r="AF13" s="12">
        <f t="shared" si="19"/>
        <v>17644</v>
      </c>
      <c r="AG13" s="13">
        <f t="shared" si="20"/>
        <v>-569</v>
      </c>
      <c r="AH13" s="14">
        <f t="shared" si="21"/>
        <v>-3.1241420963048383E-2</v>
      </c>
      <c r="AI13" s="64"/>
    </row>
    <row r="14" spans="1:35" ht="12" customHeight="1" x14ac:dyDescent="0.25">
      <c r="A14" s="1"/>
      <c r="B14" s="52"/>
      <c r="C14" s="1"/>
      <c r="D14" s="15" t="s">
        <v>20</v>
      </c>
      <c r="E14" s="10"/>
      <c r="F14" s="16">
        <f t="shared" si="0"/>
        <v>116244</v>
      </c>
      <c r="G14" s="10"/>
      <c r="H14" s="17">
        <f t="shared" si="1"/>
        <v>110874</v>
      </c>
      <c r="I14" s="18">
        <f t="shared" si="2"/>
        <v>-5370</v>
      </c>
      <c r="J14" s="19">
        <f t="shared" si="3"/>
        <v>-4.6195932693300246E-2</v>
      </c>
      <c r="K14" s="10"/>
      <c r="L14" s="17">
        <f t="shared" si="4"/>
        <v>109271</v>
      </c>
      <c r="M14" s="18">
        <f t="shared" si="5"/>
        <v>-1603</v>
      </c>
      <c r="N14" s="19">
        <f t="shared" si="6"/>
        <v>-1.4457853058426728E-2</v>
      </c>
      <c r="O14" s="10"/>
      <c r="P14" s="17">
        <f t="shared" si="7"/>
        <v>106140</v>
      </c>
      <c r="Q14" s="18">
        <f t="shared" si="8"/>
        <v>-3131</v>
      </c>
      <c r="R14" s="19">
        <f t="shared" si="9"/>
        <v>-2.8653531129027798E-2</v>
      </c>
      <c r="S14" s="10"/>
      <c r="T14" s="17">
        <f t="shared" si="10"/>
        <v>102613</v>
      </c>
      <c r="U14" s="18">
        <f t="shared" si="11"/>
        <v>-3527</v>
      </c>
      <c r="V14" s="19">
        <f t="shared" si="12"/>
        <v>-3.3229696627096295E-2</v>
      </c>
      <c r="W14" s="10"/>
      <c r="X14" s="17">
        <f t="shared" si="13"/>
        <v>102484</v>
      </c>
      <c r="Y14" s="18">
        <f t="shared" si="14"/>
        <v>-129</v>
      </c>
      <c r="Z14" s="19">
        <f t="shared" si="15"/>
        <v>-1.2571506534260202E-3</v>
      </c>
      <c r="AA14" s="10"/>
      <c r="AB14" s="17">
        <f t="shared" si="16"/>
        <v>102484</v>
      </c>
      <c r="AC14" s="18">
        <f t="shared" si="17"/>
        <v>-129</v>
      </c>
      <c r="AD14" s="19">
        <f t="shared" si="18"/>
        <v>-1.2571506534260202E-3</v>
      </c>
      <c r="AE14" s="10"/>
      <c r="AF14" s="17">
        <f t="shared" si="19"/>
        <v>102484</v>
      </c>
      <c r="AG14" s="18">
        <f t="shared" si="20"/>
        <v>-129</v>
      </c>
      <c r="AH14" s="19">
        <f t="shared" si="21"/>
        <v>-1.2571506534260202E-3</v>
      </c>
      <c r="AI14" s="64"/>
    </row>
    <row r="15" spans="1:35" ht="12" customHeight="1" x14ac:dyDescent="0.25">
      <c r="A15" s="1"/>
      <c r="B15" s="52"/>
      <c r="C15" s="1"/>
      <c r="D15" s="9" t="s">
        <v>21</v>
      </c>
      <c r="E15" s="10"/>
      <c r="F15" s="11">
        <f t="shared" si="0"/>
        <v>39615</v>
      </c>
      <c r="G15" s="10"/>
      <c r="H15" s="12">
        <f t="shared" si="1"/>
        <v>36078</v>
      </c>
      <c r="I15" s="13">
        <f t="shared" si="2"/>
        <v>-3537</v>
      </c>
      <c r="J15" s="14">
        <f t="shared" si="3"/>
        <v>-8.9284361984096949E-2</v>
      </c>
      <c r="K15" s="10"/>
      <c r="L15" s="12">
        <f t="shared" si="4"/>
        <v>37287</v>
      </c>
      <c r="M15" s="13">
        <f t="shared" si="5"/>
        <v>1209</v>
      </c>
      <c r="N15" s="14">
        <f t="shared" si="6"/>
        <v>3.3510726758689602E-2</v>
      </c>
      <c r="O15" s="10"/>
      <c r="P15" s="12">
        <f t="shared" si="7"/>
        <v>37951</v>
      </c>
      <c r="Q15" s="13">
        <f t="shared" si="8"/>
        <v>664</v>
      </c>
      <c r="R15" s="14">
        <f t="shared" si="9"/>
        <v>1.7807815056185783E-2</v>
      </c>
      <c r="S15" s="10"/>
      <c r="T15" s="12">
        <f t="shared" si="10"/>
        <v>37237</v>
      </c>
      <c r="U15" s="13">
        <f t="shared" si="11"/>
        <v>-714</v>
      </c>
      <c r="V15" s="14">
        <f t="shared" si="12"/>
        <v>-1.8813733498458496E-2</v>
      </c>
      <c r="W15" s="10"/>
      <c r="X15" s="12">
        <f t="shared" si="13"/>
        <v>37574</v>
      </c>
      <c r="Y15" s="13">
        <f t="shared" si="14"/>
        <v>337</v>
      </c>
      <c r="Z15" s="14">
        <f t="shared" si="15"/>
        <v>9.0501383033003702E-3</v>
      </c>
      <c r="AA15" s="10"/>
      <c r="AB15" s="12">
        <f t="shared" si="16"/>
        <v>37574</v>
      </c>
      <c r="AC15" s="13">
        <f t="shared" si="17"/>
        <v>337</v>
      </c>
      <c r="AD15" s="14">
        <f t="shared" si="18"/>
        <v>9.0501383033003702E-3</v>
      </c>
      <c r="AE15" s="10"/>
      <c r="AF15" s="12">
        <f t="shared" si="19"/>
        <v>37574</v>
      </c>
      <c r="AG15" s="13">
        <f t="shared" si="20"/>
        <v>337</v>
      </c>
      <c r="AH15" s="14">
        <f t="shared" si="21"/>
        <v>9.0501383033003702E-3</v>
      </c>
      <c r="AI15" s="64"/>
    </row>
    <row r="16" spans="1:35" ht="12" customHeight="1" x14ac:dyDescent="0.25">
      <c r="A16" s="1"/>
      <c r="B16" s="52"/>
      <c r="C16" s="1"/>
      <c r="D16" s="9" t="s">
        <v>22</v>
      </c>
      <c r="E16" s="10"/>
      <c r="F16" s="11">
        <f t="shared" si="0"/>
        <v>45125</v>
      </c>
      <c r="G16" s="10"/>
      <c r="H16" s="12">
        <f t="shared" si="1"/>
        <v>41449</v>
      </c>
      <c r="I16" s="13">
        <f t="shared" si="2"/>
        <v>-3676</v>
      </c>
      <c r="J16" s="14">
        <f t="shared" si="3"/>
        <v>-8.1462603878116324E-2</v>
      </c>
      <c r="K16" s="10"/>
      <c r="L16" s="12">
        <f t="shared" si="4"/>
        <v>41182</v>
      </c>
      <c r="M16" s="13">
        <f t="shared" si="5"/>
        <v>-267</v>
      </c>
      <c r="N16" s="14">
        <f t="shared" si="6"/>
        <v>-6.4416511857945391E-3</v>
      </c>
      <c r="O16" s="10"/>
      <c r="P16" s="12">
        <f t="shared" si="7"/>
        <v>38507</v>
      </c>
      <c r="Q16" s="13">
        <f t="shared" si="8"/>
        <v>-2675</v>
      </c>
      <c r="R16" s="14">
        <f t="shared" si="9"/>
        <v>-6.4955563110096648E-2</v>
      </c>
      <c r="S16" s="10"/>
      <c r="T16" s="12">
        <f t="shared" si="10"/>
        <v>36054</v>
      </c>
      <c r="U16" s="13">
        <f t="shared" si="11"/>
        <v>-2453</v>
      </c>
      <c r="V16" s="14">
        <f t="shared" si="12"/>
        <v>-6.3702703404575844E-2</v>
      </c>
      <c r="W16" s="10"/>
      <c r="X16" s="12">
        <f t="shared" si="13"/>
        <v>34656</v>
      </c>
      <c r="Y16" s="13">
        <f t="shared" si="14"/>
        <v>-1398</v>
      </c>
      <c r="Z16" s="14">
        <f t="shared" si="15"/>
        <v>-3.8775170577467155E-2</v>
      </c>
      <c r="AA16" s="10"/>
      <c r="AB16" s="12">
        <f t="shared" si="16"/>
        <v>34656</v>
      </c>
      <c r="AC16" s="13">
        <f t="shared" si="17"/>
        <v>-1398</v>
      </c>
      <c r="AD16" s="14">
        <f t="shared" si="18"/>
        <v>-3.8775170577467155E-2</v>
      </c>
      <c r="AE16" s="10"/>
      <c r="AF16" s="12">
        <f t="shared" si="19"/>
        <v>34656</v>
      </c>
      <c r="AG16" s="13">
        <f t="shared" si="20"/>
        <v>-1398</v>
      </c>
      <c r="AH16" s="14">
        <f t="shared" si="21"/>
        <v>-3.8775170577467155E-2</v>
      </c>
      <c r="AI16" s="64"/>
    </row>
    <row r="17" spans="1:35" ht="12" customHeight="1" x14ac:dyDescent="0.25">
      <c r="A17" s="1"/>
      <c r="B17" s="52"/>
      <c r="C17" s="1"/>
      <c r="D17" s="15" t="s">
        <v>23</v>
      </c>
      <c r="E17" s="10"/>
      <c r="F17" s="16">
        <f t="shared" si="0"/>
        <v>84740</v>
      </c>
      <c r="G17" s="10"/>
      <c r="H17" s="17">
        <f t="shared" si="1"/>
        <v>77527</v>
      </c>
      <c r="I17" s="18">
        <f t="shared" si="2"/>
        <v>-7213</v>
      </c>
      <c r="J17" s="19">
        <f t="shared" si="3"/>
        <v>-8.5119188104791133E-2</v>
      </c>
      <c r="K17" s="10"/>
      <c r="L17" s="17">
        <f t="shared" si="4"/>
        <v>78469</v>
      </c>
      <c r="M17" s="18">
        <f t="shared" si="5"/>
        <v>942</v>
      </c>
      <c r="N17" s="19">
        <f t="shared" si="6"/>
        <v>1.2150605595469877E-2</v>
      </c>
      <c r="O17" s="10"/>
      <c r="P17" s="17">
        <f t="shared" si="7"/>
        <v>76458</v>
      </c>
      <c r="Q17" s="18">
        <f t="shared" si="8"/>
        <v>-2011</v>
      </c>
      <c r="R17" s="19">
        <f t="shared" si="9"/>
        <v>-2.562795498859427E-2</v>
      </c>
      <c r="S17" s="10"/>
      <c r="T17" s="17">
        <f t="shared" si="10"/>
        <v>73291</v>
      </c>
      <c r="U17" s="18">
        <f t="shared" si="11"/>
        <v>-3167</v>
      </c>
      <c r="V17" s="19">
        <f t="shared" si="12"/>
        <v>-4.1421433989902945E-2</v>
      </c>
      <c r="W17" s="10"/>
      <c r="X17" s="17">
        <f t="shared" si="13"/>
        <v>72230</v>
      </c>
      <c r="Y17" s="18">
        <f t="shared" si="14"/>
        <v>-1061</v>
      </c>
      <c r="Z17" s="19">
        <f t="shared" si="15"/>
        <v>-1.4476538729175426E-2</v>
      </c>
      <c r="AA17" s="10"/>
      <c r="AB17" s="17">
        <f t="shared" si="16"/>
        <v>72230</v>
      </c>
      <c r="AC17" s="18">
        <f t="shared" si="17"/>
        <v>-1061</v>
      </c>
      <c r="AD17" s="19">
        <f t="shared" si="18"/>
        <v>-1.4476538729175426E-2</v>
      </c>
      <c r="AE17" s="10"/>
      <c r="AF17" s="17">
        <f t="shared" si="19"/>
        <v>72230</v>
      </c>
      <c r="AG17" s="18">
        <f t="shared" si="20"/>
        <v>-1061</v>
      </c>
      <c r="AH17" s="19">
        <f t="shared" si="21"/>
        <v>-1.4476538729175426E-2</v>
      </c>
      <c r="AI17" s="64"/>
    </row>
    <row r="18" spans="1:35" ht="12" customHeight="1" x14ac:dyDescent="0.25">
      <c r="A18" s="1"/>
      <c r="B18" s="52"/>
      <c r="C18" s="1"/>
      <c r="D18" s="9" t="s">
        <v>24</v>
      </c>
      <c r="E18" s="10"/>
      <c r="F18" s="11">
        <f t="shared" si="0"/>
        <v>54173</v>
      </c>
      <c r="G18" s="10"/>
      <c r="H18" s="12">
        <f t="shared" si="1"/>
        <v>54333</v>
      </c>
      <c r="I18" s="13">
        <f t="shared" si="2"/>
        <v>160</v>
      </c>
      <c r="J18" s="14">
        <f t="shared" si="3"/>
        <v>2.9535008214425229E-3</v>
      </c>
      <c r="K18" s="10"/>
      <c r="L18" s="12">
        <f t="shared" si="4"/>
        <v>54999</v>
      </c>
      <c r="M18" s="13">
        <f t="shared" si="5"/>
        <v>666</v>
      </c>
      <c r="N18" s="14">
        <f t="shared" si="6"/>
        <v>1.225774391253931E-2</v>
      </c>
      <c r="O18" s="10"/>
      <c r="P18" s="12">
        <f t="shared" si="7"/>
        <v>53395</v>
      </c>
      <c r="Q18" s="13">
        <f t="shared" si="8"/>
        <v>-1604</v>
      </c>
      <c r="R18" s="14">
        <f t="shared" si="9"/>
        <v>-2.916416662121124E-2</v>
      </c>
      <c r="S18" s="10"/>
      <c r="T18" s="12">
        <f t="shared" si="10"/>
        <v>53263</v>
      </c>
      <c r="U18" s="13">
        <f t="shared" si="11"/>
        <v>-132</v>
      </c>
      <c r="V18" s="14">
        <f t="shared" si="12"/>
        <v>-2.4721415862908325E-3</v>
      </c>
      <c r="W18" s="10"/>
      <c r="X18" s="12">
        <f t="shared" si="13"/>
        <v>51511</v>
      </c>
      <c r="Y18" s="13">
        <f t="shared" si="14"/>
        <v>-1752</v>
      </c>
      <c r="Z18" s="14">
        <f t="shared" si="15"/>
        <v>-3.2893378142425322E-2</v>
      </c>
      <c r="AA18" s="10"/>
      <c r="AB18" s="12">
        <f t="shared" si="16"/>
        <v>51511</v>
      </c>
      <c r="AC18" s="13">
        <f t="shared" si="17"/>
        <v>-1752</v>
      </c>
      <c r="AD18" s="14">
        <f t="shared" si="18"/>
        <v>-3.2893378142425322E-2</v>
      </c>
      <c r="AE18" s="10"/>
      <c r="AF18" s="12">
        <f t="shared" si="19"/>
        <v>51511</v>
      </c>
      <c r="AG18" s="13">
        <f t="shared" si="20"/>
        <v>-1752</v>
      </c>
      <c r="AH18" s="14">
        <f t="shared" si="21"/>
        <v>-3.2893378142425322E-2</v>
      </c>
      <c r="AI18" s="64"/>
    </row>
    <row r="19" spans="1:35" ht="12" customHeight="1" x14ac:dyDescent="0.25">
      <c r="A19" s="1"/>
      <c r="B19" s="52"/>
      <c r="C19" s="1"/>
      <c r="D19" s="9" t="s">
        <v>25</v>
      </c>
      <c r="E19" s="10"/>
      <c r="F19" s="11">
        <f t="shared" si="0"/>
        <v>17093</v>
      </c>
      <c r="G19" s="10"/>
      <c r="H19" s="12">
        <f t="shared" si="1"/>
        <v>16722</v>
      </c>
      <c r="I19" s="13">
        <f t="shared" si="2"/>
        <v>-371</v>
      </c>
      <c r="J19" s="14">
        <f t="shared" si="3"/>
        <v>-2.1704791435090409E-2</v>
      </c>
      <c r="K19" s="10"/>
      <c r="L19" s="12">
        <f t="shared" si="4"/>
        <v>16331</v>
      </c>
      <c r="M19" s="13">
        <f t="shared" si="5"/>
        <v>-391</v>
      </c>
      <c r="N19" s="14">
        <f t="shared" si="6"/>
        <v>-2.3382370529840935E-2</v>
      </c>
      <c r="O19" s="10"/>
      <c r="P19" s="12">
        <f t="shared" si="7"/>
        <v>17016</v>
      </c>
      <c r="Q19" s="13">
        <f t="shared" si="8"/>
        <v>685</v>
      </c>
      <c r="R19" s="14">
        <f t="shared" si="9"/>
        <v>4.1944767619864098E-2</v>
      </c>
      <c r="S19" s="10"/>
      <c r="T19" s="12">
        <f t="shared" si="10"/>
        <v>16458</v>
      </c>
      <c r="U19" s="13">
        <f t="shared" si="11"/>
        <v>-558</v>
      </c>
      <c r="V19" s="14">
        <f t="shared" si="12"/>
        <v>-3.2792665726375181E-2</v>
      </c>
      <c r="W19" s="10"/>
      <c r="X19" s="12">
        <f t="shared" si="13"/>
        <v>17339</v>
      </c>
      <c r="Y19" s="13">
        <f t="shared" si="14"/>
        <v>881</v>
      </c>
      <c r="Z19" s="14">
        <f t="shared" si="15"/>
        <v>5.3530198079961178E-2</v>
      </c>
      <c r="AA19" s="10"/>
      <c r="AB19" s="12">
        <f t="shared" si="16"/>
        <v>17339</v>
      </c>
      <c r="AC19" s="13">
        <f t="shared" si="17"/>
        <v>881</v>
      </c>
      <c r="AD19" s="14">
        <f t="shared" si="18"/>
        <v>5.3530198079961178E-2</v>
      </c>
      <c r="AE19" s="10"/>
      <c r="AF19" s="12">
        <f t="shared" si="19"/>
        <v>17339</v>
      </c>
      <c r="AG19" s="13">
        <f t="shared" si="20"/>
        <v>881</v>
      </c>
      <c r="AH19" s="14">
        <f t="shared" si="21"/>
        <v>5.3530198079961178E-2</v>
      </c>
      <c r="AI19" s="64"/>
    </row>
    <row r="20" spans="1:35" ht="12" customHeight="1" x14ac:dyDescent="0.25">
      <c r="A20" s="1"/>
      <c r="B20" s="52"/>
      <c r="C20" s="1"/>
      <c r="D20" s="15" t="s">
        <v>26</v>
      </c>
      <c r="E20" s="10"/>
      <c r="F20" s="16">
        <f t="shared" si="0"/>
        <v>71266</v>
      </c>
      <c r="G20" s="10"/>
      <c r="H20" s="17">
        <f t="shared" si="1"/>
        <v>71055</v>
      </c>
      <c r="I20" s="18">
        <f t="shared" si="2"/>
        <v>-211</v>
      </c>
      <c r="J20" s="19">
        <f t="shared" si="3"/>
        <v>-2.9607386411472092E-3</v>
      </c>
      <c r="K20" s="10"/>
      <c r="L20" s="17">
        <f t="shared" si="4"/>
        <v>71330</v>
      </c>
      <c r="M20" s="18">
        <f t="shared" si="5"/>
        <v>275</v>
      </c>
      <c r="N20" s="19">
        <f t="shared" si="6"/>
        <v>3.8702413623250553E-3</v>
      </c>
      <c r="O20" s="10"/>
      <c r="P20" s="17">
        <f t="shared" si="7"/>
        <v>70411</v>
      </c>
      <c r="Q20" s="18">
        <f t="shared" si="8"/>
        <v>-919</v>
      </c>
      <c r="R20" s="19">
        <f t="shared" si="9"/>
        <v>-1.288377961586995E-2</v>
      </c>
      <c r="S20" s="10"/>
      <c r="T20" s="17">
        <f t="shared" si="10"/>
        <v>69721</v>
      </c>
      <c r="U20" s="18">
        <f t="shared" si="11"/>
        <v>-690</v>
      </c>
      <c r="V20" s="19">
        <f t="shared" si="12"/>
        <v>-9.7996051753277413E-3</v>
      </c>
      <c r="W20" s="10"/>
      <c r="X20" s="17">
        <f t="shared" si="13"/>
        <v>68850</v>
      </c>
      <c r="Y20" s="18">
        <f t="shared" si="14"/>
        <v>-871</v>
      </c>
      <c r="Z20" s="19">
        <f t="shared" si="15"/>
        <v>-1.2492649273533107E-2</v>
      </c>
      <c r="AA20" s="10"/>
      <c r="AB20" s="17">
        <f t="shared" si="16"/>
        <v>68850</v>
      </c>
      <c r="AC20" s="18">
        <f t="shared" si="17"/>
        <v>-871</v>
      </c>
      <c r="AD20" s="19">
        <f t="shared" si="18"/>
        <v>-1.2492649273533107E-2</v>
      </c>
      <c r="AE20" s="10"/>
      <c r="AF20" s="17">
        <f t="shared" si="19"/>
        <v>68850</v>
      </c>
      <c r="AG20" s="18">
        <f t="shared" si="20"/>
        <v>-871</v>
      </c>
      <c r="AH20" s="19">
        <f t="shared" si="21"/>
        <v>-1.2492649273533107E-2</v>
      </c>
      <c r="AI20" s="64"/>
    </row>
    <row r="21" spans="1:35" ht="2.25" customHeight="1" x14ac:dyDescent="0.25">
      <c r="A21" s="1"/>
      <c r="B21" s="52"/>
      <c r="C21" s="1"/>
      <c r="D21" s="20"/>
      <c r="E21" s="21"/>
      <c r="F21" s="22">
        <f t="shared" si="0"/>
        <v>0</v>
      </c>
      <c r="G21" s="21"/>
      <c r="H21" s="22">
        <f t="shared" si="1"/>
        <v>0</v>
      </c>
      <c r="I21" s="23"/>
      <c r="J21" s="24"/>
      <c r="K21" s="21"/>
      <c r="L21" s="22">
        <f t="shared" si="4"/>
        <v>0</v>
      </c>
      <c r="M21" s="23"/>
      <c r="N21" s="24"/>
      <c r="O21" s="21"/>
      <c r="P21" s="22">
        <f t="shared" si="7"/>
        <v>0</v>
      </c>
      <c r="Q21" s="23"/>
      <c r="R21" s="24"/>
      <c r="S21" s="21"/>
      <c r="T21" s="22">
        <f t="shared" si="10"/>
        <v>0</v>
      </c>
      <c r="U21" s="23"/>
      <c r="V21" s="24"/>
      <c r="W21" s="21"/>
      <c r="X21" s="22">
        <f t="shared" si="13"/>
        <v>-31227</v>
      </c>
      <c r="Y21" s="23"/>
      <c r="Z21" s="24"/>
      <c r="AA21" s="21"/>
      <c r="AB21" s="22">
        <f t="shared" si="16"/>
        <v>-31227</v>
      </c>
      <c r="AC21" s="23"/>
      <c r="AD21" s="24"/>
      <c r="AE21" s="21"/>
      <c r="AI21" s="64"/>
    </row>
    <row r="22" spans="1:35" ht="12" customHeight="1" x14ac:dyDescent="0.25">
      <c r="A22" s="1"/>
      <c r="B22" s="53"/>
      <c r="C22" s="1"/>
      <c r="D22" s="15" t="s">
        <v>27</v>
      </c>
      <c r="E22" s="25"/>
      <c r="F22" s="16">
        <f t="shared" si="0"/>
        <v>403492</v>
      </c>
      <c r="G22" s="25"/>
      <c r="H22" s="17">
        <f t="shared" si="1"/>
        <v>386699</v>
      </c>
      <c r="I22" s="18">
        <f>(H22-F22)</f>
        <v>-16793</v>
      </c>
      <c r="J22" s="19">
        <f>(H22/F22)-1</f>
        <v>-4.161916469223681E-2</v>
      </c>
      <c r="K22" s="25"/>
      <c r="L22" s="17">
        <f t="shared" si="4"/>
        <v>385525</v>
      </c>
      <c r="M22" s="18">
        <f>(L22-H22)</f>
        <v>-1174</v>
      </c>
      <c r="N22" s="19">
        <f>(L22/H22)-1</f>
        <v>-3.0359530280658076E-3</v>
      </c>
      <c r="O22" s="25"/>
      <c r="P22" s="17">
        <f t="shared" si="7"/>
        <v>378423</v>
      </c>
      <c r="Q22" s="18">
        <f>(P22-L22)</f>
        <v>-7102</v>
      </c>
      <c r="R22" s="19">
        <f>(P22/L22)-1</f>
        <v>-1.842163283833731E-2</v>
      </c>
      <c r="S22" s="25"/>
      <c r="T22" s="17">
        <f t="shared" si="10"/>
        <v>370048</v>
      </c>
      <c r="U22" s="18">
        <f>(T22-P22)</f>
        <v>-8375</v>
      </c>
      <c r="V22" s="19">
        <f>(T22/P22)-1</f>
        <v>-2.2131318656635535E-2</v>
      </c>
      <c r="W22" s="25"/>
      <c r="X22" s="17">
        <f t="shared" si="13"/>
        <v>364444</v>
      </c>
      <c r="Y22" s="18">
        <f>(X22-T22)</f>
        <v>-5604</v>
      </c>
      <c r="Z22" s="19">
        <f>(X22/T22)-1</f>
        <v>-1.5143981321342093E-2</v>
      </c>
      <c r="AA22" s="25"/>
      <c r="AB22" s="17">
        <f t="shared" si="16"/>
        <v>364444</v>
      </c>
      <c r="AC22" s="18">
        <f>(AB22-T22)</f>
        <v>-5604</v>
      </c>
      <c r="AD22" s="19">
        <f>(AB22/T22)-1</f>
        <v>-1.5143981321342093E-2</v>
      </c>
      <c r="AE22" s="25"/>
      <c r="AF22" s="17">
        <f t="shared" si="19"/>
        <v>364444</v>
      </c>
      <c r="AG22" s="18">
        <f t="shared" si="20"/>
        <v>-5604</v>
      </c>
      <c r="AH22" s="19">
        <f t="shared" si="21"/>
        <v>-1.5143981321342093E-2</v>
      </c>
      <c r="AI22" s="64"/>
    </row>
    <row r="23" spans="1:35" ht="12" customHeight="1" x14ac:dyDescent="0.25">
      <c r="A23" s="1"/>
      <c r="B23" s="7"/>
      <c r="C23" s="1"/>
      <c r="D23" s="1"/>
      <c r="E23" s="8"/>
      <c r="F23" s="1"/>
      <c r="G23" s="8"/>
      <c r="H23" s="1"/>
      <c r="I23" s="26"/>
      <c r="J23" s="8"/>
      <c r="K23" s="8"/>
      <c r="L23" s="1"/>
      <c r="M23" s="26"/>
      <c r="N23" s="8"/>
      <c r="O23" s="8"/>
      <c r="P23" s="1"/>
      <c r="Q23" s="26"/>
      <c r="R23" s="8"/>
      <c r="S23" s="8"/>
      <c r="T23" s="1"/>
      <c r="U23" s="26"/>
      <c r="V23" s="8"/>
      <c r="W23" s="8"/>
      <c r="X23" s="1"/>
      <c r="Y23" s="26"/>
      <c r="Z23" s="8"/>
      <c r="AA23" s="8"/>
      <c r="AB23" s="1"/>
      <c r="AC23" s="26"/>
      <c r="AD23" s="8"/>
      <c r="AE23" s="8"/>
      <c r="AF23" s="1"/>
      <c r="AG23" s="26"/>
      <c r="AH23" s="8"/>
      <c r="AI23" s="64"/>
    </row>
    <row r="24" spans="1:35" ht="12" customHeight="1" x14ac:dyDescent="0.25">
      <c r="A24" s="1"/>
      <c r="B24" s="51" t="s">
        <v>28</v>
      </c>
      <c r="C24" s="1"/>
      <c r="D24" s="9" t="s">
        <v>10</v>
      </c>
      <c r="E24" s="10"/>
      <c r="F24" s="11">
        <v>2521</v>
      </c>
      <c r="G24" s="10"/>
      <c r="H24" s="12">
        <v>399</v>
      </c>
      <c r="I24" s="13">
        <f t="shared" ref="I24:I40" si="22">(H24-F24)</f>
        <v>-2122</v>
      </c>
      <c r="J24" s="14">
        <f t="shared" ref="J24:J40" si="23">(H24/F24)-1</f>
        <v>-0.84172947243157481</v>
      </c>
      <c r="K24" s="10"/>
      <c r="L24" s="12">
        <v>759</v>
      </c>
      <c r="M24" s="13">
        <f t="shared" ref="M24:M40" si="24">(L24-H24)</f>
        <v>360</v>
      </c>
      <c r="N24" s="14">
        <f t="shared" ref="N24:N40" si="25">(L24/H24)-1</f>
        <v>0.90225563909774431</v>
      </c>
      <c r="O24" s="10"/>
      <c r="P24" s="27">
        <v>1063</v>
      </c>
      <c r="Q24" s="13">
        <f t="shared" ref="Q24:Q40" si="26">(P24-L24)</f>
        <v>304</v>
      </c>
      <c r="R24" s="14">
        <f t="shared" ref="R24:R40" si="27">(P24/L24)-1</f>
        <v>0.40052700922266138</v>
      </c>
      <c r="S24" s="10"/>
      <c r="T24" s="12">
        <v>936</v>
      </c>
      <c r="U24" s="13">
        <f t="shared" ref="U24:U40" si="28">(T24-P24)</f>
        <v>-127</v>
      </c>
      <c r="V24" s="14">
        <f t="shared" ref="V24:V40" si="29">(T24/P24)-1</f>
        <v>-0.11947318908748827</v>
      </c>
      <c r="W24" s="10"/>
      <c r="X24" s="28">
        <v>1590</v>
      </c>
      <c r="Y24" s="13">
        <f t="shared" ref="Y24:Y40" si="30">(X24-T24)</f>
        <v>654</v>
      </c>
      <c r="Z24" s="14">
        <f t="shared" ref="Z24:Z40" si="31">(X24/T24)-1</f>
        <v>0.69871794871794868</v>
      </c>
      <c r="AA24" s="10"/>
      <c r="AB24" s="28">
        <v>1590</v>
      </c>
      <c r="AC24" s="13">
        <f t="shared" ref="AC24:AC40" si="32">(AB24-T24)</f>
        <v>654</v>
      </c>
      <c r="AD24" s="14">
        <f t="shared" ref="AD24:AD40" si="33">(AB24/T24)-1</f>
        <v>0.69871794871794868</v>
      </c>
      <c r="AE24" s="10"/>
      <c r="AF24" s="28">
        <v>1590</v>
      </c>
      <c r="AG24" s="13">
        <f>(AF24-T24)</f>
        <v>654</v>
      </c>
      <c r="AH24" s="14">
        <f>(AF24/T24)-1</f>
        <v>0.69871794871794868</v>
      </c>
      <c r="AI24" s="64"/>
    </row>
    <row r="25" spans="1:35" ht="12" customHeight="1" x14ac:dyDescent="0.25">
      <c r="A25" s="1"/>
      <c r="B25" s="52"/>
      <c r="C25" s="1"/>
      <c r="D25" s="9" t="s">
        <v>11</v>
      </c>
      <c r="E25" s="10"/>
      <c r="F25" s="11">
        <v>4327</v>
      </c>
      <c r="G25" s="10"/>
      <c r="H25" s="12">
        <v>2077</v>
      </c>
      <c r="I25" s="13">
        <f t="shared" si="22"/>
        <v>-2250</v>
      </c>
      <c r="J25" s="14">
        <f t="shared" si="23"/>
        <v>-0.51999075571989839</v>
      </c>
      <c r="K25" s="10"/>
      <c r="L25" s="12">
        <v>1617</v>
      </c>
      <c r="M25" s="13">
        <f t="shared" si="24"/>
        <v>-460</v>
      </c>
      <c r="N25" s="14">
        <f t="shared" si="25"/>
        <v>-0.22147327876745304</v>
      </c>
      <c r="O25" s="10"/>
      <c r="P25" s="27">
        <v>2273</v>
      </c>
      <c r="Q25" s="13">
        <f t="shared" si="26"/>
        <v>656</v>
      </c>
      <c r="R25" s="14">
        <f t="shared" si="27"/>
        <v>0.40568954854669137</v>
      </c>
      <c r="S25" s="10"/>
      <c r="T25" s="12">
        <v>3315</v>
      </c>
      <c r="U25" s="13">
        <f t="shared" si="28"/>
        <v>1042</v>
      </c>
      <c r="V25" s="14">
        <f t="shared" si="29"/>
        <v>0.45842498900131989</v>
      </c>
      <c r="W25" s="10"/>
      <c r="X25" s="12">
        <v>4625</v>
      </c>
      <c r="Y25" s="13">
        <f t="shared" si="30"/>
        <v>1310</v>
      </c>
      <c r="Z25" s="14">
        <f t="shared" si="31"/>
        <v>0.39517345399698334</v>
      </c>
      <c r="AA25" s="10"/>
      <c r="AB25" s="12">
        <v>4625</v>
      </c>
      <c r="AC25" s="13">
        <f t="shared" si="32"/>
        <v>1310</v>
      </c>
      <c r="AD25" s="14">
        <f t="shared" si="33"/>
        <v>0.39517345399698334</v>
      </c>
      <c r="AE25" s="10"/>
      <c r="AF25" s="12">
        <v>4625</v>
      </c>
      <c r="AG25" s="13">
        <f t="shared" ref="AG25:AG42" si="34">(AF25-T25)</f>
        <v>1310</v>
      </c>
      <c r="AH25" s="14">
        <f t="shared" ref="AH25:AH42" si="35">(AF25/T25)-1</f>
        <v>0.39517345399698334</v>
      </c>
      <c r="AI25" s="64"/>
    </row>
    <row r="26" spans="1:35" ht="12" customHeight="1" x14ac:dyDescent="0.25">
      <c r="A26" s="1"/>
      <c r="B26" s="52"/>
      <c r="C26" s="1"/>
      <c r="D26" s="9" t="s">
        <v>12</v>
      </c>
      <c r="E26" s="10"/>
      <c r="F26" s="11">
        <v>116</v>
      </c>
      <c r="G26" s="10"/>
      <c r="H26" s="12">
        <v>6</v>
      </c>
      <c r="I26" s="13">
        <f t="shared" si="22"/>
        <v>-110</v>
      </c>
      <c r="J26" s="14">
        <f t="shared" si="23"/>
        <v>-0.94827586206896552</v>
      </c>
      <c r="K26" s="10"/>
      <c r="L26" s="12">
        <v>172</v>
      </c>
      <c r="M26" s="13">
        <f t="shared" si="24"/>
        <v>166</v>
      </c>
      <c r="N26" s="14">
        <f t="shared" si="25"/>
        <v>27.666666666666668</v>
      </c>
      <c r="O26" s="10"/>
      <c r="P26" s="27">
        <v>445</v>
      </c>
      <c r="Q26" s="13">
        <f t="shared" si="26"/>
        <v>273</v>
      </c>
      <c r="R26" s="14">
        <f t="shared" si="27"/>
        <v>1.5872093023255816</v>
      </c>
      <c r="S26" s="10"/>
      <c r="T26" s="12">
        <v>527</v>
      </c>
      <c r="U26" s="13">
        <f t="shared" si="28"/>
        <v>82</v>
      </c>
      <c r="V26" s="14">
        <f t="shared" si="29"/>
        <v>0.18426966292134828</v>
      </c>
      <c r="W26" s="10"/>
      <c r="X26" s="12">
        <v>482</v>
      </c>
      <c r="Y26" s="13">
        <f t="shared" si="30"/>
        <v>-45</v>
      </c>
      <c r="Z26" s="14">
        <f t="shared" si="31"/>
        <v>-8.5388994307400434E-2</v>
      </c>
      <c r="AA26" s="10"/>
      <c r="AB26" s="12">
        <v>482</v>
      </c>
      <c r="AC26" s="13">
        <f t="shared" si="32"/>
        <v>-45</v>
      </c>
      <c r="AD26" s="14">
        <f t="shared" si="33"/>
        <v>-8.5388994307400434E-2</v>
      </c>
      <c r="AE26" s="10"/>
      <c r="AF26" s="12">
        <v>482</v>
      </c>
      <c r="AG26" s="13">
        <f t="shared" si="34"/>
        <v>-45</v>
      </c>
      <c r="AH26" s="14">
        <f t="shared" si="35"/>
        <v>-8.5388994307400434E-2</v>
      </c>
      <c r="AI26" s="64"/>
    </row>
    <row r="27" spans="1:35" ht="12" customHeight="1" x14ac:dyDescent="0.25">
      <c r="A27" s="1"/>
      <c r="B27" s="52"/>
      <c r="C27" s="1"/>
      <c r="D27" s="15" t="s">
        <v>13</v>
      </c>
      <c r="E27" s="10"/>
      <c r="F27" s="16">
        <f>(F24+F25+F26)</f>
        <v>6964</v>
      </c>
      <c r="G27" s="10"/>
      <c r="H27" s="17">
        <f>(H24+H25+H26)</f>
        <v>2482</v>
      </c>
      <c r="I27" s="18">
        <f t="shared" si="22"/>
        <v>-4482</v>
      </c>
      <c r="J27" s="19">
        <f t="shared" si="23"/>
        <v>-0.64359563469270542</v>
      </c>
      <c r="K27" s="10"/>
      <c r="L27" s="17">
        <f>(L24+L25+L26)</f>
        <v>2548</v>
      </c>
      <c r="M27" s="18">
        <f t="shared" si="24"/>
        <v>66</v>
      </c>
      <c r="N27" s="19">
        <f t="shared" si="25"/>
        <v>2.6591458501208809E-2</v>
      </c>
      <c r="O27" s="10"/>
      <c r="P27" s="17">
        <f>(P24+P25+P26)</f>
        <v>3781</v>
      </c>
      <c r="Q27" s="18">
        <f t="shared" si="26"/>
        <v>1233</v>
      </c>
      <c r="R27" s="19">
        <f t="shared" si="27"/>
        <v>0.48390894819466257</v>
      </c>
      <c r="S27" s="10"/>
      <c r="T27" s="17">
        <f>(T24+T25+T26)</f>
        <v>4778</v>
      </c>
      <c r="U27" s="18">
        <f t="shared" si="28"/>
        <v>997</v>
      </c>
      <c r="V27" s="19">
        <f t="shared" si="29"/>
        <v>0.26368685532927794</v>
      </c>
      <c r="W27" s="10"/>
      <c r="X27" s="17">
        <v>6697</v>
      </c>
      <c r="Y27" s="18">
        <f t="shared" si="30"/>
        <v>1919</v>
      </c>
      <c r="Z27" s="19">
        <f t="shared" si="31"/>
        <v>0.40163248221012982</v>
      </c>
      <c r="AA27" s="10"/>
      <c r="AB27" s="17">
        <v>6697</v>
      </c>
      <c r="AC27" s="18">
        <f t="shared" si="32"/>
        <v>1919</v>
      </c>
      <c r="AD27" s="19">
        <f t="shared" si="33"/>
        <v>0.40163248221012982</v>
      </c>
      <c r="AE27" s="10"/>
      <c r="AF27" s="17">
        <v>6697</v>
      </c>
      <c r="AG27" s="18">
        <f t="shared" si="34"/>
        <v>1919</v>
      </c>
      <c r="AH27" s="19">
        <f t="shared" si="35"/>
        <v>0.40163248221012982</v>
      </c>
      <c r="AI27" s="64"/>
    </row>
    <row r="28" spans="1:35" ht="12" customHeight="1" x14ac:dyDescent="0.25">
      <c r="A28" s="1"/>
      <c r="B28" s="52"/>
      <c r="C28" s="1"/>
      <c r="D28" s="9" t="s">
        <v>14</v>
      </c>
      <c r="E28" s="10"/>
      <c r="F28" s="11">
        <v>1540</v>
      </c>
      <c r="G28" s="10"/>
      <c r="H28" s="12">
        <v>205</v>
      </c>
      <c r="I28" s="13">
        <f t="shared" si="22"/>
        <v>-1335</v>
      </c>
      <c r="J28" s="14">
        <f t="shared" si="23"/>
        <v>-0.86688311688311692</v>
      </c>
      <c r="K28" s="10"/>
      <c r="L28" s="12">
        <v>201</v>
      </c>
      <c r="M28" s="13">
        <f t="shared" si="24"/>
        <v>-4</v>
      </c>
      <c r="N28" s="14">
        <f t="shared" si="25"/>
        <v>-1.9512195121951237E-2</v>
      </c>
      <c r="O28" s="10"/>
      <c r="P28" s="27">
        <v>1112</v>
      </c>
      <c r="Q28" s="13">
        <f t="shared" si="26"/>
        <v>911</v>
      </c>
      <c r="R28" s="14">
        <f t="shared" si="27"/>
        <v>4.5323383084577111</v>
      </c>
      <c r="S28" s="10"/>
      <c r="T28" s="12">
        <v>957</v>
      </c>
      <c r="U28" s="13">
        <f t="shared" si="28"/>
        <v>-155</v>
      </c>
      <c r="V28" s="14">
        <f t="shared" si="29"/>
        <v>-0.13938848920863312</v>
      </c>
      <c r="W28" s="10"/>
      <c r="X28" s="12">
        <v>1942</v>
      </c>
      <c r="Y28" s="13">
        <f t="shared" si="30"/>
        <v>985</v>
      </c>
      <c r="Z28" s="14">
        <f t="shared" si="31"/>
        <v>1.0292580982236155</v>
      </c>
      <c r="AA28" s="10"/>
      <c r="AB28" s="12">
        <v>1942</v>
      </c>
      <c r="AC28" s="13">
        <f t="shared" si="32"/>
        <v>985</v>
      </c>
      <c r="AD28" s="14">
        <f t="shared" si="33"/>
        <v>1.0292580982236155</v>
      </c>
      <c r="AE28" s="10"/>
      <c r="AF28" s="12">
        <v>1942</v>
      </c>
      <c r="AG28" s="13">
        <f t="shared" si="34"/>
        <v>985</v>
      </c>
      <c r="AH28" s="14">
        <f t="shared" si="35"/>
        <v>1.0292580982236155</v>
      </c>
      <c r="AI28" s="64"/>
    </row>
    <row r="29" spans="1:35" ht="12" customHeight="1" x14ac:dyDescent="0.25">
      <c r="A29" s="1"/>
      <c r="B29" s="52"/>
      <c r="C29" s="1"/>
      <c r="D29" s="9" t="s">
        <v>15</v>
      </c>
      <c r="E29" s="10"/>
      <c r="F29" s="11">
        <v>1400</v>
      </c>
      <c r="G29" s="10"/>
      <c r="H29" s="12">
        <v>1997</v>
      </c>
      <c r="I29" s="13">
        <f t="shared" si="22"/>
        <v>597</v>
      </c>
      <c r="J29" s="14">
        <f t="shared" si="23"/>
        <v>0.42642857142857138</v>
      </c>
      <c r="K29" s="10"/>
      <c r="L29" s="12">
        <v>2321</v>
      </c>
      <c r="M29" s="13">
        <f t="shared" si="24"/>
        <v>324</v>
      </c>
      <c r="N29" s="14">
        <f t="shared" si="25"/>
        <v>0.16224336504757142</v>
      </c>
      <c r="O29" s="10"/>
      <c r="P29" s="27">
        <v>1704</v>
      </c>
      <c r="Q29" s="13">
        <f t="shared" si="26"/>
        <v>-617</v>
      </c>
      <c r="R29" s="14">
        <f t="shared" si="27"/>
        <v>-0.26583369237397669</v>
      </c>
      <c r="S29" s="10"/>
      <c r="T29" s="12">
        <v>2398</v>
      </c>
      <c r="U29" s="13">
        <f t="shared" si="28"/>
        <v>694</v>
      </c>
      <c r="V29" s="14">
        <f t="shared" si="29"/>
        <v>0.40727699530516426</v>
      </c>
      <c r="W29" s="10"/>
      <c r="X29" s="12">
        <v>3056</v>
      </c>
      <c r="Y29" s="13">
        <f t="shared" si="30"/>
        <v>658</v>
      </c>
      <c r="Z29" s="14">
        <f t="shared" si="31"/>
        <v>0.27439532944120093</v>
      </c>
      <c r="AA29" s="10"/>
      <c r="AB29" s="12">
        <v>3056</v>
      </c>
      <c r="AC29" s="13">
        <f t="shared" si="32"/>
        <v>658</v>
      </c>
      <c r="AD29" s="14">
        <f t="shared" si="33"/>
        <v>0.27439532944120093</v>
      </c>
      <c r="AE29" s="10"/>
      <c r="AF29" s="12">
        <v>3056</v>
      </c>
      <c r="AG29" s="13">
        <f t="shared" si="34"/>
        <v>658</v>
      </c>
      <c r="AH29" s="14">
        <f t="shared" si="35"/>
        <v>0.27439532944120093</v>
      </c>
      <c r="AI29" s="64"/>
    </row>
    <row r="30" spans="1:35" ht="12" customHeight="1" x14ac:dyDescent="0.25">
      <c r="A30" s="1"/>
      <c r="B30" s="52"/>
      <c r="C30" s="1"/>
      <c r="D30" s="15" t="s">
        <v>16</v>
      </c>
      <c r="E30" s="10"/>
      <c r="F30" s="16">
        <f>(F28+F29)</f>
        <v>2940</v>
      </c>
      <c r="G30" s="10"/>
      <c r="H30" s="17">
        <f>(H28+H29)</f>
        <v>2202</v>
      </c>
      <c r="I30" s="18">
        <f t="shared" si="22"/>
        <v>-738</v>
      </c>
      <c r="J30" s="19">
        <f t="shared" si="23"/>
        <v>-0.25102040816326532</v>
      </c>
      <c r="K30" s="10"/>
      <c r="L30" s="17">
        <f>(L28+L29)</f>
        <v>2522</v>
      </c>
      <c r="M30" s="18">
        <f t="shared" si="24"/>
        <v>320</v>
      </c>
      <c r="N30" s="19">
        <f t="shared" si="25"/>
        <v>0.14532243415077195</v>
      </c>
      <c r="O30" s="10"/>
      <c r="P30" s="17">
        <f>(P28+P29)</f>
        <v>2816</v>
      </c>
      <c r="Q30" s="18">
        <f t="shared" si="26"/>
        <v>294</v>
      </c>
      <c r="R30" s="19">
        <f t="shared" si="27"/>
        <v>0.11657414750198258</v>
      </c>
      <c r="S30" s="10"/>
      <c r="T30" s="17">
        <f>(T28+T29)</f>
        <v>3355</v>
      </c>
      <c r="U30" s="18">
        <f t="shared" si="28"/>
        <v>539</v>
      </c>
      <c r="V30" s="19">
        <f t="shared" si="29"/>
        <v>0.19140625</v>
      </c>
      <c r="W30" s="10"/>
      <c r="X30" s="17">
        <v>4998</v>
      </c>
      <c r="Y30" s="18">
        <f t="shared" si="30"/>
        <v>1643</v>
      </c>
      <c r="Z30" s="19">
        <f t="shared" si="31"/>
        <v>0.48971684053651265</v>
      </c>
      <c r="AA30" s="10"/>
      <c r="AB30" s="17">
        <v>4998</v>
      </c>
      <c r="AC30" s="18">
        <f t="shared" si="32"/>
        <v>1643</v>
      </c>
      <c r="AD30" s="19">
        <f t="shared" si="33"/>
        <v>0.48971684053651265</v>
      </c>
      <c r="AE30" s="10"/>
      <c r="AF30" s="17">
        <v>4998</v>
      </c>
      <c r="AG30" s="18">
        <f t="shared" si="34"/>
        <v>1643</v>
      </c>
      <c r="AH30" s="19">
        <f t="shared" si="35"/>
        <v>0.48971684053651265</v>
      </c>
      <c r="AI30" s="64"/>
    </row>
    <row r="31" spans="1:35" ht="12" customHeight="1" x14ac:dyDescent="0.25">
      <c r="A31" s="1"/>
      <c r="B31" s="52"/>
      <c r="C31" s="1"/>
      <c r="D31" s="9" t="s">
        <v>17</v>
      </c>
      <c r="E31" s="10"/>
      <c r="F31" s="11">
        <v>4704</v>
      </c>
      <c r="G31" s="10"/>
      <c r="H31" s="12">
        <v>1648</v>
      </c>
      <c r="I31" s="13">
        <f t="shared" si="22"/>
        <v>-3056</v>
      </c>
      <c r="J31" s="14">
        <f t="shared" si="23"/>
        <v>-0.64965986394557818</v>
      </c>
      <c r="K31" s="10"/>
      <c r="L31" s="12">
        <v>1519</v>
      </c>
      <c r="M31" s="13">
        <f t="shared" si="24"/>
        <v>-129</v>
      </c>
      <c r="N31" s="14">
        <f t="shared" si="25"/>
        <v>-7.8276699029126262E-2</v>
      </c>
      <c r="O31" s="10"/>
      <c r="P31" s="27">
        <v>2956</v>
      </c>
      <c r="Q31" s="13">
        <f t="shared" si="26"/>
        <v>1437</v>
      </c>
      <c r="R31" s="14">
        <f t="shared" si="27"/>
        <v>0.94601711652402898</v>
      </c>
      <c r="S31" s="10"/>
      <c r="T31" s="12">
        <v>3375</v>
      </c>
      <c r="U31" s="13">
        <f t="shared" si="28"/>
        <v>419</v>
      </c>
      <c r="V31" s="14">
        <f t="shared" si="29"/>
        <v>0.14174560216508802</v>
      </c>
      <c r="W31" s="10"/>
      <c r="X31" s="12">
        <v>2064</v>
      </c>
      <c r="Y31" s="13">
        <f t="shared" si="30"/>
        <v>-1311</v>
      </c>
      <c r="Z31" s="14">
        <f t="shared" si="31"/>
        <v>-0.38844444444444448</v>
      </c>
      <c r="AA31" s="10"/>
      <c r="AB31" s="12">
        <v>2064</v>
      </c>
      <c r="AC31" s="13">
        <f t="shared" si="32"/>
        <v>-1311</v>
      </c>
      <c r="AD31" s="14">
        <f t="shared" si="33"/>
        <v>-0.38844444444444448</v>
      </c>
      <c r="AE31" s="10"/>
      <c r="AF31" s="12">
        <v>2064</v>
      </c>
      <c r="AG31" s="13">
        <f t="shared" si="34"/>
        <v>-1311</v>
      </c>
      <c r="AH31" s="14">
        <f t="shared" si="35"/>
        <v>-0.38844444444444448</v>
      </c>
      <c r="AI31" s="64"/>
    </row>
    <row r="32" spans="1:35" ht="12" customHeight="1" x14ac:dyDescent="0.25">
      <c r="A32" s="1"/>
      <c r="B32" s="52"/>
      <c r="C32" s="1"/>
      <c r="D32" s="9" t="s">
        <v>18</v>
      </c>
      <c r="E32" s="10"/>
      <c r="F32" s="11">
        <v>4429</v>
      </c>
      <c r="G32" s="10"/>
      <c r="H32" s="12">
        <v>1746</v>
      </c>
      <c r="I32" s="13">
        <f t="shared" si="22"/>
        <v>-2683</v>
      </c>
      <c r="J32" s="14">
        <f t="shared" si="23"/>
        <v>-0.60578008579814857</v>
      </c>
      <c r="K32" s="10"/>
      <c r="L32" s="12">
        <v>1389</v>
      </c>
      <c r="M32" s="13">
        <f t="shared" si="24"/>
        <v>-357</v>
      </c>
      <c r="N32" s="14">
        <f t="shared" si="25"/>
        <v>-0.20446735395189009</v>
      </c>
      <c r="O32" s="10"/>
      <c r="P32" s="27">
        <v>4573</v>
      </c>
      <c r="Q32" s="13">
        <f t="shared" si="26"/>
        <v>3184</v>
      </c>
      <c r="R32" s="14">
        <f t="shared" si="27"/>
        <v>2.2922966162706984</v>
      </c>
      <c r="S32" s="10"/>
      <c r="T32" s="12">
        <v>4384</v>
      </c>
      <c r="U32" s="13">
        <f t="shared" si="28"/>
        <v>-189</v>
      </c>
      <c r="V32" s="14">
        <f t="shared" si="29"/>
        <v>-4.1329542969604227E-2</v>
      </c>
      <c r="W32" s="10"/>
      <c r="X32" s="12">
        <v>4774</v>
      </c>
      <c r="Y32" s="13">
        <f t="shared" si="30"/>
        <v>390</v>
      </c>
      <c r="Z32" s="14">
        <f t="shared" si="31"/>
        <v>8.8959854014598605E-2</v>
      </c>
      <c r="AA32" s="10"/>
      <c r="AB32" s="12">
        <v>4774</v>
      </c>
      <c r="AC32" s="13">
        <f t="shared" si="32"/>
        <v>390</v>
      </c>
      <c r="AD32" s="14">
        <f t="shared" si="33"/>
        <v>8.8959854014598605E-2</v>
      </c>
      <c r="AE32" s="10"/>
      <c r="AF32" s="12">
        <v>4774</v>
      </c>
      <c r="AG32" s="13">
        <f t="shared" si="34"/>
        <v>390</v>
      </c>
      <c r="AH32" s="14">
        <f t="shared" si="35"/>
        <v>8.8959854014598605E-2</v>
      </c>
      <c r="AI32" s="64"/>
    </row>
    <row r="33" spans="1:35" ht="12" customHeight="1" x14ac:dyDescent="0.25">
      <c r="A33" s="1"/>
      <c r="B33" s="52"/>
      <c r="C33" s="1"/>
      <c r="D33" s="9" t="s">
        <v>19</v>
      </c>
      <c r="E33" s="10"/>
      <c r="F33" s="11">
        <v>1472</v>
      </c>
      <c r="G33" s="10"/>
      <c r="H33" s="12">
        <v>1031</v>
      </c>
      <c r="I33" s="13">
        <f t="shared" si="22"/>
        <v>-441</v>
      </c>
      <c r="J33" s="14">
        <f t="shared" si="23"/>
        <v>-0.29959239130434778</v>
      </c>
      <c r="K33" s="10"/>
      <c r="L33" s="12">
        <v>837</v>
      </c>
      <c r="M33" s="13">
        <f t="shared" si="24"/>
        <v>-194</v>
      </c>
      <c r="N33" s="14">
        <f t="shared" si="25"/>
        <v>-0.18816682832201748</v>
      </c>
      <c r="O33" s="10"/>
      <c r="P33" s="27">
        <v>707</v>
      </c>
      <c r="Q33" s="13">
        <f t="shared" si="26"/>
        <v>-130</v>
      </c>
      <c r="R33" s="14">
        <f t="shared" si="27"/>
        <v>-0.1553166069295101</v>
      </c>
      <c r="S33" s="10"/>
      <c r="T33" s="12">
        <v>736</v>
      </c>
      <c r="U33" s="13">
        <f t="shared" si="28"/>
        <v>29</v>
      </c>
      <c r="V33" s="14">
        <f t="shared" si="29"/>
        <v>4.1018387553040991E-2</v>
      </c>
      <c r="W33" s="10"/>
      <c r="X33" s="12">
        <v>851</v>
      </c>
      <c r="Y33" s="13">
        <f t="shared" si="30"/>
        <v>115</v>
      </c>
      <c r="Z33" s="14">
        <f t="shared" si="31"/>
        <v>0.15625</v>
      </c>
      <c r="AA33" s="10"/>
      <c r="AB33" s="12">
        <v>851</v>
      </c>
      <c r="AC33" s="13">
        <f t="shared" si="32"/>
        <v>115</v>
      </c>
      <c r="AD33" s="14">
        <f t="shared" si="33"/>
        <v>0.15625</v>
      </c>
      <c r="AE33" s="10"/>
      <c r="AF33" s="12">
        <v>851</v>
      </c>
      <c r="AG33" s="13">
        <f t="shared" si="34"/>
        <v>115</v>
      </c>
      <c r="AH33" s="14">
        <f t="shared" si="35"/>
        <v>0.15625</v>
      </c>
      <c r="AI33" s="64"/>
    </row>
    <row r="34" spans="1:35" ht="12" customHeight="1" x14ac:dyDescent="0.25">
      <c r="A34" s="1"/>
      <c r="B34" s="52"/>
      <c r="C34" s="1"/>
      <c r="D34" s="15" t="s">
        <v>20</v>
      </c>
      <c r="E34" s="10"/>
      <c r="F34" s="16">
        <f>(F31+F32+F33)</f>
        <v>10605</v>
      </c>
      <c r="G34" s="10"/>
      <c r="H34" s="17">
        <f>(H31+H32+H33)</f>
        <v>4425</v>
      </c>
      <c r="I34" s="18">
        <f t="shared" si="22"/>
        <v>-6180</v>
      </c>
      <c r="J34" s="19">
        <f t="shared" si="23"/>
        <v>-0.58274398868458277</v>
      </c>
      <c r="K34" s="10"/>
      <c r="L34" s="17">
        <f>(L31+L32+L33)</f>
        <v>3745</v>
      </c>
      <c r="M34" s="18">
        <f t="shared" si="24"/>
        <v>-680</v>
      </c>
      <c r="N34" s="19">
        <f t="shared" si="25"/>
        <v>-0.15367231638418077</v>
      </c>
      <c r="O34" s="10"/>
      <c r="P34" s="17">
        <f>(P31+P32+P33)</f>
        <v>8236</v>
      </c>
      <c r="Q34" s="18">
        <f t="shared" si="26"/>
        <v>4491</v>
      </c>
      <c r="R34" s="19">
        <f t="shared" si="27"/>
        <v>1.1991989319092125</v>
      </c>
      <c r="S34" s="10"/>
      <c r="T34" s="17">
        <f>(T31+T32+T33)</f>
        <v>8495</v>
      </c>
      <c r="U34" s="18">
        <f t="shared" si="28"/>
        <v>259</v>
      </c>
      <c r="V34" s="19">
        <f t="shared" si="29"/>
        <v>3.1447304516755814E-2</v>
      </c>
      <c r="W34" s="10"/>
      <c r="X34" s="17">
        <v>7689</v>
      </c>
      <c r="Y34" s="18">
        <f t="shared" si="30"/>
        <v>-806</v>
      </c>
      <c r="Z34" s="19">
        <f t="shared" si="31"/>
        <v>-9.4879340788699196E-2</v>
      </c>
      <c r="AA34" s="10"/>
      <c r="AB34" s="17">
        <v>7689</v>
      </c>
      <c r="AC34" s="18">
        <f t="shared" si="32"/>
        <v>-806</v>
      </c>
      <c r="AD34" s="19">
        <f t="shared" si="33"/>
        <v>-9.4879340788699196E-2</v>
      </c>
      <c r="AE34" s="10"/>
      <c r="AF34" s="17">
        <v>7689</v>
      </c>
      <c r="AG34" s="18">
        <f t="shared" si="34"/>
        <v>-806</v>
      </c>
      <c r="AH34" s="19">
        <f t="shared" si="35"/>
        <v>-9.4879340788699196E-2</v>
      </c>
      <c r="AI34" s="64"/>
    </row>
    <row r="35" spans="1:35" ht="12" customHeight="1" x14ac:dyDescent="0.25">
      <c r="A35" s="1"/>
      <c r="B35" s="52"/>
      <c r="C35" s="1"/>
      <c r="D35" s="9" t="s">
        <v>21</v>
      </c>
      <c r="E35" s="10"/>
      <c r="F35" s="11">
        <v>2430</v>
      </c>
      <c r="G35" s="10"/>
      <c r="H35" s="12">
        <v>4509</v>
      </c>
      <c r="I35" s="13">
        <f t="shared" si="22"/>
        <v>2079</v>
      </c>
      <c r="J35" s="14">
        <f t="shared" si="23"/>
        <v>0.85555555555555562</v>
      </c>
      <c r="K35" s="10"/>
      <c r="L35" s="12">
        <v>4576</v>
      </c>
      <c r="M35" s="13">
        <f t="shared" si="24"/>
        <v>67</v>
      </c>
      <c r="N35" s="14">
        <f t="shared" si="25"/>
        <v>1.4859170547793399E-2</v>
      </c>
      <c r="O35" s="10"/>
      <c r="P35" s="27">
        <v>2589</v>
      </c>
      <c r="Q35" s="13">
        <f t="shared" si="26"/>
        <v>-1987</v>
      </c>
      <c r="R35" s="14">
        <f t="shared" si="27"/>
        <v>-0.43422202797202802</v>
      </c>
      <c r="S35" s="10"/>
      <c r="T35" s="12">
        <v>2473</v>
      </c>
      <c r="U35" s="13">
        <f t="shared" si="28"/>
        <v>-116</v>
      </c>
      <c r="V35" s="14">
        <f t="shared" si="29"/>
        <v>-4.4804943993819957E-2</v>
      </c>
      <c r="W35" s="10"/>
      <c r="X35" s="12">
        <v>3349</v>
      </c>
      <c r="Y35" s="13">
        <f t="shared" si="30"/>
        <v>876</v>
      </c>
      <c r="Z35" s="14">
        <f t="shared" si="31"/>
        <v>0.35422563687828545</v>
      </c>
      <c r="AA35" s="10"/>
      <c r="AB35" s="12">
        <v>3349</v>
      </c>
      <c r="AC35" s="13">
        <f t="shared" si="32"/>
        <v>876</v>
      </c>
      <c r="AD35" s="14">
        <f t="shared" si="33"/>
        <v>0.35422563687828545</v>
      </c>
      <c r="AE35" s="10"/>
      <c r="AF35" s="12">
        <v>3349</v>
      </c>
      <c r="AG35" s="13">
        <f t="shared" si="34"/>
        <v>876</v>
      </c>
      <c r="AH35" s="14">
        <f t="shared" si="35"/>
        <v>0.35422563687828545</v>
      </c>
      <c r="AI35" s="64"/>
    </row>
    <row r="36" spans="1:35" ht="12" customHeight="1" x14ac:dyDescent="0.25">
      <c r="A36" s="1"/>
      <c r="B36" s="52"/>
      <c r="C36" s="1"/>
      <c r="D36" s="9" t="s">
        <v>22</v>
      </c>
      <c r="E36" s="10"/>
      <c r="F36" s="11">
        <v>1771</v>
      </c>
      <c r="G36" s="10"/>
      <c r="H36" s="12">
        <v>1799</v>
      </c>
      <c r="I36" s="13">
        <f t="shared" si="22"/>
        <v>28</v>
      </c>
      <c r="J36" s="14">
        <f t="shared" si="23"/>
        <v>1.5810276679841806E-2</v>
      </c>
      <c r="K36" s="10"/>
      <c r="L36" s="12">
        <v>1696</v>
      </c>
      <c r="M36" s="13">
        <f t="shared" si="24"/>
        <v>-103</v>
      </c>
      <c r="N36" s="14">
        <f t="shared" si="25"/>
        <v>-5.725403001667595E-2</v>
      </c>
      <c r="O36" s="10"/>
      <c r="P36" s="27">
        <v>2211</v>
      </c>
      <c r="Q36" s="13">
        <f t="shared" si="26"/>
        <v>515</v>
      </c>
      <c r="R36" s="14">
        <f t="shared" si="27"/>
        <v>0.30365566037735858</v>
      </c>
      <c r="S36" s="10"/>
      <c r="T36" s="12">
        <v>2236</v>
      </c>
      <c r="U36" s="13">
        <f t="shared" si="28"/>
        <v>25</v>
      </c>
      <c r="V36" s="14">
        <f t="shared" si="29"/>
        <v>1.1307100859339725E-2</v>
      </c>
      <c r="W36" s="10"/>
      <c r="X36" s="12">
        <v>2316</v>
      </c>
      <c r="Y36" s="13">
        <f t="shared" si="30"/>
        <v>80</v>
      </c>
      <c r="Z36" s="14">
        <f t="shared" si="31"/>
        <v>3.5778175313059046E-2</v>
      </c>
      <c r="AA36" s="10"/>
      <c r="AB36" s="12">
        <v>2316</v>
      </c>
      <c r="AC36" s="13">
        <f t="shared" si="32"/>
        <v>80</v>
      </c>
      <c r="AD36" s="14">
        <f t="shared" si="33"/>
        <v>3.5778175313059046E-2</v>
      </c>
      <c r="AE36" s="10"/>
      <c r="AF36" s="12">
        <v>2316</v>
      </c>
      <c r="AG36" s="13">
        <f t="shared" si="34"/>
        <v>80</v>
      </c>
      <c r="AH36" s="14">
        <f t="shared" si="35"/>
        <v>3.5778175313059046E-2</v>
      </c>
      <c r="AI36" s="64"/>
    </row>
    <row r="37" spans="1:35" ht="12" customHeight="1" x14ac:dyDescent="0.25">
      <c r="A37" s="1"/>
      <c r="B37" s="52"/>
      <c r="C37" s="1"/>
      <c r="D37" s="15" t="s">
        <v>23</v>
      </c>
      <c r="E37" s="10"/>
      <c r="F37" s="16">
        <f>(F35+F36)</f>
        <v>4201</v>
      </c>
      <c r="G37" s="10"/>
      <c r="H37" s="17">
        <f>(H35+H36)</f>
        <v>6308</v>
      </c>
      <c r="I37" s="18">
        <f t="shared" si="22"/>
        <v>2107</v>
      </c>
      <c r="J37" s="19">
        <f t="shared" si="23"/>
        <v>0.50154725065460615</v>
      </c>
      <c r="K37" s="10"/>
      <c r="L37" s="17">
        <f>(L35+L36)</f>
        <v>6272</v>
      </c>
      <c r="M37" s="18">
        <f t="shared" si="24"/>
        <v>-36</v>
      </c>
      <c r="N37" s="19">
        <f t="shared" si="25"/>
        <v>-5.7070386810399443E-3</v>
      </c>
      <c r="O37" s="10"/>
      <c r="P37" s="17">
        <f>(P35+P36)</f>
        <v>4800</v>
      </c>
      <c r="Q37" s="18">
        <f t="shared" si="26"/>
        <v>-1472</v>
      </c>
      <c r="R37" s="19">
        <f t="shared" si="27"/>
        <v>-0.23469387755102045</v>
      </c>
      <c r="S37" s="10"/>
      <c r="T37" s="17">
        <f>(T35+T36)</f>
        <v>4709</v>
      </c>
      <c r="U37" s="18">
        <f t="shared" si="28"/>
        <v>-91</v>
      </c>
      <c r="V37" s="19">
        <f t="shared" si="29"/>
        <v>-1.8958333333333299E-2</v>
      </c>
      <c r="W37" s="10"/>
      <c r="X37" s="17">
        <v>5665</v>
      </c>
      <c r="Y37" s="18">
        <f t="shared" si="30"/>
        <v>956</v>
      </c>
      <c r="Z37" s="19">
        <f t="shared" si="31"/>
        <v>0.20301550222977283</v>
      </c>
      <c r="AA37" s="10"/>
      <c r="AB37" s="17">
        <v>5665</v>
      </c>
      <c r="AC37" s="18">
        <f t="shared" si="32"/>
        <v>956</v>
      </c>
      <c r="AD37" s="19">
        <f t="shared" si="33"/>
        <v>0.20301550222977283</v>
      </c>
      <c r="AE37" s="10"/>
      <c r="AF37" s="17">
        <v>5665</v>
      </c>
      <c r="AG37" s="18">
        <f t="shared" si="34"/>
        <v>956</v>
      </c>
      <c r="AH37" s="19">
        <f t="shared" si="35"/>
        <v>0.20301550222977283</v>
      </c>
      <c r="AI37" s="64"/>
    </row>
    <row r="38" spans="1:35" ht="12" customHeight="1" x14ac:dyDescent="0.25">
      <c r="A38" s="1"/>
      <c r="B38" s="52"/>
      <c r="C38" s="1"/>
      <c r="D38" s="9" t="s">
        <v>24</v>
      </c>
      <c r="E38" s="10"/>
      <c r="F38" s="11">
        <v>1767</v>
      </c>
      <c r="G38" s="10"/>
      <c r="H38" s="12">
        <v>1277</v>
      </c>
      <c r="I38" s="13">
        <f t="shared" si="22"/>
        <v>-490</v>
      </c>
      <c r="J38" s="14">
        <f t="shared" si="23"/>
        <v>-0.27730616864742497</v>
      </c>
      <c r="K38" s="10"/>
      <c r="L38" s="12">
        <v>904</v>
      </c>
      <c r="M38" s="13">
        <f t="shared" si="24"/>
        <v>-373</v>
      </c>
      <c r="N38" s="14">
        <f t="shared" si="25"/>
        <v>-0.29209083790133128</v>
      </c>
      <c r="O38" s="10"/>
      <c r="P38" s="27">
        <v>992</v>
      </c>
      <c r="Q38" s="13">
        <f t="shared" si="26"/>
        <v>88</v>
      </c>
      <c r="R38" s="14">
        <f t="shared" si="27"/>
        <v>9.7345132743362761E-2</v>
      </c>
      <c r="S38" s="10"/>
      <c r="T38" s="12">
        <v>1452</v>
      </c>
      <c r="U38" s="13">
        <f t="shared" si="28"/>
        <v>460</v>
      </c>
      <c r="V38" s="14">
        <f t="shared" si="29"/>
        <v>0.46370967741935476</v>
      </c>
      <c r="W38" s="10"/>
      <c r="X38" s="12">
        <v>3026</v>
      </c>
      <c r="Y38" s="13">
        <f t="shared" si="30"/>
        <v>1574</v>
      </c>
      <c r="Z38" s="14">
        <f t="shared" si="31"/>
        <v>1.0840220385674932</v>
      </c>
      <c r="AA38" s="10"/>
      <c r="AB38" s="12">
        <v>3026</v>
      </c>
      <c r="AC38" s="13">
        <f t="shared" si="32"/>
        <v>1574</v>
      </c>
      <c r="AD38" s="14">
        <f t="shared" si="33"/>
        <v>1.0840220385674932</v>
      </c>
      <c r="AE38" s="10"/>
      <c r="AF38" s="12">
        <v>3026</v>
      </c>
      <c r="AG38" s="13">
        <f t="shared" si="34"/>
        <v>1574</v>
      </c>
      <c r="AH38" s="14">
        <f t="shared" si="35"/>
        <v>1.0840220385674932</v>
      </c>
      <c r="AI38" s="64"/>
    </row>
    <row r="39" spans="1:35" ht="12" customHeight="1" x14ac:dyDescent="0.25">
      <c r="A39" s="1"/>
      <c r="B39" s="52"/>
      <c r="C39" s="1"/>
      <c r="D39" s="9" t="s">
        <v>25</v>
      </c>
      <c r="E39" s="10"/>
      <c r="F39" s="11">
        <v>653</v>
      </c>
      <c r="G39" s="10"/>
      <c r="H39" s="12">
        <v>470</v>
      </c>
      <c r="I39" s="13">
        <f t="shared" si="22"/>
        <v>-183</v>
      </c>
      <c r="J39" s="14">
        <f t="shared" si="23"/>
        <v>-0.28024502297090348</v>
      </c>
      <c r="K39" s="10"/>
      <c r="L39" s="12">
        <v>1050</v>
      </c>
      <c r="M39" s="13">
        <f t="shared" si="24"/>
        <v>580</v>
      </c>
      <c r="N39" s="14">
        <f t="shared" si="25"/>
        <v>1.2340425531914891</v>
      </c>
      <c r="O39" s="10"/>
      <c r="P39" s="27">
        <v>2422</v>
      </c>
      <c r="Q39" s="13">
        <f t="shared" si="26"/>
        <v>1372</v>
      </c>
      <c r="R39" s="14">
        <f t="shared" si="27"/>
        <v>1.3066666666666666</v>
      </c>
      <c r="S39" s="10"/>
      <c r="T39" s="12">
        <v>2927</v>
      </c>
      <c r="U39" s="13">
        <f t="shared" si="28"/>
        <v>505</v>
      </c>
      <c r="V39" s="14">
        <f t="shared" si="29"/>
        <v>0.20850536746490511</v>
      </c>
      <c r="W39" s="10"/>
      <c r="X39" s="12">
        <v>3152</v>
      </c>
      <c r="Y39" s="13">
        <f t="shared" si="30"/>
        <v>225</v>
      </c>
      <c r="Z39" s="14">
        <f t="shared" si="31"/>
        <v>7.6870515886573232E-2</v>
      </c>
      <c r="AA39" s="10"/>
      <c r="AB39" s="12">
        <v>3152</v>
      </c>
      <c r="AC39" s="13">
        <f t="shared" si="32"/>
        <v>225</v>
      </c>
      <c r="AD39" s="14">
        <f t="shared" si="33"/>
        <v>7.6870515886573232E-2</v>
      </c>
      <c r="AE39" s="10"/>
      <c r="AF39" s="12">
        <v>3152</v>
      </c>
      <c r="AG39" s="13">
        <f t="shared" si="34"/>
        <v>225</v>
      </c>
      <c r="AH39" s="14">
        <f t="shared" si="35"/>
        <v>7.6870515886573232E-2</v>
      </c>
      <c r="AI39" s="64"/>
    </row>
    <row r="40" spans="1:35" ht="12" customHeight="1" x14ac:dyDescent="0.25">
      <c r="A40" s="1"/>
      <c r="B40" s="52"/>
      <c r="C40" s="1"/>
      <c r="D40" s="15" t="s">
        <v>26</v>
      </c>
      <c r="E40" s="10"/>
      <c r="F40" s="16">
        <f>(F38+F39)</f>
        <v>2420</v>
      </c>
      <c r="G40" s="10"/>
      <c r="H40" s="17">
        <f>(H38+H39)</f>
        <v>1747</v>
      </c>
      <c r="I40" s="18">
        <f t="shared" si="22"/>
        <v>-673</v>
      </c>
      <c r="J40" s="19">
        <f t="shared" si="23"/>
        <v>-0.27809917355371905</v>
      </c>
      <c r="K40" s="10"/>
      <c r="L40" s="17">
        <f>(L38+L39)</f>
        <v>1954</v>
      </c>
      <c r="M40" s="18">
        <f t="shared" si="24"/>
        <v>207</v>
      </c>
      <c r="N40" s="19">
        <f t="shared" si="25"/>
        <v>0.1184888380080138</v>
      </c>
      <c r="O40" s="10"/>
      <c r="P40" s="17">
        <f>(P38+P39)</f>
        <v>3414</v>
      </c>
      <c r="Q40" s="18">
        <f t="shared" si="26"/>
        <v>1460</v>
      </c>
      <c r="R40" s="19">
        <f t="shared" si="27"/>
        <v>0.7471852610030707</v>
      </c>
      <c r="S40" s="10"/>
      <c r="T40" s="17">
        <f>(T38+T39)</f>
        <v>4379</v>
      </c>
      <c r="U40" s="18">
        <f t="shared" si="28"/>
        <v>965</v>
      </c>
      <c r="V40" s="19">
        <f t="shared" si="29"/>
        <v>0.28265963678968942</v>
      </c>
      <c r="W40" s="10"/>
      <c r="X40" s="17">
        <v>6178</v>
      </c>
      <c r="Y40" s="18">
        <f t="shared" si="30"/>
        <v>1799</v>
      </c>
      <c r="Z40" s="19">
        <f t="shared" si="31"/>
        <v>0.41082438912993835</v>
      </c>
      <c r="AA40" s="10"/>
      <c r="AB40" s="17">
        <v>6178</v>
      </c>
      <c r="AC40" s="18">
        <f t="shared" si="32"/>
        <v>1799</v>
      </c>
      <c r="AD40" s="19">
        <f t="shared" si="33"/>
        <v>0.41082438912993835</v>
      </c>
      <c r="AE40" s="10"/>
      <c r="AF40" s="17">
        <v>6178</v>
      </c>
      <c r="AG40" s="18">
        <f t="shared" si="34"/>
        <v>1799</v>
      </c>
      <c r="AH40" s="19">
        <f t="shared" si="35"/>
        <v>0.41082438912993835</v>
      </c>
      <c r="AI40" s="64"/>
    </row>
    <row r="41" spans="1:35" ht="2.25" customHeight="1" x14ac:dyDescent="0.25">
      <c r="A41" s="1"/>
      <c r="B41" s="52"/>
      <c r="C41" s="1"/>
      <c r="D41" s="20"/>
      <c r="E41" s="21"/>
      <c r="F41" s="22"/>
      <c r="G41" s="21"/>
      <c r="H41" s="22"/>
      <c r="I41" s="23"/>
      <c r="J41" s="24"/>
      <c r="K41" s="21"/>
      <c r="L41" s="22"/>
      <c r="M41" s="23"/>
      <c r="N41" s="24"/>
      <c r="O41" s="21"/>
      <c r="P41" s="22"/>
      <c r="Q41" s="23"/>
      <c r="R41" s="24"/>
      <c r="S41" s="21"/>
      <c r="T41" s="22"/>
      <c r="U41" s="23"/>
      <c r="V41" s="24"/>
      <c r="W41" s="21"/>
      <c r="X41" s="22">
        <v>31227</v>
      </c>
      <c r="Y41" s="23"/>
      <c r="Z41" s="24"/>
      <c r="AA41" s="21"/>
      <c r="AB41" s="22">
        <v>31227</v>
      </c>
      <c r="AC41" s="23"/>
      <c r="AD41" s="24"/>
      <c r="AE41" s="21"/>
      <c r="AF41" s="22">
        <v>31227</v>
      </c>
      <c r="AI41" s="64"/>
    </row>
    <row r="42" spans="1:35" ht="12" customHeight="1" x14ac:dyDescent="0.25">
      <c r="A42" s="1"/>
      <c r="B42" s="53"/>
      <c r="C42" s="1"/>
      <c r="D42" s="15" t="s">
        <v>27</v>
      </c>
      <c r="E42" s="25"/>
      <c r="F42" s="16">
        <f>(F27+F30+F34+F37+F40)</f>
        <v>27130</v>
      </c>
      <c r="G42" s="25"/>
      <c r="H42" s="17">
        <f>(H27+H30+H34+H37+H40)</f>
        <v>17164</v>
      </c>
      <c r="I42" s="18">
        <f>(H42-F42)</f>
        <v>-9966</v>
      </c>
      <c r="J42" s="19">
        <f>(H42/F42)-1</f>
        <v>-0.36734242535938078</v>
      </c>
      <c r="K42" s="25"/>
      <c r="L42" s="17">
        <f>(L27+L30+L34+L37+L40)</f>
        <v>17041</v>
      </c>
      <c r="M42" s="18">
        <f>(L42-H42)</f>
        <v>-123</v>
      </c>
      <c r="N42" s="19">
        <f>(L42/H42)-1</f>
        <v>-7.1661617338615313E-3</v>
      </c>
      <c r="O42" s="25"/>
      <c r="P42" s="17">
        <f>(P27+P30+P34+P37+P40)</f>
        <v>23047</v>
      </c>
      <c r="Q42" s="18">
        <f>(P42-L42)</f>
        <v>6006</v>
      </c>
      <c r="R42" s="19">
        <f>(P42/L42)-1</f>
        <v>0.35244410539287596</v>
      </c>
      <c r="S42" s="25"/>
      <c r="T42" s="17">
        <f>(T27+T30+T34+T37+T40)</f>
        <v>25716</v>
      </c>
      <c r="U42" s="18">
        <f>(T42-P42)</f>
        <v>2669</v>
      </c>
      <c r="V42" s="19">
        <f>(T42/P42)-1</f>
        <v>0.1158068295222805</v>
      </c>
      <c r="W42" s="25"/>
      <c r="X42" s="17">
        <f>(X27+X30+X34+X37+X40)</f>
        <v>31227</v>
      </c>
      <c r="Y42" s="18">
        <f>(X42-T42)</f>
        <v>5511</v>
      </c>
      <c r="Z42" s="19">
        <f>(X42/T42)-1</f>
        <v>0.21430237984134393</v>
      </c>
      <c r="AA42" s="25"/>
      <c r="AB42" s="17">
        <f>(AB27+AB30+AB34+AB37+AB40)</f>
        <v>31227</v>
      </c>
      <c r="AC42" s="18">
        <f>(AB42-T42)</f>
        <v>5511</v>
      </c>
      <c r="AD42" s="19">
        <f>(AB42/T42)-1</f>
        <v>0.21430237984134393</v>
      </c>
      <c r="AE42" s="25"/>
      <c r="AF42" s="17">
        <f>(AF27+AF30+AF34+AF37+AF40)</f>
        <v>31227</v>
      </c>
      <c r="AG42" s="18">
        <f t="shared" si="34"/>
        <v>5511</v>
      </c>
      <c r="AH42" s="19">
        <f t="shared" si="35"/>
        <v>0.21430237984134393</v>
      </c>
      <c r="AI42" s="64"/>
    </row>
    <row r="43" spans="1:35" ht="12" customHeight="1" x14ac:dyDescent="0.25">
      <c r="A43" s="1"/>
      <c r="B43" s="7"/>
      <c r="C43" s="1"/>
      <c r="D43" s="1"/>
      <c r="E43" s="8"/>
      <c r="F43" s="1"/>
      <c r="G43" s="8"/>
      <c r="H43" s="1"/>
      <c r="I43" s="26"/>
      <c r="J43" s="8"/>
      <c r="K43" s="8"/>
      <c r="L43" s="1"/>
      <c r="M43" s="26"/>
      <c r="N43" s="8"/>
      <c r="O43" s="8"/>
      <c r="P43" s="1"/>
      <c r="Q43" s="26"/>
      <c r="R43" s="8"/>
      <c r="S43" s="8"/>
      <c r="T43" s="1"/>
      <c r="U43" s="26"/>
      <c r="V43" s="8"/>
      <c r="W43" s="8"/>
      <c r="X43" s="1"/>
      <c r="Y43" s="26"/>
      <c r="Z43" s="8"/>
      <c r="AA43" s="8"/>
      <c r="AB43" s="1"/>
      <c r="AC43" s="26"/>
      <c r="AD43" s="8"/>
      <c r="AE43" s="8"/>
      <c r="AF43" s="1"/>
      <c r="AG43" s="26"/>
      <c r="AH43" s="8"/>
      <c r="AI43" s="64"/>
    </row>
    <row r="44" spans="1:35" ht="12" customHeight="1" x14ac:dyDescent="0.25">
      <c r="A44" s="1"/>
      <c r="B44" s="51" t="s">
        <v>29</v>
      </c>
      <c r="C44" s="1"/>
      <c r="D44" s="9" t="s">
        <v>10</v>
      </c>
      <c r="E44" s="10"/>
      <c r="F44" s="11">
        <v>25750</v>
      </c>
      <c r="G44" s="10"/>
      <c r="H44" s="12">
        <v>25236</v>
      </c>
      <c r="I44" s="13">
        <f t="shared" ref="I44:I60" si="36">(H44-F44)</f>
        <v>-514</v>
      </c>
      <c r="J44" s="14">
        <f t="shared" ref="J44:J60" si="37">(H44/F44)-1</f>
        <v>-1.9961165048543728E-2</v>
      </c>
      <c r="K44" s="10"/>
      <c r="L44" s="12">
        <v>25718</v>
      </c>
      <c r="M44" s="13">
        <f t="shared" ref="M44:M60" si="38">(L44-H44)</f>
        <v>482</v>
      </c>
      <c r="N44" s="14">
        <f t="shared" ref="N44:N60" si="39">(L44/H44)-1</f>
        <v>1.9099698842922841E-2</v>
      </c>
      <c r="O44" s="10"/>
      <c r="P44" s="12">
        <v>26481</v>
      </c>
      <c r="Q44" s="13">
        <f t="shared" ref="Q44:Q60" si="40">(P44-L44)</f>
        <v>763</v>
      </c>
      <c r="R44" s="14">
        <f t="shared" ref="R44:R60" si="41">(P44/L44)-1</f>
        <v>2.9667936853565502E-2</v>
      </c>
      <c r="S44" s="10"/>
      <c r="T44" s="12">
        <v>26898</v>
      </c>
      <c r="U44" s="13">
        <f t="shared" ref="U44:U60" si="42">(T44-P44)</f>
        <v>417</v>
      </c>
      <c r="V44" s="14">
        <f t="shared" ref="V44:V60" si="43">(T44/P44)-1</f>
        <v>1.5747139458479609E-2</v>
      </c>
      <c r="W44" s="10"/>
      <c r="X44" s="28">
        <v>27202</v>
      </c>
      <c r="Y44" s="13">
        <f t="shared" ref="Y44:Y60" si="44">(X44-T44)</f>
        <v>304</v>
      </c>
      <c r="Z44" s="14">
        <f t="shared" ref="Z44:Z60" si="45">(X44/T44)-1</f>
        <v>1.1301955535727659E-2</v>
      </c>
      <c r="AA44" s="10"/>
      <c r="AB44" s="28">
        <v>27202</v>
      </c>
      <c r="AC44" s="13">
        <f t="shared" ref="AC44:AC60" si="46">(AB44-T44)</f>
        <v>304</v>
      </c>
      <c r="AD44" s="14">
        <f t="shared" ref="AD44:AD60" si="47">(AB44/T44)-1</f>
        <v>1.1301955535727659E-2</v>
      </c>
      <c r="AE44" s="10"/>
      <c r="AF44" s="28">
        <v>27202</v>
      </c>
      <c r="AG44" s="13">
        <f>(AF44-T44)</f>
        <v>304</v>
      </c>
      <c r="AH44" s="14">
        <f>(AF44/T44)-1</f>
        <v>1.1301955535727659E-2</v>
      </c>
      <c r="AI44" s="64"/>
    </row>
    <row r="45" spans="1:35" ht="12" customHeight="1" x14ac:dyDescent="0.25">
      <c r="A45" s="1"/>
      <c r="B45" s="52"/>
      <c r="C45" s="1"/>
      <c r="D45" s="9" t="s">
        <v>11</v>
      </c>
      <c r="E45" s="10"/>
      <c r="F45" s="11">
        <v>55995</v>
      </c>
      <c r="G45" s="10"/>
      <c r="H45" s="12">
        <v>51833</v>
      </c>
      <c r="I45" s="13">
        <f t="shared" si="36"/>
        <v>-4162</v>
      </c>
      <c r="J45" s="14">
        <f t="shared" si="37"/>
        <v>-7.4328065005804134E-2</v>
      </c>
      <c r="K45" s="10"/>
      <c r="L45" s="12">
        <v>51759</v>
      </c>
      <c r="M45" s="13">
        <f t="shared" si="38"/>
        <v>-74</v>
      </c>
      <c r="N45" s="14">
        <f t="shared" si="39"/>
        <v>-1.4276619142244984E-3</v>
      </c>
      <c r="O45" s="10"/>
      <c r="P45" s="12">
        <v>51281</v>
      </c>
      <c r="Q45" s="13">
        <f t="shared" si="40"/>
        <v>-478</v>
      </c>
      <c r="R45" s="14">
        <f t="shared" si="41"/>
        <v>-9.2351088699549333E-3</v>
      </c>
      <c r="S45" s="10"/>
      <c r="T45" s="12">
        <v>52366</v>
      </c>
      <c r="U45" s="13">
        <f t="shared" si="42"/>
        <v>1085</v>
      </c>
      <c r="V45" s="14">
        <f t="shared" si="43"/>
        <v>2.1157933737641521E-2</v>
      </c>
      <c r="W45" s="10"/>
      <c r="X45" s="12">
        <v>52809</v>
      </c>
      <c r="Y45" s="13">
        <f t="shared" si="44"/>
        <v>443</v>
      </c>
      <c r="Z45" s="14">
        <f t="shared" si="45"/>
        <v>8.4596875835465379E-3</v>
      </c>
      <c r="AA45" s="10"/>
      <c r="AB45" s="12">
        <v>52809</v>
      </c>
      <c r="AC45" s="13">
        <f t="shared" si="46"/>
        <v>443</v>
      </c>
      <c r="AD45" s="14">
        <f t="shared" si="47"/>
        <v>8.4596875835465379E-3</v>
      </c>
      <c r="AE45" s="10"/>
      <c r="AF45" s="12">
        <v>52809</v>
      </c>
      <c r="AG45" s="13">
        <f t="shared" ref="AG45:AG62" si="48">(AF45-T45)</f>
        <v>443</v>
      </c>
      <c r="AH45" s="14">
        <f t="shared" ref="AH45:AH62" si="49">(AF45/T45)-1</f>
        <v>8.4596875835465379E-3</v>
      </c>
      <c r="AI45" s="64"/>
    </row>
    <row r="46" spans="1:35" ht="12" customHeight="1" x14ac:dyDescent="0.25">
      <c r="A46" s="1"/>
      <c r="B46" s="52"/>
      <c r="C46" s="1"/>
      <c r="D46" s="9" t="s">
        <v>12</v>
      </c>
      <c r="E46" s="10"/>
      <c r="F46" s="11">
        <v>10906</v>
      </c>
      <c r="G46" s="10"/>
      <c r="H46" s="12">
        <v>10839</v>
      </c>
      <c r="I46" s="13">
        <f t="shared" si="36"/>
        <v>-67</v>
      </c>
      <c r="J46" s="14">
        <f t="shared" si="37"/>
        <v>-6.1434072987346378E-3</v>
      </c>
      <c r="K46" s="10"/>
      <c r="L46" s="12">
        <v>10942</v>
      </c>
      <c r="M46" s="13">
        <f t="shared" si="38"/>
        <v>103</v>
      </c>
      <c r="N46" s="14">
        <f t="shared" si="39"/>
        <v>9.5027216532890257E-3</v>
      </c>
      <c r="O46" s="10"/>
      <c r="P46" s="12">
        <v>11294</v>
      </c>
      <c r="Q46" s="13">
        <f t="shared" si="40"/>
        <v>352</v>
      </c>
      <c r="R46" s="14">
        <f t="shared" si="41"/>
        <v>3.2169621641381818E-2</v>
      </c>
      <c r="S46" s="10"/>
      <c r="T46" s="12">
        <v>11176</v>
      </c>
      <c r="U46" s="13">
        <f t="shared" si="42"/>
        <v>-118</v>
      </c>
      <c r="V46" s="14">
        <f t="shared" si="43"/>
        <v>-1.0448025500265579E-2</v>
      </c>
      <c r="W46" s="10"/>
      <c r="X46" s="12">
        <v>11242</v>
      </c>
      <c r="Y46" s="13">
        <f t="shared" si="44"/>
        <v>66</v>
      </c>
      <c r="Z46" s="14">
        <f t="shared" si="45"/>
        <v>5.9055118110236116E-3</v>
      </c>
      <c r="AA46" s="10"/>
      <c r="AB46" s="12">
        <v>11242</v>
      </c>
      <c r="AC46" s="13">
        <f t="shared" si="46"/>
        <v>66</v>
      </c>
      <c r="AD46" s="14">
        <f t="shared" si="47"/>
        <v>5.9055118110236116E-3</v>
      </c>
      <c r="AE46" s="10"/>
      <c r="AF46" s="12">
        <v>11242</v>
      </c>
      <c r="AG46" s="13">
        <f t="shared" si="48"/>
        <v>66</v>
      </c>
      <c r="AH46" s="14">
        <f t="shared" si="49"/>
        <v>5.9055118110236116E-3</v>
      </c>
      <c r="AI46" s="64"/>
    </row>
    <row r="47" spans="1:35" ht="12" customHeight="1" x14ac:dyDescent="0.25">
      <c r="A47" s="1"/>
      <c r="B47" s="52"/>
      <c r="C47" s="1"/>
      <c r="D47" s="15" t="s">
        <v>13</v>
      </c>
      <c r="E47" s="10"/>
      <c r="F47" s="16">
        <f>(F44+F45+F46)</f>
        <v>92651</v>
      </c>
      <c r="G47" s="10"/>
      <c r="H47" s="17">
        <f>(H44+H45+H46)</f>
        <v>87908</v>
      </c>
      <c r="I47" s="18">
        <f t="shared" si="36"/>
        <v>-4743</v>
      </c>
      <c r="J47" s="19">
        <f t="shared" si="37"/>
        <v>-5.1192108018262128E-2</v>
      </c>
      <c r="K47" s="10"/>
      <c r="L47" s="17">
        <f>(L44+L45+L46)</f>
        <v>88419</v>
      </c>
      <c r="M47" s="18">
        <f t="shared" si="38"/>
        <v>511</v>
      </c>
      <c r="N47" s="19">
        <f t="shared" si="39"/>
        <v>5.8128952996314709E-3</v>
      </c>
      <c r="O47" s="10"/>
      <c r="P47" s="17">
        <f>(P44+P45+P46)</f>
        <v>89056</v>
      </c>
      <c r="Q47" s="18">
        <f t="shared" si="40"/>
        <v>637</v>
      </c>
      <c r="R47" s="19">
        <f t="shared" si="41"/>
        <v>7.2043339101324211E-3</v>
      </c>
      <c r="S47" s="10"/>
      <c r="T47" s="17">
        <f>(T44+T45+T46)</f>
        <v>90440</v>
      </c>
      <c r="U47" s="18">
        <f t="shared" si="42"/>
        <v>1384</v>
      </c>
      <c r="V47" s="19">
        <f t="shared" si="43"/>
        <v>1.5540783327344654E-2</v>
      </c>
      <c r="W47" s="10"/>
      <c r="X47" s="17">
        <v>91253</v>
      </c>
      <c r="Y47" s="18">
        <f t="shared" si="44"/>
        <v>813</v>
      </c>
      <c r="Z47" s="19">
        <f t="shared" si="45"/>
        <v>8.9893852277753705E-3</v>
      </c>
      <c r="AA47" s="10"/>
      <c r="AB47" s="17">
        <v>91253</v>
      </c>
      <c r="AC47" s="18">
        <f t="shared" si="46"/>
        <v>813</v>
      </c>
      <c r="AD47" s="19">
        <f t="shared" si="47"/>
        <v>8.9893852277753705E-3</v>
      </c>
      <c r="AE47" s="10"/>
      <c r="AF47" s="17">
        <v>91253</v>
      </c>
      <c r="AG47" s="18">
        <f t="shared" si="48"/>
        <v>813</v>
      </c>
      <c r="AH47" s="19">
        <f t="shared" si="49"/>
        <v>8.9893852277753705E-3</v>
      </c>
      <c r="AI47" s="64"/>
    </row>
    <row r="48" spans="1:35" ht="12" customHeight="1" x14ac:dyDescent="0.25">
      <c r="A48" s="1"/>
      <c r="B48" s="52"/>
      <c r="C48" s="1"/>
      <c r="D48" s="9" t="s">
        <v>14</v>
      </c>
      <c r="E48" s="10"/>
      <c r="F48" s="11">
        <v>24613</v>
      </c>
      <c r="G48" s="10"/>
      <c r="H48" s="12">
        <v>19943</v>
      </c>
      <c r="I48" s="13">
        <f t="shared" si="36"/>
        <v>-4670</v>
      </c>
      <c r="J48" s="14">
        <f t="shared" si="37"/>
        <v>-0.18973713078454479</v>
      </c>
      <c r="K48" s="10"/>
      <c r="L48" s="12">
        <v>20062</v>
      </c>
      <c r="M48" s="13">
        <f t="shared" si="38"/>
        <v>119</v>
      </c>
      <c r="N48" s="14">
        <f t="shared" si="39"/>
        <v>5.967005967006056E-3</v>
      </c>
      <c r="O48" s="10"/>
      <c r="P48" s="12">
        <v>19815</v>
      </c>
      <c r="Q48" s="13">
        <f t="shared" si="40"/>
        <v>-247</v>
      </c>
      <c r="R48" s="14">
        <f t="shared" si="41"/>
        <v>-1.2311833316718146E-2</v>
      </c>
      <c r="S48" s="10"/>
      <c r="T48" s="12">
        <v>18498</v>
      </c>
      <c r="U48" s="13">
        <f t="shared" si="42"/>
        <v>-1317</v>
      </c>
      <c r="V48" s="14">
        <f t="shared" si="43"/>
        <v>-6.64647993943982E-2</v>
      </c>
      <c r="W48" s="10"/>
      <c r="X48" s="12">
        <v>16986</v>
      </c>
      <c r="Y48" s="13">
        <f t="shared" si="44"/>
        <v>-1512</v>
      </c>
      <c r="Z48" s="14">
        <f t="shared" si="45"/>
        <v>-8.1738566331495344E-2</v>
      </c>
      <c r="AA48" s="10"/>
      <c r="AB48" s="12">
        <v>16986</v>
      </c>
      <c r="AC48" s="13">
        <f t="shared" si="46"/>
        <v>-1512</v>
      </c>
      <c r="AD48" s="14">
        <f t="shared" si="47"/>
        <v>-8.1738566331495344E-2</v>
      </c>
      <c r="AE48" s="10"/>
      <c r="AF48" s="12">
        <v>16986</v>
      </c>
      <c r="AG48" s="13">
        <f t="shared" si="48"/>
        <v>-1512</v>
      </c>
      <c r="AH48" s="14">
        <f t="shared" si="49"/>
        <v>-8.1738566331495344E-2</v>
      </c>
      <c r="AI48" s="64"/>
    </row>
    <row r="49" spans="1:35" ht="12" customHeight="1" x14ac:dyDescent="0.25">
      <c r="A49" s="1"/>
      <c r="B49" s="52"/>
      <c r="C49" s="1"/>
      <c r="D49" s="9" t="s">
        <v>15</v>
      </c>
      <c r="E49" s="10"/>
      <c r="F49" s="11">
        <v>23882</v>
      </c>
      <c r="G49" s="10"/>
      <c r="H49" s="12">
        <v>24076</v>
      </c>
      <c r="I49" s="13">
        <f t="shared" si="36"/>
        <v>194</v>
      </c>
      <c r="J49" s="14">
        <f t="shared" si="37"/>
        <v>8.1232727577253971E-3</v>
      </c>
      <c r="K49" s="10"/>
      <c r="L49" s="12">
        <v>23044</v>
      </c>
      <c r="M49" s="13">
        <f t="shared" si="38"/>
        <v>-1032</v>
      </c>
      <c r="N49" s="14">
        <f t="shared" si="39"/>
        <v>-4.2864263166638938E-2</v>
      </c>
      <c r="O49" s="10"/>
      <c r="P49" s="12">
        <v>23140</v>
      </c>
      <c r="Q49" s="13">
        <f t="shared" si="40"/>
        <v>96</v>
      </c>
      <c r="R49" s="14">
        <f t="shared" si="41"/>
        <v>4.1659434126020134E-3</v>
      </c>
      <c r="S49" s="10"/>
      <c r="T49" s="12">
        <v>23618</v>
      </c>
      <c r="U49" s="13">
        <f t="shared" si="42"/>
        <v>478</v>
      </c>
      <c r="V49" s="14">
        <f t="shared" si="43"/>
        <v>2.0656871218668993E-2</v>
      </c>
      <c r="W49" s="10"/>
      <c r="X49" s="12">
        <v>24336</v>
      </c>
      <c r="Y49" s="13">
        <f t="shared" si="44"/>
        <v>718</v>
      </c>
      <c r="Z49" s="14">
        <f t="shared" si="45"/>
        <v>3.0400541959522354E-2</v>
      </c>
      <c r="AA49" s="10"/>
      <c r="AB49" s="12">
        <v>24336</v>
      </c>
      <c r="AC49" s="13">
        <f t="shared" si="46"/>
        <v>718</v>
      </c>
      <c r="AD49" s="14">
        <f t="shared" si="47"/>
        <v>3.0400541959522354E-2</v>
      </c>
      <c r="AE49" s="10"/>
      <c r="AF49" s="12">
        <v>24336</v>
      </c>
      <c r="AG49" s="13">
        <f t="shared" si="48"/>
        <v>718</v>
      </c>
      <c r="AH49" s="14">
        <f t="shared" si="49"/>
        <v>3.0400541959522354E-2</v>
      </c>
      <c r="AI49" s="64"/>
    </row>
    <row r="50" spans="1:35" ht="12" customHeight="1" x14ac:dyDescent="0.25">
      <c r="A50" s="1"/>
      <c r="B50" s="52"/>
      <c r="C50" s="1"/>
      <c r="D50" s="15" t="s">
        <v>16</v>
      </c>
      <c r="E50" s="10"/>
      <c r="F50" s="16">
        <f>(F48+F49)</f>
        <v>48495</v>
      </c>
      <c r="G50" s="10"/>
      <c r="H50" s="17">
        <f>(H48+H49)</f>
        <v>44019</v>
      </c>
      <c r="I50" s="18">
        <f t="shared" si="36"/>
        <v>-4476</v>
      </c>
      <c r="J50" s="19">
        <f t="shared" si="37"/>
        <v>-9.2298175069594812E-2</v>
      </c>
      <c r="K50" s="10"/>
      <c r="L50" s="17">
        <f>(L48+L49)</f>
        <v>43106</v>
      </c>
      <c r="M50" s="18">
        <f t="shared" si="38"/>
        <v>-913</v>
      </c>
      <c r="N50" s="19">
        <f t="shared" si="39"/>
        <v>-2.0741043640246204E-2</v>
      </c>
      <c r="O50" s="10"/>
      <c r="P50" s="17">
        <f>(P48+P49)</f>
        <v>42955</v>
      </c>
      <c r="Q50" s="18">
        <f t="shared" si="40"/>
        <v>-151</v>
      </c>
      <c r="R50" s="19">
        <f t="shared" si="41"/>
        <v>-3.5029926228367092E-3</v>
      </c>
      <c r="S50" s="10"/>
      <c r="T50" s="17">
        <f>(T48+T49)</f>
        <v>42116</v>
      </c>
      <c r="U50" s="18">
        <f t="shared" si="42"/>
        <v>-839</v>
      </c>
      <c r="V50" s="19">
        <f t="shared" si="43"/>
        <v>-1.953206844372013E-2</v>
      </c>
      <c r="W50" s="10"/>
      <c r="X50" s="17">
        <v>41322</v>
      </c>
      <c r="Y50" s="18">
        <f t="shared" si="44"/>
        <v>-794</v>
      </c>
      <c r="Z50" s="19">
        <f t="shared" si="45"/>
        <v>-1.8852692563396389E-2</v>
      </c>
      <c r="AA50" s="10"/>
      <c r="AB50" s="17">
        <v>41322</v>
      </c>
      <c r="AC50" s="18">
        <f t="shared" si="46"/>
        <v>-794</v>
      </c>
      <c r="AD50" s="19">
        <f t="shared" si="47"/>
        <v>-1.8852692563396389E-2</v>
      </c>
      <c r="AE50" s="10"/>
      <c r="AF50" s="17">
        <v>41322</v>
      </c>
      <c r="AG50" s="18">
        <f t="shared" si="48"/>
        <v>-794</v>
      </c>
      <c r="AH50" s="19">
        <f t="shared" si="49"/>
        <v>-1.8852692563396389E-2</v>
      </c>
      <c r="AI50" s="64"/>
    </row>
    <row r="51" spans="1:35" ht="12" customHeight="1" x14ac:dyDescent="0.25">
      <c r="A51" s="1"/>
      <c r="B51" s="52"/>
      <c r="C51" s="1"/>
      <c r="D51" s="9" t="s">
        <v>17</v>
      </c>
      <c r="E51" s="10"/>
      <c r="F51" s="11">
        <v>47459</v>
      </c>
      <c r="G51" s="10"/>
      <c r="H51" s="12">
        <v>41241</v>
      </c>
      <c r="I51" s="13">
        <f t="shared" si="36"/>
        <v>-6218</v>
      </c>
      <c r="J51" s="14">
        <f t="shared" si="37"/>
        <v>-0.13101835268336881</v>
      </c>
      <c r="K51" s="10"/>
      <c r="L51" s="12">
        <v>40386</v>
      </c>
      <c r="M51" s="13">
        <f t="shared" si="38"/>
        <v>-855</v>
      </c>
      <c r="N51" s="14">
        <f t="shared" si="39"/>
        <v>-2.0731796028224392E-2</v>
      </c>
      <c r="O51" s="10"/>
      <c r="P51" s="12">
        <v>40956</v>
      </c>
      <c r="Q51" s="13">
        <f t="shared" si="40"/>
        <v>570</v>
      </c>
      <c r="R51" s="14">
        <f t="shared" si="41"/>
        <v>1.4113801812509319E-2</v>
      </c>
      <c r="S51" s="10"/>
      <c r="T51" s="12">
        <v>38496</v>
      </c>
      <c r="U51" s="13">
        <f t="shared" si="42"/>
        <v>-2460</v>
      </c>
      <c r="V51" s="14">
        <f t="shared" si="43"/>
        <v>-6.0064459419865268E-2</v>
      </c>
      <c r="W51" s="10"/>
      <c r="X51" s="12">
        <v>37507</v>
      </c>
      <c r="Y51" s="13">
        <f t="shared" si="44"/>
        <v>-989</v>
      </c>
      <c r="Z51" s="14">
        <f t="shared" si="45"/>
        <v>-2.5690980881130532E-2</v>
      </c>
      <c r="AA51" s="10"/>
      <c r="AB51" s="12">
        <v>37507</v>
      </c>
      <c r="AC51" s="13">
        <f t="shared" si="46"/>
        <v>-989</v>
      </c>
      <c r="AD51" s="14">
        <f t="shared" si="47"/>
        <v>-2.5690980881130532E-2</v>
      </c>
      <c r="AE51" s="10"/>
      <c r="AF51" s="12">
        <v>37507</v>
      </c>
      <c r="AG51" s="13">
        <f t="shared" si="48"/>
        <v>-989</v>
      </c>
      <c r="AH51" s="14">
        <f t="shared" si="49"/>
        <v>-2.5690980881130532E-2</v>
      </c>
      <c r="AI51" s="64"/>
    </row>
    <row r="52" spans="1:35" ht="12" customHeight="1" x14ac:dyDescent="0.25">
      <c r="A52" s="1"/>
      <c r="B52" s="52"/>
      <c r="C52" s="1"/>
      <c r="D52" s="9" t="s">
        <v>18</v>
      </c>
      <c r="E52" s="10"/>
      <c r="F52" s="11">
        <v>56808</v>
      </c>
      <c r="G52" s="10"/>
      <c r="H52" s="12">
        <v>53995</v>
      </c>
      <c r="I52" s="13">
        <f t="shared" si="36"/>
        <v>-2813</v>
      </c>
      <c r="J52" s="14">
        <f t="shared" si="37"/>
        <v>-4.9517673567103238E-2</v>
      </c>
      <c r="K52" s="10"/>
      <c r="L52" s="12">
        <v>52432</v>
      </c>
      <c r="M52" s="13">
        <f t="shared" si="38"/>
        <v>-1563</v>
      </c>
      <c r="N52" s="14">
        <f t="shared" si="39"/>
        <v>-2.8947124733771701E-2</v>
      </c>
      <c r="O52" s="10"/>
      <c r="P52" s="12">
        <v>54567</v>
      </c>
      <c r="Q52" s="13">
        <f t="shared" si="40"/>
        <v>2135</v>
      </c>
      <c r="R52" s="14">
        <f t="shared" si="41"/>
        <v>4.0719407995117418E-2</v>
      </c>
      <c r="S52" s="10"/>
      <c r="T52" s="12">
        <v>53663</v>
      </c>
      <c r="U52" s="13">
        <f t="shared" si="42"/>
        <v>-904</v>
      </c>
      <c r="V52" s="14">
        <f t="shared" si="43"/>
        <v>-1.656678945150003E-2</v>
      </c>
      <c r="W52" s="10"/>
      <c r="X52" s="12">
        <v>54171</v>
      </c>
      <c r="Y52" s="13">
        <f t="shared" si="44"/>
        <v>508</v>
      </c>
      <c r="Z52" s="14">
        <f t="shared" si="45"/>
        <v>9.4664852878147965E-3</v>
      </c>
      <c r="AA52" s="10"/>
      <c r="AB52" s="12">
        <v>54171</v>
      </c>
      <c r="AC52" s="13">
        <f t="shared" si="46"/>
        <v>508</v>
      </c>
      <c r="AD52" s="14">
        <f t="shared" si="47"/>
        <v>9.4664852878147965E-3</v>
      </c>
      <c r="AE52" s="10"/>
      <c r="AF52" s="12">
        <v>54171</v>
      </c>
      <c r="AG52" s="13">
        <f t="shared" si="48"/>
        <v>508</v>
      </c>
      <c r="AH52" s="14">
        <f t="shared" si="49"/>
        <v>9.4664852878147965E-3</v>
      </c>
      <c r="AI52" s="64"/>
    </row>
    <row r="53" spans="1:35" ht="12" customHeight="1" x14ac:dyDescent="0.25">
      <c r="A53" s="1"/>
      <c r="B53" s="52"/>
      <c r="C53" s="1"/>
      <c r="D53" s="9" t="s">
        <v>19</v>
      </c>
      <c r="E53" s="10"/>
      <c r="F53" s="11">
        <v>22582</v>
      </c>
      <c r="G53" s="10"/>
      <c r="H53" s="12">
        <v>20063</v>
      </c>
      <c r="I53" s="13">
        <f t="shared" si="36"/>
        <v>-2519</v>
      </c>
      <c r="J53" s="14">
        <f t="shared" si="37"/>
        <v>-0.11154902134443367</v>
      </c>
      <c r="K53" s="10"/>
      <c r="L53" s="12">
        <v>20198</v>
      </c>
      <c r="M53" s="13">
        <f t="shared" si="38"/>
        <v>135</v>
      </c>
      <c r="N53" s="14">
        <f t="shared" si="39"/>
        <v>6.7288042665603065E-3</v>
      </c>
      <c r="O53" s="10"/>
      <c r="P53" s="12">
        <v>18853</v>
      </c>
      <c r="Q53" s="13">
        <f t="shared" si="40"/>
        <v>-1345</v>
      </c>
      <c r="R53" s="14">
        <f t="shared" si="41"/>
        <v>-6.6590751559560402E-2</v>
      </c>
      <c r="S53" s="10"/>
      <c r="T53" s="12">
        <v>18949</v>
      </c>
      <c r="U53" s="13">
        <f t="shared" si="42"/>
        <v>96</v>
      </c>
      <c r="V53" s="14">
        <f t="shared" si="43"/>
        <v>5.0920277939849878E-3</v>
      </c>
      <c r="W53" s="10"/>
      <c r="X53" s="12">
        <v>18495</v>
      </c>
      <c r="Y53" s="13">
        <f t="shared" si="44"/>
        <v>-454</v>
      </c>
      <c r="Z53" s="14">
        <f t="shared" si="45"/>
        <v>-2.3959047970869229E-2</v>
      </c>
      <c r="AA53" s="10"/>
      <c r="AB53" s="12">
        <v>18495</v>
      </c>
      <c r="AC53" s="13">
        <f t="shared" si="46"/>
        <v>-454</v>
      </c>
      <c r="AD53" s="14">
        <f t="shared" si="47"/>
        <v>-2.3959047970869229E-2</v>
      </c>
      <c r="AE53" s="10"/>
      <c r="AF53" s="12">
        <v>18495</v>
      </c>
      <c r="AG53" s="13">
        <f t="shared" si="48"/>
        <v>-454</v>
      </c>
      <c r="AH53" s="14">
        <f t="shared" si="49"/>
        <v>-2.3959047970869229E-2</v>
      </c>
      <c r="AI53" s="64"/>
    </row>
    <row r="54" spans="1:35" ht="12" customHeight="1" x14ac:dyDescent="0.25">
      <c r="A54" s="1"/>
      <c r="B54" s="52"/>
      <c r="C54" s="1"/>
      <c r="D54" s="15" t="s">
        <v>20</v>
      </c>
      <c r="E54" s="10"/>
      <c r="F54" s="16">
        <f>(F51+F52+F53)</f>
        <v>126849</v>
      </c>
      <c r="G54" s="10"/>
      <c r="H54" s="17">
        <f>(H51+H52+H53)</f>
        <v>115299</v>
      </c>
      <c r="I54" s="18">
        <f t="shared" si="36"/>
        <v>-11550</v>
      </c>
      <c r="J54" s="19">
        <f t="shared" si="37"/>
        <v>-9.1053141924650527E-2</v>
      </c>
      <c r="K54" s="10"/>
      <c r="L54" s="17">
        <f>(L51+L52+L53)</f>
        <v>113016</v>
      </c>
      <c r="M54" s="18">
        <f t="shared" si="38"/>
        <v>-2283</v>
      </c>
      <c r="N54" s="19">
        <f t="shared" si="39"/>
        <v>-1.9800692113548291E-2</v>
      </c>
      <c r="O54" s="10"/>
      <c r="P54" s="17">
        <f>(P51+P52+P53)</f>
        <v>114376</v>
      </c>
      <c r="Q54" s="18">
        <f t="shared" si="40"/>
        <v>1360</v>
      </c>
      <c r="R54" s="19">
        <f t="shared" si="41"/>
        <v>1.2033694344163681E-2</v>
      </c>
      <c r="S54" s="10"/>
      <c r="T54" s="17">
        <f>(T51+T52+T53)</f>
        <v>111108</v>
      </c>
      <c r="U54" s="18">
        <f t="shared" si="42"/>
        <v>-3268</v>
      </c>
      <c r="V54" s="19">
        <f t="shared" si="43"/>
        <v>-2.8572427782052157E-2</v>
      </c>
      <c r="W54" s="10"/>
      <c r="X54" s="17">
        <v>110173</v>
      </c>
      <c r="Y54" s="18">
        <f t="shared" si="44"/>
        <v>-935</v>
      </c>
      <c r="Z54" s="19">
        <f t="shared" si="45"/>
        <v>-8.415235626597517E-3</v>
      </c>
      <c r="AA54" s="10"/>
      <c r="AB54" s="17">
        <v>110173</v>
      </c>
      <c r="AC54" s="18">
        <f t="shared" si="46"/>
        <v>-935</v>
      </c>
      <c r="AD54" s="19">
        <f t="shared" si="47"/>
        <v>-8.415235626597517E-3</v>
      </c>
      <c r="AE54" s="10"/>
      <c r="AF54" s="17">
        <v>110173</v>
      </c>
      <c r="AG54" s="18">
        <f t="shared" si="48"/>
        <v>-935</v>
      </c>
      <c r="AH54" s="19">
        <f t="shared" si="49"/>
        <v>-8.415235626597517E-3</v>
      </c>
      <c r="AI54" s="64"/>
    </row>
    <row r="55" spans="1:35" ht="12" customHeight="1" x14ac:dyDescent="0.25">
      <c r="A55" s="1"/>
      <c r="B55" s="52"/>
      <c r="C55" s="1"/>
      <c r="D55" s="9" t="s">
        <v>21</v>
      </c>
      <c r="E55" s="10"/>
      <c r="F55" s="11">
        <v>42045</v>
      </c>
      <c r="G55" s="10"/>
      <c r="H55" s="12">
        <v>40587</v>
      </c>
      <c r="I55" s="13">
        <f t="shared" si="36"/>
        <v>-1458</v>
      </c>
      <c r="J55" s="14">
        <f t="shared" si="37"/>
        <v>-3.4677131644666459E-2</v>
      </c>
      <c r="K55" s="10"/>
      <c r="L55" s="12">
        <v>41863</v>
      </c>
      <c r="M55" s="13">
        <f t="shared" si="38"/>
        <v>1276</v>
      </c>
      <c r="N55" s="14">
        <f t="shared" si="39"/>
        <v>3.143863798753288E-2</v>
      </c>
      <c r="O55" s="10"/>
      <c r="P55" s="12">
        <v>40540</v>
      </c>
      <c r="Q55" s="13">
        <f t="shared" si="40"/>
        <v>-1323</v>
      </c>
      <c r="R55" s="14">
        <f t="shared" si="41"/>
        <v>-3.1603086257554369E-2</v>
      </c>
      <c r="S55" s="10"/>
      <c r="T55" s="12">
        <v>39710</v>
      </c>
      <c r="U55" s="13">
        <f t="shared" si="42"/>
        <v>-830</v>
      </c>
      <c r="V55" s="14">
        <f t="shared" si="43"/>
        <v>-2.0473606314750814E-2</v>
      </c>
      <c r="W55" s="10"/>
      <c r="X55" s="12">
        <v>40923</v>
      </c>
      <c r="Y55" s="13">
        <f t="shared" si="44"/>
        <v>1213</v>
      </c>
      <c r="Z55" s="14">
        <f t="shared" si="45"/>
        <v>3.0546461848400819E-2</v>
      </c>
      <c r="AA55" s="10"/>
      <c r="AB55" s="12">
        <v>40923</v>
      </c>
      <c r="AC55" s="13">
        <f t="shared" si="46"/>
        <v>1213</v>
      </c>
      <c r="AD55" s="14">
        <f t="shared" si="47"/>
        <v>3.0546461848400819E-2</v>
      </c>
      <c r="AE55" s="10"/>
      <c r="AF55" s="12">
        <v>40923</v>
      </c>
      <c r="AG55" s="13">
        <f t="shared" si="48"/>
        <v>1213</v>
      </c>
      <c r="AH55" s="14">
        <f t="shared" si="49"/>
        <v>3.0546461848400819E-2</v>
      </c>
      <c r="AI55" s="64"/>
    </row>
    <row r="56" spans="1:35" ht="12" customHeight="1" x14ac:dyDescent="0.25">
      <c r="A56" s="1"/>
      <c r="B56" s="52"/>
      <c r="C56" s="1"/>
      <c r="D56" s="9" t="s">
        <v>22</v>
      </c>
      <c r="E56" s="10"/>
      <c r="F56" s="11">
        <v>46896</v>
      </c>
      <c r="G56" s="10"/>
      <c r="H56" s="12">
        <v>43248</v>
      </c>
      <c r="I56" s="13">
        <f t="shared" si="36"/>
        <v>-3648</v>
      </c>
      <c r="J56" s="14">
        <f t="shared" si="37"/>
        <v>-7.7789150460593648E-2</v>
      </c>
      <c r="K56" s="10"/>
      <c r="L56" s="12">
        <v>42878</v>
      </c>
      <c r="M56" s="13">
        <f t="shared" si="38"/>
        <v>-370</v>
      </c>
      <c r="N56" s="14">
        <f t="shared" si="39"/>
        <v>-8.5553089160191886E-3</v>
      </c>
      <c r="O56" s="10"/>
      <c r="P56" s="12">
        <v>40718</v>
      </c>
      <c r="Q56" s="13">
        <f t="shared" si="40"/>
        <v>-2160</v>
      </c>
      <c r="R56" s="14">
        <f t="shared" si="41"/>
        <v>-5.0375483931153542E-2</v>
      </c>
      <c r="S56" s="10"/>
      <c r="T56" s="12">
        <v>38290</v>
      </c>
      <c r="U56" s="13">
        <f t="shared" si="42"/>
        <v>-2428</v>
      </c>
      <c r="V56" s="14">
        <f t="shared" si="43"/>
        <v>-5.9629647821602294E-2</v>
      </c>
      <c r="W56" s="10"/>
      <c r="X56" s="12">
        <v>36972</v>
      </c>
      <c r="Y56" s="13">
        <f t="shared" si="44"/>
        <v>-1318</v>
      </c>
      <c r="Z56" s="14">
        <f t="shared" si="45"/>
        <v>-3.4421519979106807E-2</v>
      </c>
      <c r="AA56" s="10"/>
      <c r="AB56" s="12">
        <v>36972</v>
      </c>
      <c r="AC56" s="13">
        <f t="shared" si="46"/>
        <v>-1318</v>
      </c>
      <c r="AD56" s="14">
        <f t="shared" si="47"/>
        <v>-3.4421519979106807E-2</v>
      </c>
      <c r="AE56" s="10"/>
      <c r="AF56" s="12">
        <v>36972</v>
      </c>
      <c r="AG56" s="13">
        <f t="shared" si="48"/>
        <v>-1318</v>
      </c>
      <c r="AH56" s="14">
        <f t="shared" si="49"/>
        <v>-3.4421519979106807E-2</v>
      </c>
      <c r="AI56" s="64"/>
    </row>
    <row r="57" spans="1:35" ht="12" customHeight="1" x14ac:dyDescent="0.25">
      <c r="A57" s="1"/>
      <c r="B57" s="52"/>
      <c r="C57" s="1"/>
      <c r="D57" s="15" t="s">
        <v>23</v>
      </c>
      <c r="E57" s="10"/>
      <c r="F57" s="16">
        <f>(F55+F56)</f>
        <v>88941</v>
      </c>
      <c r="G57" s="10"/>
      <c r="H57" s="17">
        <f>(H55+H56)</f>
        <v>83835</v>
      </c>
      <c r="I57" s="18">
        <f t="shared" si="36"/>
        <v>-5106</v>
      </c>
      <c r="J57" s="19">
        <f t="shared" si="37"/>
        <v>-5.7408844065166775E-2</v>
      </c>
      <c r="K57" s="10"/>
      <c r="L57" s="17">
        <f>(L55+L56)</f>
        <v>84741</v>
      </c>
      <c r="M57" s="18">
        <f t="shared" si="38"/>
        <v>906</v>
      </c>
      <c r="N57" s="19">
        <f t="shared" si="39"/>
        <v>1.0806942207908454E-2</v>
      </c>
      <c r="O57" s="10"/>
      <c r="P57" s="17">
        <f>(P55+P56)</f>
        <v>81258</v>
      </c>
      <c r="Q57" s="18">
        <f t="shared" si="40"/>
        <v>-3483</v>
      </c>
      <c r="R57" s="19">
        <f t="shared" si="41"/>
        <v>-4.1101709916097295E-2</v>
      </c>
      <c r="S57" s="10"/>
      <c r="T57" s="17">
        <f>(T55+T56)</f>
        <v>78000</v>
      </c>
      <c r="U57" s="18">
        <f t="shared" si="42"/>
        <v>-3258</v>
      </c>
      <c r="V57" s="19">
        <f t="shared" si="43"/>
        <v>-4.0094513770951745E-2</v>
      </c>
      <c r="W57" s="10"/>
      <c r="X57" s="17">
        <v>77895</v>
      </c>
      <c r="Y57" s="18">
        <f t="shared" si="44"/>
        <v>-105</v>
      </c>
      <c r="Z57" s="19">
        <f t="shared" si="45"/>
        <v>-1.3461538461538858E-3</v>
      </c>
      <c r="AA57" s="10"/>
      <c r="AB57" s="17">
        <v>77895</v>
      </c>
      <c r="AC57" s="18">
        <f t="shared" si="46"/>
        <v>-105</v>
      </c>
      <c r="AD57" s="19">
        <f t="shared" si="47"/>
        <v>-1.3461538461538858E-3</v>
      </c>
      <c r="AE57" s="10"/>
      <c r="AF57" s="17">
        <v>77895</v>
      </c>
      <c r="AG57" s="18">
        <f t="shared" si="48"/>
        <v>-105</v>
      </c>
      <c r="AH57" s="19">
        <f t="shared" si="49"/>
        <v>-1.3461538461538858E-3</v>
      </c>
      <c r="AI57" s="64"/>
    </row>
    <row r="58" spans="1:35" ht="12" customHeight="1" x14ac:dyDescent="0.25">
      <c r="A58" s="1"/>
      <c r="B58" s="52"/>
      <c r="C58" s="1"/>
      <c r="D58" s="9" t="s">
        <v>24</v>
      </c>
      <c r="E58" s="10"/>
      <c r="F58" s="11">
        <v>55940</v>
      </c>
      <c r="G58" s="10"/>
      <c r="H58" s="12">
        <v>55610</v>
      </c>
      <c r="I58" s="13">
        <f t="shared" si="36"/>
        <v>-330</v>
      </c>
      <c r="J58" s="14">
        <f t="shared" si="37"/>
        <v>-5.8991776903825066E-3</v>
      </c>
      <c r="K58" s="10"/>
      <c r="L58" s="12">
        <v>55903</v>
      </c>
      <c r="M58" s="13">
        <f t="shared" si="38"/>
        <v>293</v>
      </c>
      <c r="N58" s="14">
        <f t="shared" si="39"/>
        <v>5.2688365401905024E-3</v>
      </c>
      <c r="O58" s="10"/>
      <c r="P58" s="12">
        <v>54387</v>
      </c>
      <c r="Q58" s="13">
        <f t="shared" si="40"/>
        <v>-1516</v>
      </c>
      <c r="R58" s="14">
        <f t="shared" si="41"/>
        <v>-2.7118401516913249E-2</v>
      </c>
      <c r="S58" s="10"/>
      <c r="T58" s="12">
        <v>54715</v>
      </c>
      <c r="U58" s="13">
        <f t="shared" si="42"/>
        <v>328</v>
      </c>
      <c r="V58" s="14">
        <f t="shared" si="43"/>
        <v>6.0308529611856621E-3</v>
      </c>
      <c r="W58" s="10"/>
      <c r="X58" s="12">
        <v>54537</v>
      </c>
      <c r="Y58" s="13">
        <f t="shared" si="44"/>
        <v>-178</v>
      </c>
      <c r="Z58" s="14">
        <f t="shared" si="45"/>
        <v>-3.253221237320636E-3</v>
      </c>
      <c r="AA58" s="10"/>
      <c r="AB58" s="12">
        <v>54537</v>
      </c>
      <c r="AC58" s="13">
        <f t="shared" si="46"/>
        <v>-178</v>
      </c>
      <c r="AD58" s="14">
        <f t="shared" si="47"/>
        <v>-3.253221237320636E-3</v>
      </c>
      <c r="AE58" s="10"/>
      <c r="AF58" s="12">
        <v>54537</v>
      </c>
      <c r="AG58" s="13">
        <f t="shared" si="48"/>
        <v>-178</v>
      </c>
      <c r="AH58" s="14">
        <f t="shared" si="49"/>
        <v>-3.253221237320636E-3</v>
      </c>
      <c r="AI58" s="64"/>
    </row>
    <row r="59" spans="1:35" ht="12" customHeight="1" x14ac:dyDescent="0.25">
      <c r="A59" s="1"/>
      <c r="B59" s="52"/>
      <c r="C59" s="1"/>
      <c r="D59" s="9" t="s">
        <v>25</v>
      </c>
      <c r="E59" s="10"/>
      <c r="F59" s="11">
        <v>17746</v>
      </c>
      <c r="G59" s="10"/>
      <c r="H59" s="12">
        <v>17192</v>
      </c>
      <c r="I59" s="13">
        <f t="shared" si="36"/>
        <v>-554</v>
      </c>
      <c r="J59" s="14">
        <f t="shared" si="37"/>
        <v>-3.121830271610504E-2</v>
      </c>
      <c r="K59" s="10"/>
      <c r="L59" s="12">
        <v>17381</v>
      </c>
      <c r="M59" s="13">
        <f t="shared" si="38"/>
        <v>189</v>
      </c>
      <c r="N59" s="14">
        <f t="shared" si="39"/>
        <v>1.0993485342019493E-2</v>
      </c>
      <c r="O59" s="10"/>
      <c r="P59" s="12">
        <v>19438</v>
      </c>
      <c r="Q59" s="13">
        <f t="shared" si="40"/>
        <v>2057</v>
      </c>
      <c r="R59" s="14">
        <f t="shared" si="41"/>
        <v>0.11834762096542195</v>
      </c>
      <c r="S59" s="10"/>
      <c r="T59" s="12">
        <v>19385</v>
      </c>
      <c r="U59" s="13">
        <f t="shared" si="42"/>
        <v>-53</v>
      </c>
      <c r="V59" s="14">
        <f t="shared" si="43"/>
        <v>-2.7266179648112177E-3</v>
      </c>
      <c r="W59" s="10"/>
      <c r="X59" s="12">
        <v>20491</v>
      </c>
      <c r="Y59" s="13">
        <f t="shared" si="44"/>
        <v>1106</v>
      </c>
      <c r="Z59" s="14">
        <f t="shared" si="45"/>
        <v>5.7054423523342779E-2</v>
      </c>
      <c r="AA59" s="10"/>
      <c r="AB59" s="12">
        <v>20491</v>
      </c>
      <c r="AC59" s="13">
        <f t="shared" si="46"/>
        <v>1106</v>
      </c>
      <c r="AD59" s="14">
        <f t="shared" si="47"/>
        <v>5.7054423523342779E-2</v>
      </c>
      <c r="AE59" s="10"/>
      <c r="AF59" s="12">
        <v>20491</v>
      </c>
      <c r="AG59" s="13">
        <f t="shared" si="48"/>
        <v>1106</v>
      </c>
      <c r="AH59" s="14">
        <f t="shared" si="49"/>
        <v>5.7054423523342779E-2</v>
      </c>
      <c r="AI59" s="64"/>
    </row>
    <row r="60" spans="1:35" ht="12" customHeight="1" x14ac:dyDescent="0.25">
      <c r="A60" s="1"/>
      <c r="B60" s="52"/>
      <c r="C60" s="1"/>
      <c r="D60" s="15" t="s">
        <v>26</v>
      </c>
      <c r="E60" s="10"/>
      <c r="F60" s="16">
        <f>(F58+F59)</f>
        <v>73686</v>
      </c>
      <c r="G60" s="10"/>
      <c r="H60" s="17">
        <f>(H58+H59)</f>
        <v>72802</v>
      </c>
      <c r="I60" s="18">
        <f t="shared" si="36"/>
        <v>-884</v>
      </c>
      <c r="J60" s="19">
        <f t="shared" si="37"/>
        <v>-1.1996851505034822E-2</v>
      </c>
      <c r="K60" s="10"/>
      <c r="L60" s="17">
        <f>(L58+L59)</f>
        <v>73284</v>
      </c>
      <c r="M60" s="18">
        <f t="shared" si="38"/>
        <v>482</v>
      </c>
      <c r="N60" s="19">
        <f t="shared" si="39"/>
        <v>6.6206972335924874E-3</v>
      </c>
      <c r="O60" s="10"/>
      <c r="P60" s="17">
        <f>(P58+P59)</f>
        <v>73825</v>
      </c>
      <c r="Q60" s="18">
        <f t="shared" si="40"/>
        <v>541</v>
      </c>
      <c r="R60" s="19">
        <f t="shared" si="41"/>
        <v>7.3822389607554051E-3</v>
      </c>
      <c r="S60" s="10"/>
      <c r="T60" s="17">
        <f>(T58+T59)</f>
        <v>74100</v>
      </c>
      <c r="U60" s="18">
        <f t="shared" si="42"/>
        <v>275</v>
      </c>
      <c r="V60" s="19">
        <f t="shared" si="43"/>
        <v>3.7250253979004277E-3</v>
      </c>
      <c r="W60" s="10"/>
      <c r="X60" s="17">
        <v>75028</v>
      </c>
      <c r="Y60" s="18">
        <f t="shared" si="44"/>
        <v>928</v>
      </c>
      <c r="Z60" s="19">
        <f t="shared" si="45"/>
        <v>1.252361673414315E-2</v>
      </c>
      <c r="AA60" s="10"/>
      <c r="AB60" s="17">
        <v>75028</v>
      </c>
      <c r="AC60" s="18">
        <f t="shared" si="46"/>
        <v>928</v>
      </c>
      <c r="AD60" s="19">
        <f t="shared" si="47"/>
        <v>1.252361673414315E-2</v>
      </c>
      <c r="AE60" s="10"/>
      <c r="AF60" s="17">
        <v>75028</v>
      </c>
      <c r="AG60" s="18">
        <f t="shared" si="48"/>
        <v>928</v>
      </c>
      <c r="AH60" s="19">
        <f t="shared" si="49"/>
        <v>1.252361673414315E-2</v>
      </c>
      <c r="AI60" s="64"/>
    </row>
    <row r="61" spans="1:35" ht="2.25" customHeight="1" x14ac:dyDescent="0.25">
      <c r="A61" s="1"/>
      <c r="B61" s="52"/>
      <c r="C61" s="1"/>
      <c r="D61" s="20"/>
      <c r="E61" s="21"/>
      <c r="F61" s="22"/>
      <c r="G61" s="21"/>
      <c r="H61" s="22"/>
      <c r="I61" s="23"/>
      <c r="J61" s="24"/>
      <c r="K61" s="21"/>
      <c r="L61" s="22"/>
      <c r="M61" s="23"/>
      <c r="N61" s="24"/>
      <c r="O61" s="21"/>
      <c r="P61" s="22"/>
      <c r="Q61" s="23"/>
      <c r="R61" s="24"/>
      <c r="S61" s="21"/>
      <c r="T61" s="22"/>
      <c r="U61" s="23"/>
      <c r="V61" s="24"/>
      <c r="W61" s="21"/>
      <c r="X61" s="22"/>
      <c r="Y61" s="23"/>
      <c r="Z61" s="24"/>
      <c r="AA61" s="21"/>
      <c r="AB61" s="22"/>
      <c r="AC61" s="23"/>
      <c r="AD61" s="24"/>
      <c r="AE61" s="21"/>
      <c r="AI61" s="64"/>
    </row>
    <row r="62" spans="1:35" ht="12" customHeight="1" x14ac:dyDescent="0.25">
      <c r="A62" s="1"/>
      <c r="B62" s="53"/>
      <c r="C62" s="1"/>
      <c r="D62" s="15" t="s">
        <v>27</v>
      </c>
      <c r="E62" s="25"/>
      <c r="F62" s="16">
        <f>(F47+F50+F54+F57+F60)</f>
        <v>430622</v>
      </c>
      <c r="G62" s="25"/>
      <c r="H62" s="17">
        <f>(H47+H50+H54+H57+H60)</f>
        <v>403863</v>
      </c>
      <c r="I62" s="18">
        <f>(H62-F62)</f>
        <v>-26759</v>
      </c>
      <c r="J62" s="19">
        <f>(H62/F62)-1</f>
        <v>-6.2140345825341003E-2</v>
      </c>
      <c r="K62" s="25"/>
      <c r="L62" s="17">
        <f>(L47+L50+L54+L57+L60)</f>
        <v>402566</v>
      </c>
      <c r="M62" s="18">
        <f>(L62-H62)</f>
        <v>-1297</v>
      </c>
      <c r="N62" s="19">
        <f>(L62/H62)-1</f>
        <v>-3.2114850828127706E-3</v>
      </c>
      <c r="O62" s="25"/>
      <c r="P62" s="17">
        <f>(P47+P50+P54+P57+P60)</f>
        <v>401470</v>
      </c>
      <c r="Q62" s="18">
        <f>(P62-L62)</f>
        <v>-1096</v>
      </c>
      <c r="R62" s="19">
        <f>(P62/L62)-1</f>
        <v>-2.7225349383703801E-3</v>
      </c>
      <c r="S62" s="25"/>
      <c r="T62" s="17">
        <f>(T47+T50+T54+T57+T60)</f>
        <v>395764</v>
      </c>
      <c r="U62" s="18">
        <f>(T62-P62)</f>
        <v>-5706</v>
      </c>
      <c r="V62" s="19">
        <f>(T62/P62)-1</f>
        <v>-1.4212768077315863E-2</v>
      </c>
      <c r="W62" s="25"/>
      <c r="X62" s="17">
        <f>(X47+X50+X54+X57+X60)</f>
        <v>395671</v>
      </c>
      <c r="Y62" s="18">
        <f>(X62-T62)</f>
        <v>-93</v>
      </c>
      <c r="Z62" s="19">
        <f>(X62/T62)-1</f>
        <v>-2.3498852851699947E-4</v>
      </c>
      <c r="AA62" s="25"/>
      <c r="AB62" s="17">
        <f>(AB47+AB50+AB54+AB57+AB60)</f>
        <v>395671</v>
      </c>
      <c r="AC62" s="18">
        <f>(AB62-T62)</f>
        <v>-93</v>
      </c>
      <c r="AD62" s="19">
        <f>(AB62/T62)-1</f>
        <v>-2.3498852851699947E-4</v>
      </c>
      <c r="AE62" s="25"/>
      <c r="AF62" s="17">
        <f>(AF47+AF50+AF54+AF57+AF60)</f>
        <v>395671</v>
      </c>
      <c r="AG62" s="18">
        <f t="shared" si="48"/>
        <v>-93</v>
      </c>
      <c r="AH62" s="19">
        <f t="shared" si="49"/>
        <v>-2.3498852851699947E-4</v>
      </c>
      <c r="AI62" s="64"/>
    </row>
    <row r="63" spans="1:35" ht="12" customHeight="1" x14ac:dyDescent="0.25">
      <c r="A63" s="1"/>
      <c r="B63" s="7"/>
      <c r="C63" s="1"/>
      <c r="D63" s="1"/>
      <c r="E63" s="8"/>
      <c r="F63" s="1"/>
      <c r="G63" s="8"/>
      <c r="H63" s="1"/>
      <c r="I63" s="26"/>
      <c r="J63" s="8"/>
      <c r="K63" s="8"/>
      <c r="L63" s="1"/>
      <c r="M63" s="26"/>
      <c r="N63" s="8"/>
      <c r="O63" s="8"/>
      <c r="P63" s="1"/>
      <c r="Q63" s="26"/>
      <c r="R63" s="8"/>
      <c r="S63" s="8"/>
      <c r="T63" s="1"/>
      <c r="U63" s="26"/>
      <c r="V63" s="8"/>
      <c r="W63" s="8"/>
      <c r="X63" s="1"/>
      <c r="Y63" s="26"/>
      <c r="Z63" s="8"/>
      <c r="AA63" s="8"/>
      <c r="AB63" s="1"/>
      <c r="AC63" s="26"/>
      <c r="AD63" s="8"/>
      <c r="AE63" s="8"/>
      <c r="AF63" s="1"/>
      <c r="AG63" s="26"/>
      <c r="AH63" s="8"/>
      <c r="AI63" s="64"/>
    </row>
    <row r="64" spans="1:35" ht="12" customHeight="1" x14ac:dyDescent="0.25">
      <c r="A64" s="1"/>
      <c r="B64" s="51" t="s">
        <v>30</v>
      </c>
      <c r="C64" s="1"/>
      <c r="D64" s="9" t="s">
        <v>10</v>
      </c>
      <c r="E64" s="10"/>
      <c r="F64" s="11">
        <v>10565.79</v>
      </c>
      <c r="G64" s="10"/>
      <c r="H64" s="12">
        <v>11798.88</v>
      </c>
      <c r="I64" s="13">
        <f t="shared" ref="I64:I80" si="50">(H64-F64)</f>
        <v>1233.0899999999983</v>
      </c>
      <c r="J64" s="14">
        <f t="shared" ref="J64:J80" si="51">(H64/F64)-1</f>
        <v>0.11670589705076462</v>
      </c>
      <c r="K64" s="10"/>
      <c r="L64" s="12">
        <v>11642.26</v>
      </c>
      <c r="M64" s="13">
        <f t="shared" ref="M64:M80" si="52">(L64-H64)</f>
        <v>-156.61999999999898</v>
      </c>
      <c r="N64" s="14">
        <f t="shared" ref="N64:N80" si="53">(L64/H64)-1</f>
        <v>-1.3274141274425943E-2</v>
      </c>
      <c r="O64" s="10"/>
      <c r="P64" s="12">
        <v>11952.61</v>
      </c>
      <c r="Q64" s="13">
        <f t="shared" ref="Q64:Q80" si="54">(P64-L64)</f>
        <v>310.35000000000036</v>
      </c>
      <c r="R64" s="14">
        <f t="shared" ref="R64:R80" si="55">(P64/L64)-1</f>
        <v>2.6657195424256042E-2</v>
      </c>
      <c r="S64" s="10"/>
      <c r="T64" s="12">
        <v>12387.590000000002</v>
      </c>
      <c r="U64" s="13">
        <f t="shared" ref="U64:U80" si="56">(T64-P64)</f>
        <v>434.98000000000138</v>
      </c>
      <c r="V64" s="14">
        <f t="shared" ref="V64:V80" si="57">(T64/P64)-1</f>
        <v>3.6392051610485199E-2</v>
      </c>
      <c r="W64" s="10"/>
      <c r="X64" s="12">
        <v>12055.310000000001</v>
      </c>
      <c r="Y64" s="13">
        <f t="shared" ref="Y64:Y80" si="58">(X64-T64)</f>
        <v>-332.28000000000065</v>
      </c>
      <c r="Z64" s="14">
        <f t="shared" ref="Z64:Z80" si="59">(X64/T64)-1</f>
        <v>-2.6823619444944491E-2</v>
      </c>
      <c r="AA64" s="10"/>
      <c r="AB64" s="12">
        <v>12055.310000000001</v>
      </c>
      <c r="AC64" s="13">
        <f t="shared" ref="AC64:AC80" si="60">(AB64-T64)</f>
        <v>-332.28000000000065</v>
      </c>
      <c r="AD64" s="14">
        <f t="shared" ref="AD64:AD80" si="61">(AB64/T64)-1</f>
        <v>-2.6823619444944491E-2</v>
      </c>
      <c r="AE64" s="10"/>
      <c r="AF64" s="12">
        <v>12055.310000000001</v>
      </c>
      <c r="AG64" s="13">
        <f>(AF64-T64)</f>
        <v>-332.28000000000065</v>
      </c>
      <c r="AH64" s="14">
        <f>(AF64/T64)-1</f>
        <v>-2.6823619444944491E-2</v>
      </c>
      <c r="AI64" s="64"/>
    </row>
    <row r="65" spans="1:35" ht="12" customHeight="1" x14ac:dyDescent="0.25">
      <c r="A65" s="1"/>
      <c r="B65" s="52"/>
      <c r="C65" s="1"/>
      <c r="D65" s="9" t="s">
        <v>11</v>
      </c>
      <c r="E65" s="10"/>
      <c r="F65" s="11">
        <v>22303.43</v>
      </c>
      <c r="G65" s="10"/>
      <c r="H65" s="12">
        <v>22765.53</v>
      </c>
      <c r="I65" s="13">
        <f t="shared" si="50"/>
        <v>462.09999999999854</v>
      </c>
      <c r="J65" s="14">
        <f t="shared" si="51"/>
        <v>2.0718786303272507E-2</v>
      </c>
      <c r="K65" s="10"/>
      <c r="L65" s="12">
        <v>22685.8</v>
      </c>
      <c r="M65" s="13">
        <f t="shared" si="52"/>
        <v>-79.729999999999563</v>
      </c>
      <c r="N65" s="14">
        <f t="shared" si="53"/>
        <v>-3.5022246352269804E-3</v>
      </c>
      <c r="O65" s="10"/>
      <c r="P65" s="12">
        <v>22241.35</v>
      </c>
      <c r="Q65" s="13">
        <f t="shared" si="54"/>
        <v>-444.45000000000073</v>
      </c>
      <c r="R65" s="14">
        <f t="shared" si="55"/>
        <v>-1.9591550661647417E-2</v>
      </c>
      <c r="S65" s="10"/>
      <c r="T65" s="12">
        <v>22833.610000000011</v>
      </c>
      <c r="U65" s="13">
        <f t="shared" si="56"/>
        <v>592.26000000001295</v>
      </c>
      <c r="V65" s="14">
        <f t="shared" si="57"/>
        <v>2.6628779278236925E-2</v>
      </c>
      <c r="W65" s="10"/>
      <c r="X65" s="12">
        <v>22465.600000000006</v>
      </c>
      <c r="Y65" s="13">
        <f t="shared" si="58"/>
        <v>-368.01000000000568</v>
      </c>
      <c r="Z65" s="14">
        <f t="shared" si="59"/>
        <v>-1.6117030990719594E-2</v>
      </c>
      <c r="AA65" s="10"/>
      <c r="AB65" s="12">
        <v>22465.600000000006</v>
      </c>
      <c r="AC65" s="13">
        <f t="shared" si="60"/>
        <v>-368.01000000000568</v>
      </c>
      <c r="AD65" s="14">
        <f t="shared" si="61"/>
        <v>-1.6117030990719594E-2</v>
      </c>
      <c r="AE65" s="10"/>
      <c r="AF65" s="12">
        <v>22465.600000000006</v>
      </c>
      <c r="AG65" s="13">
        <f t="shared" ref="AG65:AG82" si="62">(AF65-T65)</f>
        <v>-368.01000000000568</v>
      </c>
      <c r="AH65" s="14">
        <f t="shared" ref="AH65:AH82" si="63">(AF65/T65)-1</f>
        <v>-1.6117030990719594E-2</v>
      </c>
      <c r="AI65" s="64"/>
    </row>
    <row r="66" spans="1:35" ht="12" customHeight="1" x14ac:dyDescent="0.25">
      <c r="A66" s="1"/>
      <c r="B66" s="52"/>
      <c r="C66" s="1"/>
      <c r="D66" s="9" t="s">
        <v>12</v>
      </c>
      <c r="E66" s="10"/>
      <c r="F66" s="11">
        <v>5094.1499999999996</v>
      </c>
      <c r="G66" s="10"/>
      <c r="H66" s="12">
        <v>5039.7700000000004</v>
      </c>
      <c r="I66" s="13">
        <f t="shared" si="50"/>
        <v>-54.3799999999992</v>
      </c>
      <c r="J66" s="14">
        <f t="shared" si="51"/>
        <v>-1.067498993944016E-2</v>
      </c>
      <c r="K66" s="10"/>
      <c r="L66" s="12">
        <v>4961.95</v>
      </c>
      <c r="M66" s="13">
        <f t="shared" si="52"/>
        <v>-77.820000000000618</v>
      </c>
      <c r="N66" s="14">
        <f t="shared" si="53"/>
        <v>-1.544118084753876E-2</v>
      </c>
      <c r="O66" s="10"/>
      <c r="P66" s="12">
        <v>5129.7</v>
      </c>
      <c r="Q66" s="13">
        <f t="shared" si="54"/>
        <v>167.75</v>
      </c>
      <c r="R66" s="14">
        <f t="shared" si="55"/>
        <v>3.3807273350195066E-2</v>
      </c>
      <c r="S66" s="10"/>
      <c r="T66" s="12">
        <v>5075.9700000000021</v>
      </c>
      <c r="U66" s="13">
        <f t="shared" si="56"/>
        <v>-53.729999999997744</v>
      </c>
      <c r="V66" s="14">
        <f t="shared" si="57"/>
        <v>-1.0474296742499112E-2</v>
      </c>
      <c r="W66" s="10"/>
      <c r="X66" s="12">
        <v>5268.02</v>
      </c>
      <c r="Y66" s="13">
        <f t="shared" si="58"/>
        <v>192.04999999999836</v>
      </c>
      <c r="Z66" s="14">
        <f t="shared" si="59"/>
        <v>3.7835132989359366E-2</v>
      </c>
      <c r="AA66" s="10"/>
      <c r="AB66" s="12">
        <v>5268.02</v>
      </c>
      <c r="AC66" s="13">
        <f t="shared" si="60"/>
        <v>192.04999999999836</v>
      </c>
      <c r="AD66" s="14">
        <f t="shared" si="61"/>
        <v>3.7835132989359366E-2</v>
      </c>
      <c r="AE66" s="10"/>
      <c r="AF66" s="12">
        <v>5268.02</v>
      </c>
      <c r="AG66" s="13">
        <f t="shared" si="62"/>
        <v>192.04999999999836</v>
      </c>
      <c r="AH66" s="14">
        <f t="shared" si="63"/>
        <v>3.7835132989359366E-2</v>
      </c>
      <c r="AI66" s="64"/>
    </row>
    <row r="67" spans="1:35" ht="12" customHeight="1" x14ac:dyDescent="0.25">
      <c r="A67" s="1"/>
      <c r="B67" s="52"/>
      <c r="C67" s="1"/>
      <c r="D67" s="15" t="s">
        <v>13</v>
      </c>
      <c r="E67" s="10"/>
      <c r="F67" s="16">
        <f>(F64+F65+F66)</f>
        <v>37963.370000000003</v>
      </c>
      <c r="G67" s="10"/>
      <c r="H67" s="17">
        <f>(H64+H65+H66)</f>
        <v>39604.179999999993</v>
      </c>
      <c r="I67" s="18">
        <f t="shared" si="50"/>
        <v>1640.8099999999904</v>
      </c>
      <c r="J67" s="19">
        <f t="shared" si="51"/>
        <v>4.3220873173271723E-2</v>
      </c>
      <c r="K67" s="10"/>
      <c r="L67" s="17">
        <f>(L64+L65+L66)</f>
        <v>39290.009999999995</v>
      </c>
      <c r="M67" s="18">
        <f t="shared" si="52"/>
        <v>-314.16999999999825</v>
      </c>
      <c r="N67" s="19">
        <f t="shared" si="53"/>
        <v>-7.9327485129094821E-3</v>
      </c>
      <c r="O67" s="10"/>
      <c r="P67" s="17">
        <f>(P64+P65+P66)</f>
        <v>39323.659999999996</v>
      </c>
      <c r="Q67" s="18">
        <f t="shared" si="54"/>
        <v>33.650000000001455</v>
      </c>
      <c r="R67" s="19">
        <f t="shared" si="55"/>
        <v>8.5645180543347799E-4</v>
      </c>
      <c r="S67" s="10"/>
      <c r="T67" s="17">
        <f>(T64+T65+T66)</f>
        <v>40297.170000000013</v>
      </c>
      <c r="U67" s="18">
        <f t="shared" si="56"/>
        <v>973.51000000001659</v>
      </c>
      <c r="V67" s="19">
        <f t="shared" si="57"/>
        <v>2.4756342619176808E-2</v>
      </c>
      <c r="W67" s="10"/>
      <c r="X67" s="17">
        <v>39788.930000000008</v>
      </c>
      <c r="Y67" s="18">
        <f t="shared" si="58"/>
        <v>-508.24000000000524</v>
      </c>
      <c r="Z67" s="19">
        <f t="shared" si="59"/>
        <v>-1.2612300069707261E-2</v>
      </c>
      <c r="AA67" s="10"/>
      <c r="AB67" s="17">
        <v>39788.930000000008</v>
      </c>
      <c r="AC67" s="18">
        <f t="shared" si="60"/>
        <v>-508.24000000000524</v>
      </c>
      <c r="AD67" s="19">
        <f t="shared" si="61"/>
        <v>-1.2612300069707261E-2</v>
      </c>
      <c r="AE67" s="10"/>
      <c r="AF67" s="17">
        <v>39788.930000000008</v>
      </c>
      <c r="AG67" s="18">
        <f t="shared" si="62"/>
        <v>-508.24000000000524</v>
      </c>
      <c r="AH67" s="19">
        <f t="shared" si="63"/>
        <v>-1.2612300069707261E-2</v>
      </c>
      <c r="AI67" s="64"/>
    </row>
    <row r="68" spans="1:35" ht="12" customHeight="1" x14ac:dyDescent="0.25">
      <c r="A68" s="1"/>
      <c r="B68" s="52"/>
      <c r="C68" s="1"/>
      <c r="D68" s="9" t="s">
        <v>14</v>
      </c>
      <c r="E68" s="10"/>
      <c r="F68" s="11">
        <v>9317.17</v>
      </c>
      <c r="G68" s="10"/>
      <c r="H68" s="12">
        <v>8202.6200000000008</v>
      </c>
      <c r="I68" s="13">
        <f t="shared" si="50"/>
        <v>-1114.5499999999993</v>
      </c>
      <c r="J68" s="14">
        <f t="shared" si="51"/>
        <v>-0.11962323323498436</v>
      </c>
      <c r="K68" s="10"/>
      <c r="L68" s="12">
        <v>8317.31</v>
      </c>
      <c r="M68" s="13">
        <f t="shared" si="52"/>
        <v>114.68999999999869</v>
      </c>
      <c r="N68" s="14">
        <f t="shared" si="53"/>
        <v>1.3982117908668101E-2</v>
      </c>
      <c r="O68" s="10"/>
      <c r="P68" s="12">
        <v>8290.7900000000009</v>
      </c>
      <c r="Q68" s="13">
        <f t="shared" si="54"/>
        <v>-26.519999999998618</v>
      </c>
      <c r="R68" s="14">
        <f t="shared" si="55"/>
        <v>-3.1885309072282597E-3</v>
      </c>
      <c r="S68" s="10"/>
      <c r="T68" s="12">
        <v>7508.2300000000023</v>
      </c>
      <c r="U68" s="13">
        <f t="shared" si="56"/>
        <v>-782.55999999999858</v>
      </c>
      <c r="V68" s="14">
        <f t="shared" si="57"/>
        <v>-9.4389075106232179E-2</v>
      </c>
      <c r="W68" s="10"/>
      <c r="X68" s="12">
        <v>6648.16</v>
      </c>
      <c r="Y68" s="13">
        <f t="shared" si="58"/>
        <v>-860.07000000000244</v>
      </c>
      <c r="Z68" s="14">
        <f t="shared" si="59"/>
        <v>-0.11455030013731626</v>
      </c>
      <c r="AA68" s="10"/>
      <c r="AB68" s="12">
        <v>6648.16</v>
      </c>
      <c r="AC68" s="13">
        <f t="shared" si="60"/>
        <v>-860.07000000000244</v>
      </c>
      <c r="AD68" s="14">
        <f t="shared" si="61"/>
        <v>-0.11455030013731626</v>
      </c>
      <c r="AE68" s="10"/>
      <c r="AF68" s="12">
        <v>6648.16</v>
      </c>
      <c r="AG68" s="13">
        <f t="shared" si="62"/>
        <v>-860.07000000000244</v>
      </c>
      <c r="AH68" s="14">
        <f t="shared" si="63"/>
        <v>-0.11455030013731626</v>
      </c>
      <c r="AI68" s="64"/>
    </row>
    <row r="69" spans="1:35" ht="12" customHeight="1" x14ac:dyDescent="0.25">
      <c r="A69" s="1"/>
      <c r="B69" s="52"/>
      <c r="C69" s="1"/>
      <c r="D69" s="9" t="s">
        <v>15</v>
      </c>
      <c r="E69" s="10"/>
      <c r="F69" s="11">
        <v>9736.91</v>
      </c>
      <c r="G69" s="10"/>
      <c r="H69" s="12">
        <v>9852.68</v>
      </c>
      <c r="I69" s="13">
        <f t="shared" si="50"/>
        <v>115.77000000000044</v>
      </c>
      <c r="J69" s="14">
        <f t="shared" si="51"/>
        <v>1.1889808984575145E-2</v>
      </c>
      <c r="K69" s="10"/>
      <c r="L69" s="12">
        <v>9317.7099999999991</v>
      </c>
      <c r="M69" s="13">
        <f t="shared" si="52"/>
        <v>-534.97000000000116</v>
      </c>
      <c r="N69" s="14">
        <f t="shared" si="53"/>
        <v>-5.4296901959669963E-2</v>
      </c>
      <c r="O69" s="10"/>
      <c r="P69" s="12">
        <v>10058.879999999999</v>
      </c>
      <c r="Q69" s="13">
        <f t="shared" si="54"/>
        <v>741.17000000000007</v>
      </c>
      <c r="R69" s="14">
        <f t="shared" si="55"/>
        <v>7.9544222775767892E-2</v>
      </c>
      <c r="S69" s="10"/>
      <c r="T69" s="12">
        <v>10121.85</v>
      </c>
      <c r="U69" s="13">
        <f t="shared" si="56"/>
        <v>62.970000000001164</v>
      </c>
      <c r="V69" s="14">
        <f t="shared" si="57"/>
        <v>6.260140293949279E-3</v>
      </c>
      <c r="W69" s="10"/>
      <c r="X69" s="12">
        <v>10139.800000000001</v>
      </c>
      <c r="Y69" s="13">
        <f t="shared" si="58"/>
        <v>17.950000000000728</v>
      </c>
      <c r="Z69" s="14">
        <f t="shared" si="59"/>
        <v>1.7733912278883324E-3</v>
      </c>
      <c r="AA69" s="10"/>
      <c r="AB69" s="12">
        <v>10139.800000000001</v>
      </c>
      <c r="AC69" s="13">
        <f t="shared" si="60"/>
        <v>17.950000000000728</v>
      </c>
      <c r="AD69" s="14">
        <f t="shared" si="61"/>
        <v>1.7733912278883324E-3</v>
      </c>
      <c r="AE69" s="10"/>
      <c r="AF69" s="12">
        <v>10139.800000000001</v>
      </c>
      <c r="AG69" s="13">
        <f t="shared" si="62"/>
        <v>17.950000000000728</v>
      </c>
      <c r="AH69" s="14">
        <f t="shared" si="63"/>
        <v>1.7733912278883324E-3</v>
      </c>
      <c r="AI69" s="64"/>
    </row>
    <row r="70" spans="1:35" ht="12" customHeight="1" x14ac:dyDescent="0.25">
      <c r="A70" s="1"/>
      <c r="B70" s="52"/>
      <c r="C70" s="1"/>
      <c r="D70" s="15" t="s">
        <v>16</v>
      </c>
      <c r="E70" s="10"/>
      <c r="F70" s="16">
        <f>(F68+F69)</f>
        <v>19054.080000000002</v>
      </c>
      <c r="G70" s="10"/>
      <c r="H70" s="17">
        <f>(H68+H69)</f>
        <v>18055.300000000003</v>
      </c>
      <c r="I70" s="18">
        <f t="shared" si="50"/>
        <v>-998.77999999999884</v>
      </c>
      <c r="J70" s="19">
        <f t="shared" si="51"/>
        <v>-5.2418169756818456E-2</v>
      </c>
      <c r="K70" s="10"/>
      <c r="L70" s="17">
        <f>(L68+L69)</f>
        <v>17635.019999999997</v>
      </c>
      <c r="M70" s="18">
        <f t="shared" si="52"/>
        <v>-420.28000000000611</v>
      </c>
      <c r="N70" s="19">
        <f t="shared" si="53"/>
        <v>-2.3277375618239837E-2</v>
      </c>
      <c r="O70" s="10"/>
      <c r="P70" s="17">
        <f>(P68+P69)</f>
        <v>18349.669999999998</v>
      </c>
      <c r="Q70" s="18">
        <f t="shared" si="54"/>
        <v>714.65000000000146</v>
      </c>
      <c r="R70" s="19">
        <f t="shared" si="55"/>
        <v>4.0524479132997948E-2</v>
      </c>
      <c r="S70" s="10"/>
      <c r="T70" s="17">
        <f>(T68+T69)</f>
        <v>17630.080000000002</v>
      </c>
      <c r="U70" s="18">
        <f t="shared" si="56"/>
        <v>-719.58999999999651</v>
      </c>
      <c r="V70" s="19">
        <f t="shared" si="57"/>
        <v>-3.921541913287796E-2</v>
      </c>
      <c r="W70" s="10"/>
      <c r="X70" s="17">
        <v>16787.96</v>
      </c>
      <c r="Y70" s="18">
        <f t="shared" si="58"/>
        <v>-842.12000000000262</v>
      </c>
      <c r="Z70" s="19">
        <f t="shared" si="59"/>
        <v>-4.7766090681381046E-2</v>
      </c>
      <c r="AA70" s="10"/>
      <c r="AB70" s="17">
        <v>16787.96</v>
      </c>
      <c r="AC70" s="18">
        <f t="shared" si="60"/>
        <v>-842.12000000000262</v>
      </c>
      <c r="AD70" s="19">
        <f t="shared" si="61"/>
        <v>-4.7766090681381046E-2</v>
      </c>
      <c r="AE70" s="10"/>
      <c r="AF70" s="17">
        <v>16787.96</v>
      </c>
      <c r="AG70" s="18">
        <f t="shared" si="62"/>
        <v>-842.12000000000262</v>
      </c>
      <c r="AH70" s="19">
        <f t="shared" si="63"/>
        <v>-4.7766090681381046E-2</v>
      </c>
      <c r="AI70" s="64"/>
    </row>
    <row r="71" spans="1:35" ht="12" customHeight="1" x14ac:dyDescent="0.25">
      <c r="A71" s="1"/>
      <c r="B71" s="52"/>
      <c r="C71" s="1"/>
      <c r="D71" s="9" t="s">
        <v>17</v>
      </c>
      <c r="E71" s="10"/>
      <c r="F71" s="11">
        <v>16903.03</v>
      </c>
      <c r="G71" s="10"/>
      <c r="H71" s="12">
        <v>17286.099999999999</v>
      </c>
      <c r="I71" s="13">
        <f t="shared" si="50"/>
        <v>383.06999999999971</v>
      </c>
      <c r="J71" s="14">
        <f t="shared" si="51"/>
        <v>2.2662800693130203E-2</v>
      </c>
      <c r="K71" s="10"/>
      <c r="L71" s="12">
        <v>17094.37</v>
      </c>
      <c r="M71" s="13">
        <f t="shared" si="52"/>
        <v>-191.72999999999956</v>
      </c>
      <c r="N71" s="14">
        <f t="shared" si="53"/>
        <v>-1.1091570683959939E-2</v>
      </c>
      <c r="O71" s="10"/>
      <c r="P71" s="12">
        <v>17279.13</v>
      </c>
      <c r="Q71" s="13">
        <f t="shared" si="54"/>
        <v>184.76000000000204</v>
      </c>
      <c r="R71" s="14">
        <f t="shared" si="55"/>
        <v>1.080823686395016E-2</v>
      </c>
      <c r="S71" s="10"/>
      <c r="T71" s="12">
        <v>16186.350000000002</v>
      </c>
      <c r="U71" s="13">
        <f t="shared" si="56"/>
        <v>-1092.7799999999988</v>
      </c>
      <c r="V71" s="14">
        <f t="shared" si="57"/>
        <v>-6.3242767430999103E-2</v>
      </c>
      <c r="W71" s="10"/>
      <c r="X71" s="12">
        <v>17349.249999999996</v>
      </c>
      <c r="Y71" s="13">
        <f t="shared" si="58"/>
        <v>1162.8999999999942</v>
      </c>
      <c r="Z71" s="14">
        <f t="shared" si="59"/>
        <v>7.18444862492158E-2</v>
      </c>
      <c r="AA71" s="10"/>
      <c r="AB71" s="12">
        <v>17349.249999999996</v>
      </c>
      <c r="AC71" s="13">
        <f t="shared" si="60"/>
        <v>1162.8999999999942</v>
      </c>
      <c r="AD71" s="14">
        <f t="shared" si="61"/>
        <v>7.18444862492158E-2</v>
      </c>
      <c r="AE71" s="10"/>
      <c r="AF71" s="12">
        <v>17349.249999999996</v>
      </c>
      <c r="AG71" s="13">
        <f t="shared" si="62"/>
        <v>1162.8999999999942</v>
      </c>
      <c r="AH71" s="14">
        <f t="shared" si="63"/>
        <v>7.18444862492158E-2</v>
      </c>
      <c r="AI71" s="64"/>
    </row>
    <row r="72" spans="1:35" ht="12" customHeight="1" x14ac:dyDescent="0.25">
      <c r="A72" s="1"/>
      <c r="B72" s="52"/>
      <c r="C72" s="1"/>
      <c r="D72" s="9" t="s">
        <v>18</v>
      </c>
      <c r="E72" s="10"/>
      <c r="F72" s="11">
        <v>22936.38</v>
      </c>
      <c r="G72" s="10"/>
      <c r="H72" s="12">
        <v>23817.95</v>
      </c>
      <c r="I72" s="13">
        <f t="shared" si="50"/>
        <v>881.56999999999971</v>
      </c>
      <c r="J72" s="14">
        <f t="shared" si="51"/>
        <v>3.8435446221243286E-2</v>
      </c>
      <c r="K72" s="10"/>
      <c r="L72" s="12">
        <v>23481.85</v>
      </c>
      <c r="M72" s="13">
        <f t="shared" si="52"/>
        <v>-336.10000000000218</v>
      </c>
      <c r="N72" s="14">
        <f t="shared" si="53"/>
        <v>-1.4111206044181035E-2</v>
      </c>
      <c r="O72" s="10"/>
      <c r="P72" s="12">
        <v>23161.16</v>
      </c>
      <c r="Q72" s="13">
        <f t="shared" si="54"/>
        <v>-320.68999999999869</v>
      </c>
      <c r="R72" s="14">
        <f t="shared" si="55"/>
        <v>-1.3656930778452203E-2</v>
      </c>
      <c r="S72" s="10"/>
      <c r="T72" s="12">
        <v>23473.890000000018</v>
      </c>
      <c r="U72" s="13">
        <f t="shared" si="56"/>
        <v>312.73000000001775</v>
      </c>
      <c r="V72" s="14">
        <f t="shared" si="57"/>
        <v>1.3502346169190993E-2</v>
      </c>
      <c r="W72" s="10"/>
      <c r="X72" s="12">
        <v>24256.19000000001</v>
      </c>
      <c r="Y72" s="13">
        <f t="shared" si="58"/>
        <v>782.299999999992</v>
      </c>
      <c r="Z72" s="14">
        <f t="shared" si="59"/>
        <v>3.3326389448020466E-2</v>
      </c>
      <c r="AA72" s="10"/>
      <c r="AB72" s="12">
        <v>24256.19000000001</v>
      </c>
      <c r="AC72" s="13">
        <f t="shared" si="60"/>
        <v>782.299999999992</v>
      </c>
      <c r="AD72" s="14">
        <f t="shared" si="61"/>
        <v>3.3326389448020466E-2</v>
      </c>
      <c r="AE72" s="10"/>
      <c r="AF72" s="12">
        <v>24256.19000000001</v>
      </c>
      <c r="AG72" s="13">
        <f t="shared" si="62"/>
        <v>782.299999999992</v>
      </c>
      <c r="AH72" s="14">
        <f t="shared" si="63"/>
        <v>3.3326389448020466E-2</v>
      </c>
      <c r="AI72" s="64"/>
    </row>
    <row r="73" spans="1:35" ht="12" customHeight="1" x14ac:dyDescent="0.25">
      <c r="A73" s="1"/>
      <c r="B73" s="52"/>
      <c r="C73" s="1"/>
      <c r="D73" s="9" t="s">
        <v>19</v>
      </c>
      <c r="E73" s="10"/>
      <c r="F73" s="11">
        <v>7614.27</v>
      </c>
      <c r="G73" s="10"/>
      <c r="H73" s="12">
        <v>8383.73</v>
      </c>
      <c r="I73" s="13">
        <f t="shared" si="50"/>
        <v>769.45999999999913</v>
      </c>
      <c r="J73" s="14">
        <f t="shared" si="51"/>
        <v>0.10105499279642038</v>
      </c>
      <c r="K73" s="10"/>
      <c r="L73" s="12">
        <v>8557.25</v>
      </c>
      <c r="M73" s="13">
        <f t="shared" si="52"/>
        <v>173.52000000000044</v>
      </c>
      <c r="N73" s="14">
        <f t="shared" si="53"/>
        <v>2.0697231423244755E-2</v>
      </c>
      <c r="O73" s="10"/>
      <c r="P73" s="12">
        <v>8152.58</v>
      </c>
      <c r="Q73" s="13">
        <f t="shared" si="54"/>
        <v>-404.67000000000007</v>
      </c>
      <c r="R73" s="14">
        <f t="shared" si="55"/>
        <v>-4.7289725086914647E-2</v>
      </c>
      <c r="S73" s="10"/>
      <c r="T73" s="12">
        <v>8101.800000000002</v>
      </c>
      <c r="U73" s="13">
        <f t="shared" si="56"/>
        <v>-50.779999999997926</v>
      </c>
      <c r="V73" s="14">
        <f t="shared" si="57"/>
        <v>-6.2287030608713101E-3</v>
      </c>
      <c r="W73" s="10"/>
      <c r="X73" s="12">
        <v>7953.8100000000049</v>
      </c>
      <c r="Y73" s="13">
        <f t="shared" si="58"/>
        <v>-147.98999999999705</v>
      </c>
      <c r="Z73" s="14">
        <f t="shared" si="59"/>
        <v>-1.8266311190105577E-2</v>
      </c>
      <c r="AA73" s="10"/>
      <c r="AB73" s="12">
        <v>7953.8100000000049</v>
      </c>
      <c r="AC73" s="13">
        <f t="shared" si="60"/>
        <v>-147.98999999999705</v>
      </c>
      <c r="AD73" s="14">
        <f t="shared" si="61"/>
        <v>-1.8266311190105577E-2</v>
      </c>
      <c r="AE73" s="10"/>
      <c r="AF73" s="12">
        <v>7953.8100000000049</v>
      </c>
      <c r="AG73" s="13">
        <f t="shared" si="62"/>
        <v>-147.98999999999705</v>
      </c>
      <c r="AH73" s="14">
        <f t="shared" si="63"/>
        <v>-1.8266311190105577E-2</v>
      </c>
      <c r="AI73" s="64"/>
    </row>
    <row r="74" spans="1:35" ht="12" customHeight="1" x14ac:dyDescent="0.25">
      <c r="A74" s="1"/>
      <c r="B74" s="52"/>
      <c r="C74" s="1"/>
      <c r="D74" s="15" t="s">
        <v>20</v>
      </c>
      <c r="E74" s="10"/>
      <c r="F74" s="16">
        <f>(F71+F72+F73)</f>
        <v>47453.680000000008</v>
      </c>
      <c r="G74" s="10"/>
      <c r="H74" s="17">
        <f>(H71+H72+H73)</f>
        <v>49487.78</v>
      </c>
      <c r="I74" s="18">
        <f t="shared" si="50"/>
        <v>2034.0999999999913</v>
      </c>
      <c r="J74" s="19">
        <f t="shared" si="51"/>
        <v>4.2864957996934905E-2</v>
      </c>
      <c r="K74" s="10"/>
      <c r="L74" s="17">
        <f>(L71+L72+L73)</f>
        <v>49133.47</v>
      </c>
      <c r="M74" s="18">
        <f t="shared" si="52"/>
        <v>-354.30999999999767</v>
      </c>
      <c r="N74" s="19">
        <f t="shared" si="53"/>
        <v>-7.1595452453110386E-3</v>
      </c>
      <c r="O74" s="10"/>
      <c r="P74" s="17">
        <f>(P71+P72+P73)</f>
        <v>48592.87</v>
      </c>
      <c r="Q74" s="18">
        <f t="shared" si="54"/>
        <v>-540.59999999999854</v>
      </c>
      <c r="R74" s="19">
        <f t="shared" si="55"/>
        <v>-1.1002683099728072E-2</v>
      </c>
      <c r="S74" s="10"/>
      <c r="T74" s="17">
        <f>(T71+T72+T73)</f>
        <v>47762.040000000023</v>
      </c>
      <c r="U74" s="18">
        <f t="shared" si="56"/>
        <v>-830.82999999997992</v>
      </c>
      <c r="V74" s="19">
        <f t="shared" si="57"/>
        <v>-1.7097775867117582E-2</v>
      </c>
      <c r="W74" s="10"/>
      <c r="X74" s="17">
        <v>49559.250000000007</v>
      </c>
      <c r="Y74" s="18">
        <f t="shared" si="58"/>
        <v>1797.2099999999846</v>
      </c>
      <c r="Z74" s="19">
        <f t="shared" si="59"/>
        <v>3.7628417881647946E-2</v>
      </c>
      <c r="AA74" s="10"/>
      <c r="AB74" s="17">
        <v>49559.250000000007</v>
      </c>
      <c r="AC74" s="18">
        <f t="shared" si="60"/>
        <v>1797.2099999999846</v>
      </c>
      <c r="AD74" s="19">
        <f t="shared" si="61"/>
        <v>3.7628417881647946E-2</v>
      </c>
      <c r="AE74" s="10"/>
      <c r="AF74" s="17">
        <v>49559.250000000007</v>
      </c>
      <c r="AG74" s="18">
        <f t="shared" si="62"/>
        <v>1797.2099999999846</v>
      </c>
      <c r="AH74" s="19">
        <f t="shared" si="63"/>
        <v>3.7628417881647946E-2</v>
      </c>
      <c r="AI74" s="64"/>
    </row>
    <row r="75" spans="1:35" ht="12" customHeight="1" x14ac:dyDescent="0.25">
      <c r="A75" s="1"/>
      <c r="B75" s="52"/>
      <c r="C75" s="1"/>
      <c r="D75" s="9" t="s">
        <v>21</v>
      </c>
      <c r="E75" s="10"/>
      <c r="F75" s="11">
        <v>16418.849999999999</v>
      </c>
      <c r="G75" s="10"/>
      <c r="H75" s="12">
        <v>15707.58</v>
      </c>
      <c r="I75" s="13">
        <f t="shared" si="50"/>
        <v>-711.26999999999862</v>
      </c>
      <c r="J75" s="14">
        <f t="shared" si="51"/>
        <v>-4.3320329986570205E-2</v>
      </c>
      <c r="K75" s="10"/>
      <c r="L75" s="12">
        <v>16531.71</v>
      </c>
      <c r="M75" s="13">
        <f t="shared" si="52"/>
        <v>824.1299999999992</v>
      </c>
      <c r="N75" s="14">
        <f t="shared" si="53"/>
        <v>5.2467025474325135E-2</v>
      </c>
      <c r="O75" s="10"/>
      <c r="P75" s="12">
        <v>17262.8</v>
      </c>
      <c r="Q75" s="13">
        <f t="shared" si="54"/>
        <v>731.09000000000015</v>
      </c>
      <c r="R75" s="14">
        <f t="shared" si="55"/>
        <v>4.4223495331094043E-2</v>
      </c>
      <c r="S75" s="10"/>
      <c r="T75" s="12">
        <v>17242.470000000008</v>
      </c>
      <c r="U75" s="13">
        <f t="shared" si="56"/>
        <v>-20.329999999990832</v>
      </c>
      <c r="V75" s="14">
        <f t="shared" si="57"/>
        <v>-1.1776768542757221E-3</v>
      </c>
      <c r="W75" s="10"/>
      <c r="X75" s="12">
        <v>17434.849999999988</v>
      </c>
      <c r="Y75" s="13">
        <f t="shared" si="58"/>
        <v>192.37999999997919</v>
      </c>
      <c r="Z75" s="14">
        <f t="shared" si="59"/>
        <v>1.1157334187038126E-2</v>
      </c>
      <c r="AA75" s="10"/>
      <c r="AB75" s="12">
        <v>17434.849999999988</v>
      </c>
      <c r="AC75" s="13">
        <f t="shared" si="60"/>
        <v>192.37999999997919</v>
      </c>
      <c r="AD75" s="14">
        <f t="shared" si="61"/>
        <v>1.1157334187038126E-2</v>
      </c>
      <c r="AE75" s="10"/>
      <c r="AF75" s="12">
        <v>17434.849999999988</v>
      </c>
      <c r="AG75" s="13">
        <f t="shared" si="62"/>
        <v>192.37999999997919</v>
      </c>
      <c r="AH75" s="14">
        <f t="shared" si="63"/>
        <v>1.1157334187038126E-2</v>
      </c>
      <c r="AI75" s="64"/>
    </row>
    <row r="76" spans="1:35" ht="12" customHeight="1" x14ac:dyDescent="0.25">
      <c r="A76" s="1"/>
      <c r="B76" s="52"/>
      <c r="C76" s="1"/>
      <c r="D76" s="9" t="s">
        <v>22</v>
      </c>
      <c r="E76" s="10"/>
      <c r="F76" s="11">
        <v>18946.919999999998</v>
      </c>
      <c r="G76" s="10"/>
      <c r="H76" s="12">
        <v>18025.95</v>
      </c>
      <c r="I76" s="13">
        <f t="shared" si="50"/>
        <v>-920.96999999999753</v>
      </c>
      <c r="J76" s="14">
        <f t="shared" si="51"/>
        <v>-4.8607900386975711E-2</v>
      </c>
      <c r="K76" s="10"/>
      <c r="L76" s="12">
        <v>17684.21</v>
      </c>
      <c r="M76" s="13">
        <f t="shared" si="52"/>
        <v>-341.7400000000016</v>
      </c>
      <c r="N76" s="14">
        <f t="shared" si="53"/>
        <v>-1.8958224115788735E-2</v>
      </c>
      <c r="O76" s="10"/>
      <c r="P76" s="12">
        <v>17072.38</v>
      </c>
      <c r="Q76" s="13">
        <f t="shared" si="54"/>
        <v>-611.82999999999811</v>
      </c>
      <c r="R76" s="14">
        <f t="shared" si="55"/>
        <v>-3.4597530791593112E-2</v>
      </c>
      <c r="S76" s="10"/>
      <c r="T76" s="12">
        <v>15757.450000000003</v>
      </c>
      <c r="U76" s="13">
        <f t="shared" si="56"/>
        <v>-1314.9299999999985</v>
      </c>
      <c r="V76" s="14">
        <f t="shared" si="57"/>
        <v>-7.702089573919968E-2</v>
      </c>
      <c r="W76" s="10"/>
      <c r="X76" s="12">
        <v>15830.62999999999</v>
      </c>
      <c r="Y76" s="13">
        <f t="shared" si="58"/>
        <v>73.179999999987558</v>
      </c>
      <c r="Z76" s="14">
        <f t="shared" si="59"/>
        <v>4.6441524485234531E-3</v>
      </c>
      <c r="AA76" s="10"/>
      <c r="AB76" s="12">
        <v>15830.62999999999</v>
      </c>
      <c r="AC76" s="13">
        <f t="shared" si="60"/>
        <v>73.179999999987558</v>
      </c>
      <c r="AD76" s="14">
        <f t="shared" si="61"/>
        <v>4.6441524485234531E-3</v>
      </c>
      <c r="AE76" s="10"/>
      <c r="AF76" s="12">
        <v>15830.62999999999</v>
      </c>
      <c r="AG76" s="13">
        <f t="shared" si="62"/>
        <v>73.179999999987558</v>
      </c>
      <c r="AH76" s="14">
        <f t="shared" si="63"/>
        <v>4.6441524485234531E-3</v>
      </c>
      <c r="AI76" s="64"/>
    </row>
    <row r="77" spans="1:35" ht="12" customHeight="1" x14ac:dyDescent="0.25">
      <c r="A77" s="1"/>
      <c r="B77" s="52"/>
      <c r="C77" s="1"/>
      <c r="D77" s="15" t="s">
        <v>23</v>
      </c>
      <c r="E77" s="10"/>
      <c r="F77" s="16">
        <f>(F75+F76)</f>
        <v>35365.769999999997</v>
      </c>
      <c r="G77" s="10"/>
      <c r="H77" s="17">
        <f>(H75+H76)</f>
        <v>33733.53</v>
      </c>
      <c r="I77" s="18">
        <f t="shared" si="50"/>
        <v>-1632.239999999998</v>
      </c>
      <c r="J77" s="19">
        <f t="shared" si="51"/>
        <v>-4.6153102279407388E-2</v>
      </c>
      <c r="K77" s="10"/>
      <c r="L77" s="17">
        <f>(L75+L76)</f>
        <v>34215.919999999998</v>
      </c>
      <c r="M77" s="18">
        <f t="shared" si="52"/>
        <v>482.38999999999942</v>
      </c>
      <c r="N77" s="19">
        <f t="shared" si="53"/>
        <v>1.4300015444574043E-2</v>
      </c>
      <c r="O77" s="10"/>
      <c r="P77" s="17">
        <f>(P75+P76)</f>
        <v>34335.18</v>
      </c>
      <c r="Q77" s="18">
        <f t="shared" si="54"/>
        <v>119.26000000000204</v>
      </c>
      <c r="R77" s="19">
        <f t="shared" si="55"/>
        <v>3.4855120072763146E-3</v>
      </c>
      <c r="S77" s="10"/>
      <c r="T77" s="17">
        <f>(T75+T76)</f>
        <v>32999.920000000013</v>
      </c>
      <c r="U77" s="18">
        <f t="shared" si="56"/>
        <v>-1335.2599999999875</v>
      </c>
      <c r="V77" s="19">
        <f t="shared" si="57"/>
        <v>-3.8888976262829722E-2</v>
      </c>
      <c r="W77" s="10"/>
      <c r="X77" s="17">
        <v>33265.479999999981</v>
      </c>
      <c r="Y77" s="18">
        <f t="shared" si="58"/>
        <v>265.55999999996857</v>
      </c>
      <c r="Z77" s="19">
        <f t="shared" si="59"/>
        <v>8.0472922358589827E-3</v>
      </c>
      <c r="AA77" s="10"/>
      <c r="AB77" s="17">
        <v>33265.479999999981</v>
      </c>
      <c r="AC77" s="18">
        <f t="shared" si="60"/>
        <v>265.55999999996857</v>
      </c>
      <c r="AD77" s="19">
        <f t="shared" si="61"/>
        <v>8.0472922358589827E-3</v>
      </c>
      <c r="AE77" s="10"/>
      <c r="AF77" s="17">
        <v>33265.479999999981</v>
      </c>
      <c r="AG77" s="18">
        <f t="shared" si="62"/>
        <v>265.55999999996857</v>
      </c>
      <c r="AH77" s="19">
        <f t="shared" si="63"/>
        <v>8.0472922358589827E-3</v>
      </c>
      <c r="AI77" s="64"/>
    </row>
    <row r="78" spans="1:35" ht="12" customHeight="1" x14ac:dyDescent="0.25">
      <c r="A78" s="1"/>
      <c r="B78" s="52"/>
      <c r="C78" s="1"/>
      <c r="D78" s="9" t="s">
        <v>24</v>
      </c>
      <c r="E78" s="10"/>
      <c r="F78" s="11">
        <v>25755.22</v>
      </c>
      <c r="G78" s="10"/>
      <c r="H78" s="12">
        <v>26036.22</v>
      </c>
      <c r="I78" s="13">
        <f t="shared" si="50"/>
        <v>281</v>
      </c>
      <c r="J78" s="14">
        <f t="shared" si="51"/>
        <v>1.091040961793377E-2</v>
      </c>
      <c r="K78" s="10"/>
      <c r="L78" s="12">
        <v>26325.23</v>
      </c>
      <c r="M78" s="13">
        <f t="shared" si="52"/>
        <v>289.0099999999984</v>
      </c>
      <c r="N78" s="14">
        <f t="shared" si="53"/>
        <v>1.1100305651127407E-2</v>
      </c>
      <c r="O78" s="10"/>
      <c r="P78" s="12">
        <v>25945.07</v>
      </c>
      <c r="Q78" s="13">
        <f t="shared" si="54"/>
        <v>-380.15999999999985</v>
      </c>
      <c r="R78" s="14">
        <f t="shared" si="55"/>
        <v>-1.4440899471723556E-2</v>
      </c>
      <c r="S78" s="10"/>
      <c r="T78" s="12">
        <v>25896.579999999998</v>
      </c>
      <c r="U78" s="13">
        <f t="shared" si="56"/>
        <v>-48.490000000001601</v>
      </c>
      <c r="V78" s="14">
        <f t="shared" si="57"/>
        <v>-1.8689485131472283E-3</v>
      </c>
      <c r="W78" s="10"/>
      <c r="X78" s="12">
        <v>24976.339999999989</v>
      </c>
      <c r="Y78" s="13">
        <f t="shared" si="58"/>
        <v>-920.24000000000888</v>
      </c>
      <c r="Z78" s="14">
        <f t="shared" si="59"/>
        <v>-3.5535194222557909E-2</v>
      </c>
      <c r="AA78" s="10"/>
      <c r="AB78" s="12">
        <v>24976.339999999989</v>
      </c>
      <c r="AC78" s="13">
        <f t="shared" si="60"/>
        <v>-920.24000000000888</v>
      </c>
      <c r="AD78" s="14">
        <f t="shared" si="61"/>
        <v>-3.5535194222557909E-2</v>
      </c>
      <c r="AE78" s="10"/>
      <c r="AF78" s="12">
        <v>24976.339999999989</v>
      </c>
      <c r="AG78" s="13">
        <f t="shared" si="62"/>
        <v>-920.24000000000888</v>
      </c>
      <c r="AH78" s="14">
        <f t="shared" si="63"/>
        <v>-3.5535194222557909E-2</v>
      </c>
      <c r="AI78" s="64"/>
    </row>
    <row r="79" spans="1:35" ht="12" customHeight="1" x14ac:dyDescent="0.25">
      <c r="A79" s="1"/>
      <c r="B79" s="52"/>
      <c r="C79" s="1"/>
      <c r="D79" s="9" t="s">
        <v>25</v>
      </c>
      <c r="E79" s="10"/>
      <c r="F79" s="11">
        <v>8533.76</v>
      </c>
      <c r="G79" s="10"/>
      <c r="H79" s="12">
        <v>8630.75</v>
      </c>
      <c r="I79" s="13">
        <f t="shared" si="50"/>
        <v>96.989999999999782</v>
      </c>
      <c r="J79" s="14">
        <f t="shared" si="51"/>
        <v>1.1365447352632341E-2</v>
      </c>
      <c r="K79" s="10"/>
      <c r="L79" s="12">
        <v>8179.8</v>
      </c>
      <c r="M79" s="13">
        <f t="shared" si="52"/>
        <v>-450.94999999999982</v>
      </c>
      <c r="N79" s="14">
        <f t="shared" si="53"/>
        <v>-5.2249225154245016E-2</v>
      </c>
      <c r="O79" s="10"/>
      <c r="P79" s="12">
        <v>8722.99</v>
      </c>
      <c r="Q79" s="13">
        <f t="shared" si="54"/>
        <v>543.1899999999996</v>
      </c>
      <c r="R79" s="14">
        <f t="shared" si="55"/>
        <v>6.6406269101934035E-2</v>
      </c>
      <c r="S79" s="10"/>
      <c r="T79" s="12">
        <v>9387.5400000000009</v>
      </c>
      <c r="U79" s="13">
        <f t="shared" si="56"/>
        <v>664.55000000000109</v>
      </c>
      <c r="V79" s="14">
        <f t="shared" si="57"/>
        <v>7.618373974978776E-2</v>
      </c>
      <c r="W79" s="10"/>
      <c r="X79" s="12">
        <v>9875.2700000000023</v>
      </c>
      <c r="Y79" s="13">
        <f t="shared" si="58"/>
        <v>487.73000000000138</v>
      </c>
      <c r="Z79" s="14">
        <f t="shared" si="59"/>
        <v>5.1955038274138055E-2</v>
      </c>
      <c r="AA79" s="10"/>
      <c r="AB79" s="12">
        <v>9875.2700000000023</v>
      </c>
      <c r="AC79" s="13">
        <f t="shared" si="60"/>
        <v>487.73000000000138</v>
      </c>
      <c r="AD79" s="14">
        <f t="shared" si="61"/>
        <v>5.1955038274138055E-2</v>
      </c>
      <c r="AE79" s="10"/>
      <c r="AF79" s="12">
        <v>9875.2700000000023</v>
      </c>
      <c r="AG79" s="13">
        <f t="shared" si="62"/>
        <v>487.73000000000138</v>
      </c>
      <c r="AH79" s="14">
        <f t="shared" si="63"/>
        <v>5.1955038274138055E-2</v>
      </c>
      <c r="AI79" s="64"/>
    </row>
    <row r="80" spans="1:35" ht="12" customHeight="1" x14ac:dyDescent="0.25">
      <c r="A80" s="1"/>
      <c r="B80" s="52"/>
      <c r="C80" s="1"/>
      <c r="D80" s="15" t="s">
        <v>26</v>
      </c>
      <c r="E80" s="10"/>
      <c r="F80" s="16">
        <f>(F78+F79)</f>
        <v>34288.980000000003</v>
      </c>
      <c r="G80" s="10"/>
      <c r="H80" s="17">
        <f>(H78+H79)</f>
        <v>34666.97</v>
      </c>
      <c r="I80" s="18">
        <f t="shared" si="50"/>
        <v>377.98999999999796</v>
      </c>
      <c r="J80" s="19">
        <f t="shared" si="51"/>
        <v>1.1023658329877284E-2</v>
      </c>
      <c r="K80" s="10"/>
      <c r="L80" s="17">
        <f>(L78+L79)</f>
        <v>34505.03</v>
      </c>
      <c r="M80" s="18">
        <f t="shared" si="52"/>
        <v>-161.94000000000233</v>
      </c>
      <c r="N80" s="19">
        <f t="shared" si="53"/>
        <v>-4.6713052799249866E-3</v>
      </c>
      <c r="O80" s="10"/>
      <c r="P80" s="17">
        <f>(P78+P79)</f>
        <v>34668.06</v>
      </c>
      <c r="Q80" s="18">
        <f t="shared" si="54"/>
        <v>163.02999999999884</v>
      </c>
      <c r="R80" s="19">
        <f t="shared" si="55"/>
        <v>4.7248183815518097E-3</v>
      </c>
      <c r="S80" s="10"/>
      <c r="T80" s="17">
        <f>(T78+T79)</f>
        <v>35284.119999999995</v>
      </c>
      <c r="U80" s="18">
        <f t="shared" si="56"/>
        <v>616.05999999999767</v>
      </c>
      <c r="V80" s="19">
        <f t="shared" si="57"/>
        <v>1.7770247311213794E-2</v>
      </c>
      <c r="W80" s="10"/>
      <c r="X80" s="17">
        <v>34851.609999999993</v>
      </c>
      <c r="Y80" s="18">
        <f t="shared" si="58"/>
        <v>-432.51000000000204</v>
      </c>
      <c r="Z80" s="19">
        <f t="shared" si="59"/>
        <v>-1.2257922260779153E-2</v>
      </c>
      <c r="AA80" s="10"/>
      <c r="AB80" s="17">
        <v>34851.609999999993</v>
      </c>
      <c r="AC80" s="18">
        <f t="shared" si="60"/>
        <v>-432.51000000000204</v>
      </c>
      <c r="AD80" s="19">
        <f t="shared" si="61"/>
        <v>-1.2257922260779153E-2</v>
      </c>
      <c r="AE80" s="10"/>
      <c r="AF80" s="17">
        <v>34851.609999999993</v>
      </c>
      <c r="AG80" s="18">
        <f t="shared" si="62"/>
        <v>-432.51000000000204</v>
      </c>
      <c r="AH80" s="19">
        <f t="shared" si="63"/>
        <v>-1.2257922260779153E-2</v>
      </c>
      <c r="AI80" s="64"/>
    </row>
    <row r="81" spans="1:35" ht="2.25" customHeight="1" x14ac:dyDescent="0.25">
      <c r="A81" s="1"/>
      <c r="B81" s="52"/>
      <c r="C81" s="1"/>
      <c r="D81" s="20"/>
      <c r="E81" s="21"/>
      <c r="F81" s="22"/>
      <c r="G81" s="21"/>
      <c r="H81" s="22"/>
      <c r="I81" s="23"/>
      <c r="J81" s="24"/>
      <c r="K81" s="21"/>
      <c r="L81" s="22"/>
      <c r="M81" s="23"/>
      <c r="N81" s="24"/>
      <c r="O81" s="21"/>
      <c r="P81" s="22"/>
      <c r="Q81" s="23"/>
      <c r="R81" s="24"/>
      <c r="S81" s="21"/>
      <c r="T81" s="22"/>
      <c r="U81" s="23"/>
      <c r="V81" s="24"/>
      <c r="W81" s="21"/>
      <c r="X81" s="22"/>
      <c r="Y81" s="23"/>
      <c r="Z81" s="24"/>
      <c r="AA81" s="21"/>
      <c r="AB81" s="22"/>
      <c r="AC81" s="23"/>
      <c r="AD81" s="24"/>
      <c r="AE81" s="21"/>
      <c r="AF81" s="22"/>
      <c r="AI81" s="64"/>
    </row>
    <row r="82" spans="1:35" ht="12" customHeight="1" x14ac:dyDescent="0.25">
      <c r="A82" s="1"/>
      <c r="B82" s="53"/>
      <c r="C82" s="1"/>
      <c r="D82" s="15" t="s">
        <v>27</v>
      </c>
      <c r="E82" s="25"/>
      <c r="F82" s="16">
        <f>(F67+F70+F74+F77+F80)</f>
        <v>174125.88</v>
      </c>
      <c r="G82" s="25"/>
      <c r="H82" s="17">
        <f>(H67+H70+H74+H77+H80)</f>
        <v>175547.75999999998</v>
      </c>
      <c r="I82" s="18">
        <f>(H82-F82)</f>
        <v>1421.8799999999756</v>
      </c>
      <c r="J82" s="19">
        <f>(H82/F82)-1</f>
        <v>8.1658165919964443E-3</v>
      </c>
      <c r="K82" s="25"/>
      <c r="L82" s="17">
        <f>(L67+L70+L74+L77+L80)</f>
        <v>174779.44999999998</v>
      </c>
      <c r="M82" s="18">
        <f>(L82-H82)</f>
        <v>-768.30999999999767</v>
      </c>
      <c r="N82" s="19">
        <f>(L82/H82)-1</f>
        <v>-4.3766437122296775E-3</v>
      </c>
      <c r="O82" s="25"/>
      <c r="P82" s="17">
        <f>(P67+P70+P74+P77+P80)</f>
        <v>175269.44</v>
      </c>
      <c r="Q82" s="18">
        <f>(P82-L82)</f>
        <v>489.99000000001979</v>
      </c>
      <c r="R82" s="19">
        <f>(P82/L82)-1</f>
        <v>2.8034760379438417E-3</v>
      </c>
      <c r="S82" s="25"/>
      <c r="T82" s="17">
        <f>(T67+T70+T74+T77+T80)</f>
        <v>173973.33000000005</v>
      </c>
      <c r="U82" s="18">
        <f>(T82-P82)</f>
        <v>-1296.1099999999569</v>
      </c>
      <c r="V82" s="19">
        <f>(T82/P82)-1</f>
        <v>-7.3949571585323337E-3</v>
      </c>
      <c r="W82" s="25"/>
      <c r="X82" s="17">
        <f>(X67+X70+X74+X77+X80)</f>
        <v>174253.22999999998</v>
      </c>
      <c r="Y82" s="18">
        <f>(X82-T82)</f>
        <v>279.89999999993597</v>
      </c>
      <c r="Z82" s="19">
        <f>(X82/T82)-1</f>
        <v>1.6088672901757306E-3</v>
      </c>
      <c r="AA82" s="25"/>
      <c r="AB82" s="17">
        <f>(AB67+AB70+AB74+AB77+AB80)</f>
        <v>174253.22999999998</v>
      </c>
      <c r="AC82" s="18">
        <f>(AB82-T82)</f>
        <v>279.89999999993597</v>
      </c>
      <c r="AD82" s="19">
        <f>(AB82/T82)-1</f>
        <v>1.6088672901757306E-3</v>
      </c>
      <c r="AE82" s="25"/>
      <c r="AF82" s="17">
        <f>(AF67+AF70+AF74+AF77+AF80)</f>
        <v>174253.22999999998</v>
      </c>
      <c r="AG82" s="18">
        <f t="shared" si="62"/>
        <v>279.89999999993597</v>
      </c>
      <c r="AH82" s="19">
        <f t="shared" si="63"/>
        <v>1.6088672901757306E-3</v>
      </c>
      <c r="AI82" s="64"/>
    </row>
    <row r="83" spans="1:35" ht="12" customHeight="1" x14ac:dyDescent="0.25">
      <c r="A83" s="1"/>
      <c r="B83" s="7"/>
      <c r="C83" s="1"/>
      <c r="D83" s="1"/>
      <c r="E83" s="8"/>
      <c r="F83" s="8"/>
      <c r="G83" s="8"/>
      <c r="H83" s="8"/>
      <c r="I83" s="26"/>
      <c r="J83" s="8"/>
      <c r="K83" s="8"/>
      <c r="L83" s="8"/>
      <c r="M83" s="26"/>
      <c r="N83" s="8"/>
      <c r="O83" s="8"/>
      <c r="P83" s="8"/>
      <c r="Q83" s="26"/>
      <c r="R83" s="8"/>
      <c r="S83" s="8"/>
      <c r="T83" s="8"/>
      <c r="U83" s="26"/>
      <c r="V83" s="8"/>
      <c r="W83" s="8"/>
      <c r="X83" s="8"/>
      <c r="Y83" s="26"/>
      <c r="Z83" s="8"/>
      <c r="AA83" s="8"/>
      <c r="AB83" s="8"/>
      <c r="AC83" s="26"/>
      <c r="AD83" s="8"/>
      <c r="AE83" s="8"/>
      <c r="AF83" s="8"/>
      <c r="AG83" s="26"/>
      <c r="AH83" s="8"/>
      <c r="AI83" s="64"/>
    </row>
    <row r="84" spans="1:35" ht="12" customHeight="1" x14ac:dyDescent="0.25">
      <c r="A84" s="1"/>
      <c r="B84" s="51" t="s">
        <v>31</v>
      </c>
      <c r="C84" s="1"/>
      <c r="D84" s="9" t="s">
        <v>10</v>
      </c>
      <c r="E84" s="10"/>
      <c r="F84" s="11">
        <f t="shared" ref="F84:F102" si="64">(F104+F124)</f>
        <v>1686.1000000000001</v>
      </c>
      <c r="G84" s="10"/>
      <c r="H84" s="12">
        <f t="shared" ref="H84:H102" si="65">(H104+H124)</f>
        <v>345.1</v>
      </c>
      <c r="I84" s="13">
        <f t="shared" ref="I84:I100" si="66">(H84-F84)</f>
        <v>-1341</v>
      </c>
      <c r="J84" s="14">
        <f t="shared" ref="J84:J100" si="67">(H84/F84)-1</f>
        <v>-0.79532649309056402</v>
      </c>
      <c r="K84" s="10"/>
      <c r="L84" s="12">
        <f t="shared" ref="L84:L102" si="68">(L104+L124)</f>
        <v>534.43000000000006</v>
      </c>
      <c r="M84" s="13">
        <f t="shared" ref="M84:M100" si="69">(L84-H84)</f>
        <v>189.33000000000004</v>
      </c>
      <c r="N84" s="14">
        <f t="shared" ref="N84:N100" si="70">(L84/H84)-1</f>
        <v>0.54862358736598105</v>
      </c>
      <c r="O84" s="10"/>
      <c r="P84" s="12">
        <f t="shared" ref="P84:P102" si="71">(P104+P124)</f>
        <v>631.61</v>
      </c>
      <c r="Q84" s="13">
        <f t="shared" ref="Q84:Q100" si="72">(P84-L84)</f>
        <v>97.17999999999995</v>
      </c>
      <c r="R84" s="14">
        <f t="shared" ref="R84:R100" si="73">(P84/L84)-1</f>
        <v>0.18183859439028494</v>
      </c>
      <c r="S84" s="10"/>
      <c r="T84" s="12">
        <f t="shared" ref="T84:T102" si="74">(T104+T124)</f>
        <v>523.81999999999994</v>
      </c>
      <c r="U84" s="13">
        <f t="shared" ref="U84:U100" si="75">(T84-P84)</f>
        <v>-107.79000000000008</v>
      </c>
      <c r="V84" s="14">
        <f t="shared" ref="V84:V100" si="76">(T84/P84)-1</f>
        <v>-0.17065910926046146</v>
      </c>
      <c r="W84" s="10"/>
      <c r="X84" s="12">
        <f t="shared" ref="X84:X102" si="77">(X104+X124)</f>
        <v>807.71999999999991</v>
      </c>
      <c r="Y84" s="13">
        <f t="shared" ref="Y84:Y100" si="78">(X84-T84)</f>
        <v>283.89999999999998</v>
      </c>
      <c r="Z84" s="14">
        <f t="shared" ref="Z84:Z100" si="79">(X84/T84)-1</f>
        <v>0.54198006948951938</v>
      </c>
      <c r="AA84" s="10"/>
      <c r="AB84" s="12">
        <f t="shared" ref="AB84:AB102" si="80">(AB104+AB124)</f>
        <v>807.71999999999991</v>
      </c>
      <c r="AC84" s="13">
        <f t="shared" ref="AC84:AC100" si="81">(AB84-T84)</f>
        <v>283.89999999999998</v>
      </c>
      <c r="AD84" s="14">
        <f t="shared" ref="AD84:AD100" si="82">(AB84/T84)-1</f>
        <v>0.54198006948951938</v>
      </c>
      <c r="AE84" s="10"/>
      <c r="AF84" s="12">
        <f t="shared" ref="AF84:AF102" si="83">(AF104+AF124)</f>
        <v>807.71999999999991</v>
      </c>
      <c r="AG84" s="13">
        <f>(AF84-T84)</f>
        <v>283.89999999999998</v>
      </c>
      <c r="AH84" s="14">
        <f>(AF84/T84)-1</f>
        <v>0.54198006948951938</v>
      </c>
      <c r="AI84" s="64"/>
    </row>
    <row r="85" spans="1:35" ht="12" customHeight="1" x14ac:dyDescent="0.25">
      <c r="A85" s="1"/>
      <c r="B85" s="52"/>
      <c r="C85" s="1"/>
      <c r="D85" s="9" t="s">
        <v>11</v>
      </c>
      <c r="E85" s="10"/>
      <c r="F85" s="11">
        <f t="shared" si="64"/>
        <v>3758.25</v>
      </c>
      <c r="G85" s="10"/>
      <c r="H85" s="12">
        <f t="shared" si="65"/>
        <v>2083.06</v>
      </c>
      <c r="I85" s="13">
        <f t="shared" si="66"/>
        <v>-1675.19</v>
      </c>
      <c r="J85" s="14">
        <f t="shared" si="67"/>
        <v>-0.44573671256568881</v>
      </c>
      <c r="K85" s="10"/>
      <c r="L85" s="12">
        <f t="shared" si="68"/>
        <v>1905.7700000000004</v>
      </c>
      <c r="M85" s="13">
        <f t="shared" si="69"/>
        <v>-177.28999999999951</v>
      </c>
      <c r="N85" s="14">
        <f t="shared" si="70"/>
        <v>-8.5110366480081967E-2</v>
      </c>
      <c r="O85" s="10"/>
      <c r="P85" s="12">
        <f t="shared" si="71"/>
        <v>1806.1399999999999</v>
      </c>
      <c r="Q85" s="13">
        <f t="shared" si="72"/>
        <v>-99.630000000000564</v>
      </c>
      <c r="R85" s="14">
        <f t="shared" si="73"/>
        <v>-5.2278081825194334E-2</v>
      </c>
      <c r="S85" s="10"/>
      <c r="T85" s="12">
        <f t="shared" si="74"/>
        <v>2595.6999999999998</v>
      </c>
      <c r="U85" s="13">
        <f t="shared" si="75"/>
        <v>789.56</v>
      </c>
      <c r="V85" s="14">
        <f t="shared" si="76"/>
        <v>0.43715326608125626</v>
      </c>
      <c r="W85" s="10"/>
      <c r="X85" s="12">
        <f t="shared" si="77"/>
        <v>3143.0999999999995</v>
      </c>
      <c r="Y85" s="13">
        <f t="shared" si="78"/>
        <v>547.39999999999964</v>
      </c>
      <c r="Z85" s="14">
        <f t="shared" si="79"/>
        <v>0.21088723658358033</v>
      </c>
      <c r="AA85" s="10"/>
      <c r="AB85" s="12">
        <f t="shared" si="80"/>
        <v>3143.0999999999995</v>
      </c>
      <c r="AC85" s="13">
        <f t="shared" si="81"/>
        <v>547.39999999999964</v>
      </c>
      <c r="AD85" s="14">
        <f t="shared" si="82"/>
        <v>0.21088723658358033</v>
      </c>
      <c r="AE85" s="10"/>
      <c r="AF85" s="12">
        <f t="shared" si="83"/>
        <v>3143.0999999999995</v>
      </c>
      <c r="AG85" s="13">
        <f t="shared" ref="AG85:AG102" si="84">(AF85-T85)</f>
        <v>547.39999999999964</v>
      </c>
      <c r="AH85" s="14">
        <f t="shared" ref="AH85:AH102" si="85">(AF85/T85)-1</f>
        <v>0.21088723658358033</v>
      </c>
      <c r="AI85" s="64"/>
    </row>
    <row r="86" spans="1:35" ht="12" customHeight="1" x14ac:dyDescent="0.25">
      <c r="A86" s="1"/>
      <c r="B86" s="52"/>
      <c r="C86" s="1"/>
      <c r="D86" s="9" t="s">
        <v>12</v>
      </c>
      <c r="E86" s="10"/>
      <c r="F86" s="11">
        <f t="shared" si="64"/>
        <v>320.36</v>
      </c>
      <c r="G86" s="10"/>
      <c r="H86" s="12">
        <f t="shared" si="65"/>
        <v>346.03</v>
      </c>
      <c r="I86" s="13">
        <f t="shared" si="66"/>
        <v>25.669999999999959</v>
      </c>
      <c r="J86" s="14">
        <f t="shared" si="67"/>
        <v>8.0128605319016E-2</v>
      </c>
      <c r="K86" s="10"/>
      <c r="L86" s="12">
        <f t="shared" si="68"/>
        <v>426.45999999999987</v>
      </c>
      <c r="M86" s="13">
        <f t="shared" si="69"/>
        <v>80.429999999999893</v>
      </c>
      <c r="N86" s="14">
        <f t="shared" si="70"/>
        <v>0.23243649394561139</v>
      </c>
      <c r="O86" s="10"/>
      <c r="P86" s="12">
        <f t="shared" si="71"/>
        <v>484.69000000000005</v>
      </c>
      <c r="Q86" s="13">
        <f t="shared" si="72"/>
        <v>58.230000000000189</v>
      </c>
      <c r="R86" s="14">
        <f t="shared" si="73"/>
        <v>0.13654270037049243</v>
      </c>
      <c r="S86" s="10"/>
      <c r="T86" s="12">
        <f t="shared" si="74"/>
        <v>607.59999999999991</v>
      </c>
      <c r="U86" s="13">
        <f t="shared" si="75"/>
        <v>122.90999999999985</v>
      </c>
      <c r="V86" s="14">
        <f t="shared" si="76"/>
        <v>0.25358476552022902</v>
      </c>
      <c r="W86" s="10"/>
      <c r="X86" s="12">
        <f t="shared" si="77"/>
        <v>495.95000000000005</v>
      </c>
      <c r="Y86" s="13">
        <f t="shared" si="78"/>
        <v>-111.64999999999986</v>
      </c>
      <c r="Z86" s="14">
        <f t="shared" si="79"/>
        <v>-0.18375576036866337</v>
      </c>
      <c r="AA86" s="10"/>
      <c r="AB86" s="12">
        <f t="shared" si="80"/>
        <v>495.95000000000005</v>
      </c>
      <c r="AC86" s="13">
        <f t="shared" si="81"/>
        <v>-111.64999999999986</v>
      </c>
      <c r="AD86" s="14">
        <f t="shared" si="82"/>
        <v>-0.18375576036866337</v>
      </c>
      <c r="AE86" s="10"/>
      <c r="AF86" s="12">
        <f t="shared" si="83"/>
        <v>495.95000000000005</v>
      </c>
      <c r="AG86" s="13">
        <f t="shared" si="84"/>
        <v>-111.64999999999986</v>
      </c>
      <c r="AH86" s="14">
        <f t="shared" si="85"/>
        <v>-0.18375576036866337</v>
      </c>
      <c r="AI86" s="64"/>
    </row>
    <row r="87" spans="1:35" ht="12" customHeight="1" x14ac:dyDescent="0.25">
      <c r="A87" s="1"/>
      <c r="B87" s="52"/>
      <c r="C87" s="1"/>
      <c r="D87" s="15" t="s">
        <v>13</v>
      </c>
      <c r="E87" s="10"/>
      <c r="F87" s="16">
        <f t="shared" si="64"/>
        <v>5764.71</v>
      </c>
      <c r="G87" s="10"/>
      <c r="H87" s="17">
        <f t="shared" si="65"/>
        <v>2774.1899999999996</v>
      </c>
      <c r="I87" s="18">
        <f t="shared" si="66"/>
        <v>-2990.5200000000004</v>
      </c>
      <c r="J87" s="19">
        <f t="shared" si="67"/>
        <v>-0.51876330292417139</v>
      </c>
      <c r="K87" s="10"/>
      <c r="L87" s="17">
        <f t="shared" si="68"/>
        <v>2866.66</v>
      </c>
      <c r="M87" s="18">
        <f t="shared" si="69"/>
        <v>92.470000000000255</v>
      </c>
      <c r="N87" s="19">
        <f t="shared" si="70"/>
        <v>3.3332251936601498E-2</v>
      </c>
      <c r="O87" s="10"/>
      <c r="P87" s="17">
        <f t="shared" si="71"/>
        <v>2922.4399999999996</v>
      </c>
      <c r="Q87" s="18">
        <f t="shared" si="72"/>
        <v>55.779999999999745</v>
      </c>
      <c r="R87" s="19">
        <f t="shared" si="73"/>
        <v>1.9458184786476096E-2</v>
      </c>
      <c r="S87" s="10"/>
      <c r="T87" s="17">
        <f t="shared" si="74"/>
        <v>3727.12</v>
      </c>
      <c r="U87" s="18">
        <f t="shared" si="75"/>
        <v>804.68000000000029</v>
      </c>
      <c r="V87" s="19">
        <f t="shared" si="76"/>
        <v>0.27534525944074151</v>
      </c>
      <c r="W87" s="10"/>
      <c r="X87" s="17">
        <f t="shared" si="77"/>
        <v>4446.7699999999995</v>
      </c>
      <c r="Y87" s="18">
        <f t="shared" si="78"/>
        <v>719.64999999999964</v>
      </c>
      <c r="Z87" s="19">
        <f t="shared" si="79"/>
        <v>0.19308474103329099</v>
      </c>
      <c r="AA87" s="10"/>
      <c r="AB87" s="17">
        <f t="shared" si="80"/>
        <v>4446.7699999999995</v>
      </c>
      <c r="AC87" s="18">
        <f t="shared" si="81"/>
        <v>719.64999999999964</v>
      </c>
      <c r="AD87" s="19">
        <f t="shared" si="82"/>
        <v>0.19308474103329099</v>
      </c>
      <c r="AE87" s="10"/>
      <c r="AF87" s="17">
        <f t="shared" si="83"/>
        <v>4446.7699999999995</v>
      </c>
      <c r="AG87" s="18">
        <f t="shared" si="84"/>
        <v>719.64999999999964</v>
      </c>
      <c r="AH87" s="19">
        <f t="shared" si="85"/>
        <v>0.19308474103329099</v>
      </c>
      <c r="AI87" s="64"/>
    </row>
    <row r="88" spans="1:35" ht="12" customHeight="1" x14ac:dyDescent="0.25">
      <c r="A88" s="1"/>
      <c r="B88" s="52"/>
      <c r="C88" s="1"/>
      <c r="D88" s="9" t="s">
        <v>14</v>
      </c>
      <c r="E88" s="10"/>
      <c r="F88" s="11">
        <f t="shared" si="64"/>
        <v>927.7299999999999</v>
      </c>
      <c r="G88" s="10"/>
      <c r="H88" s="12">
        <f t="shared" si="65"/>
        <v>173.78</v>
      </c>
      <c r="I88" s="13">
        <f t="shared" si="66"/>
        <v>-753.94999999999993</v>
      </c>
      <c r="J88" s="14">
        <f t="shared" si="67"/>
        <v>-0.81268256928201088</v>
      </c>
      <c r="K88" s="10"/>
      <c r="L88" s="12">
        <f t="shared" si="68"/>
        <v>213.20999999999998</v>
      </c>
      <c r="M88" s="13">
        <f t="shared" si="69"/>
        <v>39.429999999999978</v>
      </c>
      <c r="N88" s="14">
        <f t="shared" si="70"/>
        <v>0.22689607549775559</v>
      </c>
      <c r="O88" s="10"/>
      <c r="P88" s="12">
        <f t="shared" si="71"/>
        <v>537.34</v>
      </c>
      <c r="Q88" s="13">
        <f t="shared" si="72"/>
        <v>324.13000000000005</v>
      </c>
      <c r="R88" s="14">
        <f t="shared" si="73"/>
        <v>1.5202382627456501</v>
      </c>
      <c r="S88" s="10"/>
      <c r="T88" s="12">
        <f t="shared" si="74"/>
        <v>472.27</v>
      </c>
      <c r="U88" s="13">
        <f t="shared" si="75"/>
        <v>-65.07000000000005</v>
      </c>
      <c r="V88" s="14">
        <f t="shared" si="76"/>
        <v>-0.1210965124502178</v>
      </c>
      <c r="W88" s="10"/>
      <c r="X88" s="12">
        <f t="shared" si="77"/>
        <v>883.32</v>
      </c>
      <c r="Y88" s="13">
        <f t="shared" si="78"/>
        <v>411.05000000000007</v>
      </c>
      <c r="Z88" s="14">
        <f t="shared" si="79"/>
        <v>0.87037076248756029</v>
      </c>
      <c r="AA88" s="10"/>
      <c r="AB88" s="12">
        <f t="shared" si="80"/>
        <v>883.32</v>
      </c>
      <c r="AC88" s="13">
        <f t="shared" si="81"/>
        <v>411.05000000000007</v>
      </c>
      <c r="AD88" s="14">
        <f t="shared" si="82"/>
        <v>0.87037076248756029</v>
      </c>
      <c r="AE88" s="10"/>
      <c r="AF88" s="12">
        <f t="shared" si="83"/>
        <v>883.32</v>
      </c>
      <c r="AG88" s="13">
        <f t="shared" si="84"/>
        <v>411.05000000000007</v>
      </c>
      <c r="AH88" s="14">
        <f t="shared" si="85"/>
        <v>0.87037076248756029</v>
      </c>
      <c r="AI88" s="64"/>
    </row>
    <row r="89" spans="1:35" ht="12" customHeight="1" x14ac:dyDescent="0.25">
      <c r="A89" s="1"/>
      <c r="B89" s="52"/>
      <c r="C89" s="1"/>
      <c r="D89" s="9" t="s">
        <v>15</v>
      </c>
      <c r="E89" s="10"/>
      <c r="F89" s="11">
        <f t="shared" si="64"/>
        <v>1034.6199999999999</v>
      </c>
      <c r="G89" s="10"/>
      <c r="H89" s="12">
        <f t="shared" si="65"/>
        <v>1469.6</v>
      </c>
      <c r="I89" s="13">
        <f t="shared" si="66"/>
        <v>434.98</v>
      </c>
      <c r="J89" s="14">
        <f t="shared" si="67"/>
        <v>0.4204248902978871</v>
      </c>
      <c r="K89" s="10"/>
      <c r="L89" s="12">
        <f t="shared" si="68"/>
        <v>1585.69</v>
      </c>
      <c r="M89" s="13">
        <f t="shared" si="69"/>
        <v>116.09000000000015</v>
      </c>
      <c r="N89" s="14">
        <f t="shared" si="70"/>
        <v>7.8994284158954819E-2</v>
      </c>
      <c r="O89" s="10"/>
      <c r="P89" s="12">
        <f t="shared" si="71"/>
        <v>1172.24</v>
      </c>
      <c r="Q89" s="13">
        <f t="shared" si="72"/>
        <v>-413.45000000000005</v>
      </c>
      <c r="R89" s="14">
        <f t="shared" si="73"/>
        <v>-0.2607382275224035</v>
      </c>
      <c r="S89" s="10"/>
      <c r="T89" s="12">
        <f t="shared" si="74"/>
        <v>1856.54</v>
      </c>
      <c r="U89" s="13">
        <f t="shared" si="75"/>
        <v>684.3</v>
      </c>
      <c r="V89" s="14">
        <f t="shared" si="76"/>
        <v>0.58375418003139279</v>
      </c>
      <c r="W89" s="10"/>
      <c r="X89" s="12">
        <f t="shared" si="77"/>
        <v>2201.3200000000002</v>
      </c>
      <c r="Y89" s="13">
        <f t="shared" si="78"/>
        <v>344.7800000000002</v>
      </c>
      <c r="Z89" s="14">
        <f t="shared" si="79"/>
        <v>0.18571105389595721</v>
      </c>
      <c r="AA89" s="10"/>
      <c r="AB89" s="12">
        <f t="shared" si="80"/>
        <v>2201.3200000000002</v>
      </c>
      <c r="AC89" s="13">
        <f t="shared" si="81"/>
        <v>344.7800000000002</v>
      </c>
      <c r="AD89" s="14">
        <f t="shared" si="82"/>
        <v>0.18571105389595721</v>
      </c>
      <c r="AE89" s="10"/>
      <c r="AF89" s="12">
        <f t="shared" si="83"/>
        <v>2201.3200000000002</v>
      </c>
      <c r="AG89" s="13">
        <f t="shared" si="84"/>
        <v>344.7800000000002</v>
      </c>
      <c r="AH89" s="14">
        <f t="shared" si="85"/>
        <v>0.18571105389595721</v>
      </c>
      <c r="AI89" s="64"/>
    </row>
    <row r="90" spans="1:35" ht="12" customHeight="1" x14ac:dyDescent="0.25">
      <c r="A90" s="1"/>
      <c r="B90" s="52"/>
      <c r="C90" s="1"/>
      <c r="D90" s="15" t="s">
        <v>16</v>
      </c>
      <c r="E90" s="10"/>
      <c r="F90" s="16">
        <f t="shared" si="64"/>
        <v>1962.35</v>
      </c>
      <c r="G90" s="10"/>
      <c r="H90" s="17">
        <f t="shared" si="65"/>
        <v>1643.3799999999999</v>
      </c>
      <c r="I90" s="18">
        <f t="shared" si="66"/>
        <v>-318.97000000000003</v>
      </c>
      <c r="J90" s="19">
        <f t="shared" si="67"/>
        <v>-0.16254490789104903</v>
      </c>
      <c r="K90" s="10"/>
      <c r="L90" s="17">
        <f t="shared" si="68"/>
        <v>1798.8999999999999</v>
      </c>
      <c r="M90" s="18">
        <f t="shared" si="69"/>
        <v>155.51999999999998</v>
      </c>
      <c r="N90" s="19">
        <f t="shared" si="70"/>
        <v>9.4634229453930407E-2</v>
      </c>
      <c r="O90" s="10"/>
      <c r="P90" s="17">
        <f t="shared" si="71"/>
        <v>1709.58</v>
      </c>
      <c r="Q90" s="18">
        <f t="shared" si="72"/>
        <v>-89.319999999999936</v>
      </c>
      <c r="R90" s="19">
        <f t="shared" si="73"/>
        <v>-4.9652565456667963E-2</v>
      </c>
      <c r="S90" s="10"/>
      <c r="T90" s="17">
        <f t="shared" si="74"/>
        <v>2328.8100000000004</v>
      </c>
      <c r="U90" s="18">
        <f t="shared" si="75"/>
        <v>619.23000000000047</v>
      </c>
      <c r="V90" s="19">
        <f t="shared" si="76"/>
        <v>0.36221177131225235</v>
      </c>
      <c r="W90" s="10"/>
      <c r="X90" s="17">
        <f t="shared" si="77"/>
        <v>3084.6400000000003</v>
      </c>
      <c r="Y90" s="18">
        <f t="shared" si="78"/>
        <v>755.82999999999993</v>
      </c>
      <c r="Z90" s="19">
        <f t="shared" si="79"/>
        <v>0.32455631846307753</v>
      </c>
      <c r="AA90" s="10"/>
      <c r="AB90" s="17">
        <f t="shared" si="80"/>
        <v>3084.6400000000003</v>
      </c>
      <c r="AC90" s="18">
        <f t="shared" si="81"/>
        <v>755.82999999999993</v>
      </c>
      <c r="AD90" s="19">
        <f t="shared" si="82"/>
        <v>0.32455631846307753</v>
      </c>
      <c r="AE90" s="10"/>
      <c r="AF90" s="17">
        <f t="shared" si="83"/>
        <v>3084.6400000000003</v>
      </c>
      <c r="AG90" s="18">
        <f t="shared" si="84"/>
        <v>755.82999999999993</v>
      </c>
      <c r="AH90" s="19">
        <f t="shared" si="85"/>
        <v>0.32455631846307753</v>
      </c>
      <c r="AI90" s="64"/>
    </row>
    <row r="91" spans="1:35" ht="12" customHeight="1" x14ac:dyDescent="0.25">
      <c r="A91" s="1"/>
      <c r="B91" s="52"/>
      <c r="C91" s="1"/>
      <c r="D91" s="9" t="s">
        <v>17</v>
      </c>
      <c r="E91" s="10"/>
      <c r="F91" s="11">
        <f t="shared" si="64"/>
        <v>3844.61</v>
      </c>
      <c r="G91" s="10"/>
      <c r="H91" s="12">
        <f t="shared" si="65"/>
        <v>1726.1799999999998</v>
      </c>
      <c r="I91" s="13">
        <f t="shared" si="66"/>
        <v>-2118.4300000000003</v>
      </c>
      <c r="J91" s="14">
        <f t="shared" si="67"/>
        <v>-0.55101297660881077</v>
      </c>
      <c r="K91" s="10"/>
      <c r="L91" s="12">
        <f t="shared" si="68"/>
        <v>1628.7999999999997</v>
      </c>
      <c r="M91" s="13">
        <f t="shared" si="69"/>
        <v>-97.380000000000109</v>
      </c>
      <c r="N91" s="14">
        <f t="shared" si="70"/>
        <v>-5.6413583751404928E-2</v>
      </c>
      <c r="O91" s="10"/>
      <c r="P91" s="12">
        <f t="shared" si="71"/>
        <v>2718.7</v>
      </c>
      <c r="Q91" s="13">
        <f t="shared" si="72"/>
        <v>1089.9000000000001</v>
      </c>
      <c r="R91" s="14">
        <f t="shared" si="73"/>
        <v>0.66914292730844815</v>
      </c>
      <c r="S91" s="10"/>
      <c r="T91" s="12">
        <f t="shared" si="74"/>
        <v>2963.18</v>
      </c>
      <c r="U91" s="13">
        <f t="shared" si="75"/>
        <v>244.48000000000002</v>
      </c>
      <c r="V91" s="14">
        <f t="shared" si="76"/>
        <v>8.9925331960128085E-2</v>
      </c>
      <c r="W91" s="10"/>
      <c r="X91" s="12">
        <f t="shared" si="77"/>
        <v>1755.4399999999998</v>
      </c>
      <c r="Y91" s="13">
        <f t="shared" si="78"/>
        <v>-1207.74</v>
      </c>
      <c r="Z91" s="14">
        <f t="shared" si="79"/>
        <v>-0.40758239458959633</v>
      </c>
      <c r="AA91" s="10"/>
      <c r="AB91" s="12">
        <f t="shared" si="80"/>
        <v>1755.4399999999998</v>
      </c>
      <c r="AC91" s="13">
        <f t="shared" si="81"/>
        <v>-1207.74</v>
      </c>
      <c r="AD91" s="14">
        <f t="shared" si="82"/>
        <v>-0.40758239458959633</v>
      </c>
      <c r="AE91" s="10"/>
      <c r="AF91" s="12">
        <f t="shared" si="83"/>
        <v>1755.4399999999998</v>
      </c>
      <c r="AG91" s="13">
        <f t="shared" si="84"/>
        <v>-1207.74</v>
      </c>
      <c r="AH91" s="14">
        <f t="shared" si="85"/>
        <v>-0.40758239458959633</v>
      </c>
      <c r="AI91" s="64"/>
    </row>
    <row r="92" spans="1:35" ht="12" customHeight="1" x14ac:dyDescent="0.25">
      <c r="A92" s="1"/>
      <c r="B92" s="52"/>
      <c r="C92" s="1"/>
      <c r="D92" s="9" t="s">
        <v>18</v>
      </c>
      <c r="E92" s="10"/>
      <c r="F92" s="11">
        <f t="shared" si="64"/>
        <v>3640.71</v>
      </c>
      <c r="G92" s="10"/>
      <c r="H92" s="12">
        <f t="shared" si="65"/>
        <v>2053.7199999999998</v>
      </c>
      <c r="I92" s="13">
        <f t="shared" si="66"/>
        <v>-1586.9900000000002</v>
      </c>
      <c r="J92" s="14">
        <f t="shared" si="67"/>
        <v>-0.43590123904403266</v>
      </c>
      <c r="K92" s="10"/>
      <c r="L92" s="12">
        <f t="shared" si="68"/>
        <v>2159.87</v>
      </c>
      <c r="M92" s="13">
        <f t="shared" si="69"/>
        <v>106.15000000000009</v>
      </c>
      <c r="N92" s="14">
        <f t="shared" si="70"/>
        <v>5.1686695362561652E-2</v>
      </c>
      <c r="O92" s="10"/>
      <c r="P92" s="12">
        <f t="shared" si="71"/>
        <v>3752.63</v>
      </c>
      <c r="Q92" s="13">
        <f t="shared" si="72"/>
        <v>1592.7600000000002</v>
      </c>
      <c r="R92" s="14">
        <f t="shared" si="73"/>
        <v>0.73743327144689275</v>
      </c>
      <c r="S92" s="10"/>
      <c r="T92" s="12">
        <f t="shared" si="74"/>
        <v>3307.3100000000004</v>
      </c>
      <c r="U92" s="13">
        <f t="shared" si="75"/>
        <v>-445.31999999999971</v>
      </c>
      <c r="V92" s="14">
        <f t="shared" si="76"/>
        <v>-0.11866877363342498</v>
      </c>
      <c r="W92" s="10"/>
      <c r="X92" s="12">
        <f t="shared" si="77"/>
        <v>3353.6099999999992</v>
      </c>
      <c r="Y92" s="13">
        <f t="shared" si="78"/>
        <v>46.299999999998818</v>
      </c>
      <c r="Z92" s="14">
        <f t="shared" si="79"/>
        <v>1.3999292476362557E-2</v>
      </c>
      <c r="AA92" s="10"/>
      <c r="AB92" s="12">
        <f t="shared" si="80"/>
        <v>3353.6099999999992</v>
      </c>
      <c r="AC92" s="13">
        <f t="shared" si="81"/>
        <v>46.299999999998818</v>
      </c>
      <c r="AD92" s="14">
        <f t="shared" si="82"/>
        <v>1.3999292476362557E-2</v>
      </c>
      <c r="AE92" s="10"/>
      <c r="AF92" s="12">
        <f t="shared" si="83"/>
        <v>3353.6099999999992</v>
      </c>
      <c r="AG92" s="13">
        <f t="shared" si="84"/>
        <v>46.299999999998818</v>
      </c>
      <c r="AH92" s="14">
        <f t="shared" si="85"/>
        <v>1.3999292476362557E-2</v>
      </c>
      <c r="AI92" s="64"/>
    </row>
    <row r="93" spans="1:35" ht="12" customHeight="1" x14ac:dyDescent="0.25">
      <c r="A93" s="1"/>
      <c r="B93" s="52"/>
      <c r="C93" s="1"/>
      <c r="D93" s="9" t="s">
        <v>19</v>
      </c>
      <c r="E93" s="10"/>
      <c r="F93" s="11">
        <f t="shared" si="64"/>
        <v>1344.87</v>
      </c>
      <c r="G93" s="10"/>
      <c r="H93" s="12">
        <f t="shared" si="65"/>
        <v>949.65</v>
      </c>
      <c r="I93" s="13">
        <f t="shared" si="66"/>
        <v>-395.21999999999991</v>
      </c>
      <c r="J93" s="14">
        <f t="shared" si="67"/>
        <v>-0.29387227018224804</v>
      </c>
      <c r="K93" s="10"/>
      <c r="L93" s="12">
        <f t="shared" si="68"/>
        <v>778.19</v>
      </c>
      <c r="M93" s="13">
        <f t="shared" si="69"/>
        <v>-171.45999999999992</v>
      </c>
      <c r="N93" s="14">
        <f t="shared" si="70"/>
        <v>-0.18055072921602688</v>
      </c>
      <c r="O93" s="10"/>
      <c r="P93" s="12">
        <f t="shared" si="71"/>
        <v>623.75</v>
      </c>
      <c r="Q93" s="13">
        <f t="shared" si="72"/>
        <v>-154.44000000000005</v>
      </c>
      <c r="R93" s="14">
        <f t="shared" si="73"/>
        <v>-0.19846053020470589</v>
      </c>
      <c r="S93" s="10"/>
      <c r="T93" s="12">
        <f t="shared" si="74"/>
        <v>625.71</v>
      </c>
      <c r="U93" s="13">
        <f t="shared" si="75"/>
        <v>1.9600000000000364</v>
      </c>
      <c r="V93" s="14">
        <f t="shared" si="76"/>
        <v>3.1422845691382317E-3</v>
      </c>
      <c r="W93" s="10"/>
      <c r="X93" s="12">
        <f t="shared" si="77"/>
        <v>611.58999999999992</v>
      </c>
      <c r="Y93" s="13">
        <f t="shared" si="78"/>
        <v>-14.120000000000118</v>
      </c>
      <c r="Z93" s="14">
        <f t="shared" si="79"/>
        <v>-2.2566364609803435E-2</v>
      </c>
      <c r="AA93" s="10"/>
      <c r="AB93" s="12">
        <f t="shared" si="80"/>
        <v>611.58999999999992</v>
      </c>
      <c r="AC93" s="13">
        <f t="shared" si="81"/>
        <v>-14.120000000000118</v>
      </c>
      <c r="AD93" s="14">
        <f t="shared" si="82"/>
        <v>-2.2566364609803435E-2</v>
      </c>
      <c r="AE93" s="10"/>
      <c r="AF93" s="12">
        <f t="shared" si="83"/>
        <v>611.58999999999992</v>
      </c>
      <c r="AG93" s="13">
        <f t="shared" si="84"/>
        <v>-14.120000000000118</v>
      </c>
      <c r="AH93" s="14">
        <f t="shared" si="85"/>
        <v>-2.2566364609803435E-2</v>
      </c>
      <c r="AI93" s="64"/>
    </row>
    <row r="94" spans="1:35" ht="12" customHeight="1" x14ac:dyDescent="0.25">
      <c r="A94" s="1"/>
      <c r="B94" s="52"/>
      <c r="C94" s="1"/>
      <c r="D94" s="15" t="s">
        <v>20</v>
      </c>
      <c r="E94" s="10"/>
      <c r="F94" s="16">
        <f t="shared" si="64"/>
        <v>8830.1899999999987</v>
      </c>
      <c r="G94" s="10"/>
      <c r="H94" s="17">
        <f t="shared" si="65"/>
        <v>4729.55</v>
      </c>
      <c r="I94" s="18">
        <f t="shared" si="66"/>
        <v>-4100.6399999999985</v>
      </c>
      <c r="J94" s="19">
        <f t="shared" si="67"/>
        <v>-0.46438864848887729</v>
      </c>
      <c r="K94" s="10"/>
      <c r="L94" s="17">
        <f t="shared" si="68"/>
        <v>4566.8600000000006</v>
      </c>
      <c r="M94" s="18">
        <f t="shared" si="69"/>
        <v>-162.6899999999996</v>
      </c>
      <c r="N94" s="19">
        <f t="shared" si="70"/>
        <v>-3.4398621433328613E-2</v>
      </c>
      <c r="O94" s="10"/>
      <c r="P94" s="17">
        <f t="shared" si="71"/>
        <v>7095.08</v>
      </c>
      <c r="Q94" s="18">
        <f t="shared" si="72"/>
        <v>2528.2199999999993</v>
      </c>
      <c r="R94" s="19">
        <f t="shared" si="73"/>
        <v>0.55360138037951656</v>
      </c>
      <c r="S94" s="10"/>
      <c r="T94" s="17">
        <f t="shared" si="74"/>
        <v>6896.2</v>
      </c>
      <c r="U94" s="18">
        <f t="shared" si="75"/>
        <v>-198.88000000000011</v>
      </c>
      <c r="V94" s="19">
        <f t="shared" si="76"/>
        <v>-2.8030691690579923E-2</v>
      </c>
      <c r="W94" s="10"/>
      <c r="X94" s="17">
        <f t="shared" si="77"/>
        <v>5720.6399999999994</v>
      </c>
      <c r="Y94" s="18">
        <f t="shared" si="78"/>
        <v>-1175.5600000000004</v>
      </c>
      <c r="Z94" s="19">
        <f t="shared" si="79"/>
        <v>-0.17046489370957929</v>
      </c>
      <c r="AA94" s="10"/>
      <c r="AB94" s="17">
        <f t="shared" si="80"/>
        <v>5720.6399999999994</v>
      </c>
      <c r="AC94" s="18">
        <f t="shared" si="81"/>
        <v>-1175.5600000000004</v>
      </c>
      <c r="AD94" s="19">
        <f t="shared" si="82"/>
        <v>-0.17046489370957929</v>
      </c>
      <c r="AE94" s="10"/>
      <c r="AF94" s="17">
        <f t="shared" si="83"/>
        <v>5720.6399999999994</v>
      </c>
      <c r="AG94" s="18">
        <f t="shared" si="84"/>
        <v>-1175.5600000000004</v>
      </c>
      <c r="AH94" s="19">
        <f t="shared" si="85"/>
        <v>-0.17046489370957929</v>
      </c>
      <c r="AI94" s="64"/>
    </row>
    <row r="95" spans="1:35" ht="12" customHeight="1" x14ac:dyDescent="0.25">
      <c r="A95" s="1"/>
      <c r="B95" s="52"/>
      <c r="C95" s="1"/>
      <c r="D95" s="9" t="s">
        <v>21</v>
      </c>
      <c r="E95" s="10"/>
      <c r="F95" s="11">
        <f t="shared" si="64"/>
        <v>2428.23</v>
      </c>
      <c r="G95" s="10"/>
      <c r="H95" s="12">
        <f t="shared" si="65"/>
        <v>3827.0699999999997</v>
      </c>
      <c r="I95" s="13">
        <f t="shared" si="66"/>
        <v>1398.8399999999997</v>
      </c>
      <c r="J95" s="14">
        <f t="shared" si="67"/>
        <v>0.57607393039374344</v>
      </c>
      <c r="K95" s="10"/>
      <c r="L95" s="12">
        <f t="shared" si="68"/>
        <v>3825.2400000000002</v>
      </c>
      <c r="M95" s="13">
        <f t="shared" si="69"/>
        <v>-1.8299999999994725</v>
      </c>
      <c r="N95" s="14">
        <f t="shared" si="70"/>
        <v>-4.7817259679061586E-4</v>
      </c>
      <c r="O95" s="10"/>
      <c r="P95" s="12">
        <f t="shared" si="71"/>
        <v>2179.31</v>
      </c>
      <c r="Q95" s="13">
        <f t="shared" si="72"/>
        <v>-1645.9300000000003</v>
      </c>
      <c r="R95" s="14">
        <f t="shared" si="73"/>
        <v>-0.43028149867720722</v>
      </c>
      <c r="S95" s="10"/>
      <c r="T95" s="12">
        <f t="shared" si="74"/>
        <v>2149.66</v>
      </c>
      <c r="U95" s="13">
        <f t="shared" si="75"/>
        <v>-29.650000000000091</v>
      </c>
      <c r="V95" s="14">
        <f t="shared" si="76"/>
        <v>-1.3605223671712685E-2</v>
      </c>
      <c r="W95" s="10"/>
      <c r="X95" s="12">
        <f t="shared" si="77"/>
        <v>2836.3100000000004</v>
      </c>
      <c r="Y95" s="13">
        <f t="shared" si="78"/>
        <v>686.65000000000055</v>
      </c>
      <c r="Z95" s="14">
        <f t="shared" si="79"/>
        <v>0.319422606365658</v>
      </c>
      <c r="AA95" s="10"/>
      <c r="AB95" s="12">
        <f t="shared" si="80"/>
        <v>2836.3100000000004</v>
      </c>
      <c r="AC95" s="13">
        <f t="shared" si="81"/>
        <v>686.65000000000055</v>
      </c>
      <c r="AD95" s="14">
        <f t="shared" si="82"/>
        <v>0.319422606365658</v>
      </c>
      <c r="AE95" s="10"/>
      <c r="AF95" s="12">
        <f t="shared" si="83"/>
        <v>2836.3100000000004</v>
      </c>
      <c r="AG95" s="13">
        <f t="shared" si="84"/>
        <v>686.65000000000055</v>
      </c>
      <c r="AH95" s="14">
        <f t="shared" si="85"/>
        <v>0.319422606365658</v>
      </c>
      <c r="AI95" s="64"/>
    </row>
    <row r="96" spans="1:35" ht="12" customHeight="1" x14ac:dyDescent="0.25">
      <c r="A96" s="1"/>
      <c r="B96" s="52"/>
      <c r="C96" s="1"/>
      <c r="D96" s="9" t="s">
        <v>22</v>
      </c>
      <c r="E96" s="10"/>
      <c r="F96" s="11">
        <f t="shared" si="64"/>
        <v>2096.92</v>
      </c>
      <c r="G96" s="10"/>
      <c r="H96" s="12">
        <f t="shared" si="65"/>
        <v>1543.58</v>
      </c>
      <c r="I96" s="13">
        <f t="shared" si="66"/>
        <v>-553.34000000000015</v>
      </c>
      <c r="J96" s="14">
        <f t="shared" si="67"/>
        <v>-0.26388226541785098</v>
      </c>
      <c r="K96" s="10"/>
      <c r="L96" s="12">
        <f t="shared" si="68"/>
        <v>1571.6700000000003</v>
      </c>
      <c r="M96" s="13">
        <f t="shared" si="69"/>
        <v>28.090000000000373</v>
      </c>
      <c r="N96" s="14">
        <f t="shared" si="70"/>
        <v>1.8197955402376564E-2</v>
      </c>
      <c r="O96" s="10"/>
      <c r="P96" s="12">
        <f t="shared" si="71"/>
        <v>1917.6100000000001</v>
      </c>
      <c r="Q96" s="13">
        <f t="shared" si="72"/>
        <v>345.93999999999983</v>
      </c>
      <c r="R96" s="14">
        <f t="shared" si="73"/>
        <v>0.22010981949136887</v>
      </c>
      <c r="S96" s="10"/>
      <c r="T96" s="12">
        <f t="shared" si="74"/>
        <v>1873.3700000000001</v>
      </c>
      <c r="U96" s="13">
        <f t="shared" si="75"/>
        <v>-44.240000000000009</v>
      </c>
      <c r="V96" s="14">
        <f t="shared" si="76"/>
        <v>-2.3070384489025431E-2</v>
      </c>
      <c r="W96" s="10"/>
      <c r="X96" s="12">
        <f t="shared" si="77"/>
        <v>2040.5499999999997</v>
      </c>
      <c r="Y96" s="13">
        <f t="shared" si="78"/>
        <v>167.17999999999961</v>
      </c>
      <c r="Z96" s="14">
        <f t="shared" si="79"/>
        <v>8.9240246187352046E-2</v>
      </c>
      <c r="AA96" s="10"/>
      <c r="AB96" s="12">
        <f t="shared" si="80"/>
        <v>2040.5499999999997</v>
      </c>
      <c r="AC96" s="13">
        <f t="shared" si="81"/>
        <v>167.17999999999961</v>
      </c>
      <c r="AD96" s="14">
        <f t="shared" si="82"/>
        <v>8.9240246187352046E-2</v>
      </c>
      <c r="AE96" s="10"/>
      <c r="AF96" s="12">
        <f t="shared" si="83"/>
        <v>2040.5499999999997</v>
      </c>
      <c r="AG96" s="13">
        <f t="shared" si="84"/>
        <v>167.17999999999961</v>
      </c>
      <c r="AH96" s="14">
        <f t="shared" si="85"/>
        <v>8.9240246187352046E-2</v>
      </c>
      <c r="AI96" s="64"/>
    </row>
    <row r="97" spans="1:35" ht="12" customHeight="1" x14ac:dyDescent="0.25">
      <c r="A97" s="1"/>
      <c r="B97" s="52"/>
      <c r="C97" s="1"/>
      <c r="D97" s="15" t="s">
        <v>23</v>
      </c>
      <c r="E97" s="10"/>
      <c r="F97" s="16">
        <f t="shared" si="64"/>
        <v>4525.1499999999996</v>
      </c>
      <c r="G97" s="10"/>
      <c r="H97" s="17">
        <f t="shared" si="65"/>
        <v>5370.65</v>
      </c>
      <c r="I97" s="18">
        <f t="shared" si="66"/>
        <v>845.5</v>
      </c>
      <c r="J97" s="19">
        <f t="shared" si="67"/>
        <v>0.18684463498447568</v>
      </c>
      <c r="K97" s="10"/>
      <c r="L97" s="17">
        <f t="shared" si="68"/>
        <v>5396.9100000000008</v>
      </c>
      <c r="M97" s="18">
        <f t="shared" si="69"/>
        <v>26.260000000001128</v>
      </c>
      <c r="N97" s="19">
        <f t="shared" si="70"/>
        <v>4.8895385102363242E-3</v>
      </c>
      <c r="O97" s="10"/>
      <c r="P97" s="17">
        <f t="shared" si="71"/>
        <v>4096.92</v>
      </c>
      <c r="Q97" s="18">
        <f t="shared" si="72"/>
        <v>-1299.9900000000007</v>
      </c>
      <c r="R97" s="19">
        <f t="shared" si="73"/>
        <v>-0.24087672390312242</v>
      </c>
      <c r="S97" s="10"/>
      <c r="T97" s="17">
        <f t="shared" si="74"/>
        <v>4023.03</v>
      </c>
      <c r="U97" s="18">
        <f t="shared" si="75"/>
        <v>-73.889999999999873</v>
      </c>
      <c r="V97" s="19">
        <f t="shared" si="76"/>
        <v>-1.8035499838903291E-2</v>
      </c>
      <c r="W97" s="10"/>
      <c r="X97" s="17">
        <f t="shared" si="77"/>
        <v>4876.8600000000006</v>
      </c>
      <c r="Y97" s="18">
        <f t="shared" si="78"/>
        <v>853.83000000000038</v>
      </c>
      <c r="Z97" s="19">
        <f t="shared" si="79"/>
        <v>0.21223555379900239</v>
      </c>
      <c r="AA97" s="10"/>
      <c r="AB97" s="17">
        <f t="shared" si="80"/>
        <v>4876.8600000000006</v>
      </c>
      <c r="AC97" s="18">
        <f t="shared" si="81"/>
        <v>853.83000000000038</v>
      </c>
      <c r="AD97" s="19">
        <f t="shared" si="82"/>
        <v>0.21223555379900239</v>
      </c>
      <c r="AE97" s="10"/>
      <c r="AF97" s="17">
        <f t="shared" si="83"/>
        <v>4876.8600000000006</v>
      </c>
      <c r="AG97" s="18">
        <f t="shared" si="84"/>
        <v>853.83000000000038</v>
      </c>
      <c r="AH97" s="19">
        <f t="shared" si="85"/>
        <v>0.21223555379900239</v>
      </c>
      <c r="AI97" s="64"/>
    </row>
    <row r="98" spans="1:35" ht="12" customHeight="1" x14ac:dyDescent="0.25">
      <c r="A98" s="1"/>
      <c r="B98" s="52"/>
      <c r="C98" s="1"/>
      <c r="D98" s="9" t="s">
        <v>24</v>
      </c>
      <c r="E98" s="10"/>
      <c r="F98" s="11">
        <f t="shared" si="64"/>
        <v>2168.66</v>
      </c>
      <c r="G98" s="10"/>
      <c r="H98" s="12">
        <f t="shared" si="65"/>
        <v>1566.92</v>
      </c>
      <c r="I98" s="13">
        <f t="shared" si="66"/>
        <v>-601.73999999999978</v>
      </c>
      <c r="J98" s="14">
        <f t="shared" si="67"/>
        <v>-0.2774708806359687</v>
      </c>
      <c r="K98" s="10"/>
      <c r="L98" s="12">
        <f t="shared" si="68"/>
        <v>1404.76</v>
      </c>
      <c r="M98" s="13">
        <f t="shared" si="69"/>
        <v>-162.16000000000008</v>
      </c>
      <c r="N98" s="14">
        <f t="shared" si="70"/>
        <v>-0.10348964848237308</v>
      </c>
      <c r="O98" s="10"/>
      <c r="P98" s="12">
        <f t="shared" si="71"/>
        <v>1275.8800000000001</v>
      </c>
      <c r="Q98" s="13">
        <f t="shared" si="72"/>
        <v>-128.87999999999988</v>
      </c>
      <c r="R98" s="14">
        <f t="shared" si="73"/>
        <v>-9.1745209146046225E-2</v>
      </c>
      <c r="S98" s="10"/>
      <c r="T98" s="12">
        <f t="shared" si="74"/>
        <v>1791.69</v>
      </c>
      <c r="U98" s="13">
        <f t="shared" si="75"/>
        <v>515.80999999999995</v>
      </c>
      <c r="V98" s="14">
        <f t="shared" si="76"/>
        <v>0.40427783177101295</v>
      </c>
      <c r="W98" s="10"/>
      <c r="X98" s="12">
        <f t="shared" si="77"/>
        <v>2708.6099999999997</v>
      </c>
      <c r="Y98" s="13">
        <f t="shared" si="78"/>
        <v>916.91999999999962</v>
      </c>
      <c r="Z98" s="14">
        <f t="shared" si="79"/>
        <v>0.51176263750983675</v>
      </c>
      <c r="AA98" s="10"/>
      <c r="AB98" s="12">
        <f t="shared" si="80"/>
        <v>2708.6099999999997</v>
      </c>
      <c r="AC98" s="13">
        <f t="shared" si="81"/>
        <v>916.91999999999962</v>
      </c>
      <c r="AD98" s="14">
        <f t="shared" si="82"/>
        <v>0.51176263750983675</v>
      </c>
      <c r="AE98" s="10"/>
      <c r="AF98" s="12">
        <f t="shared" si="83"/>
        <v>2708.6099999999997</v>
      </c>
      <c r="AG98" s="13">
        <f t="shared" si="84"/>
        <v>916.91999999999962</v>
      </c>
      <c r="AH98" s="14">
        <f t="shared" si="85"/>
        <v>0.51176263750983675</v>
      </c>
      <c r="AI98" s="64"/>
    </row>
    <row r="99" spans="1:35" ht="12" customHeight="1" x14ac:dyDescent="0.25">
      <c r="A99" s="1"/>
      <c r="B99" s="52"/>
      <c r="C99" s="1"/>
      <c r="D99" s="9" t="s">
        <v>25</v>
      </c>
      <c r="E99" s="10"/>
      <c r="F99" s="11">
        <f t="shared" si="64"/>
        <v>482.24</v>
      </c>
      <c r="G99" s="10"/>
      <c r="H99" s="12">
        <f t="shared" si="65"/>
        <v>380.23</v>
      </c>
      <c r="I99" s="13">
        <f t="shared" si="66"/>
        <v>-102.00999999999999</v>
      </c>
      <c r="J99" s="14">
        <f t="shared" si="67"/>
        <v>-0.21153367617783669</v>
      </c>
      <c r="K99" s="10"/>
      <c r="L99" s="12">
        <f t="shared" si="68"/>
        <v>880.86999999999989</v>
      </c>
      <c r="M99" s="13">
        <f t="shared" si="69"/>
        <v>500.63999999999987</v>
      </c>
      <c r="N99" s="14">
        <f t="shared" si="70"/>
        <v>1.3166767482839332</v>
      </c>
      <c r="O99" s="10"/>
      <c r="P99" s="12">
        <f t="shared" si="71"/>
        <v>2035.92</v>
      </c>
      <c r="Q99" s="13">
        <f t="shared" si="72"/>
        <v>1155.0500000000002</v>
      </c>
      <c r="R99" s="14">
        <f t="shared" si="73"/>
        <v>1.3112604584104357</v>
      </c>
      <c r="S99" s="10"/>
      <c r="T99" s="12">
        <f t="shared" si="74"/>
        <v>2527.2099999999996</v>
      </c>
      <c r="U99" s="13">
        <f t="shared" si="75"/>
        <v>491.28999999999951</v>
      </c>
      <c r="V99" s="14">
        <f t="shared" si="76"/>
        <v>0.24131105347950776</v>
      </c>
      <c r="W99" s="10"/>
      <c r="X99" s="12">
        <f t="shared" si="77"/>
        <v>2629.1899999999996</v>
      </c>
      <c r="Y99" s="13">
        <f t="shared" si="78"/>
        <v>101.98000000000002</v>
      </c>
      <c r="Z99" s="14">
        <f t="shared" si="79"/>
        <v>4.0352800123456323E-2</v>
      </c>
      <c r="AA99" s="10"/>
      <c r="AB99" s="12">
        <f t="shared" si="80"/>
        <v>2629.1899999999996</v>
      </c>
      <c r="AC99" s="13">
        <f t="shared" si="81"/>
        <v>101.98000000000002</v>
      </c>
      <c r="AD99" s="14">
        <f t="shared" si="82"/>
        <v>4.0352800123456323E-2</v>
      </c>
      <c r="AE99" s="10"/>
      <c r="AF99" s="12">
        <f t="shared" si="83"/>
        <v>2629.1899999999996</v>
      </c>
      <c r="AG99" s="13">
        <f t="shared" si="84"/>
        <v>101.98000000000002</v>
      </c>
      <c r="AH99" s="14">
        <f t="shared" si="85"/>
        <v>4.0352800123456323E-2</v>
      </c>
      <c r="AI99" s="64"/>
    </row>
    <row r="100" spans="1:35" ht="12" customHeight="1" x14ac:dyDescent="0.25">
      <c r="A100" s="1"/>
      <c r="B100" s="52"/>
      <c r="C100" s="1"/>
      <c r="D100" s="15" t="s">
        <v>26</v>
      </c>
      <c r="E100" s="10"/>
      <c r="F100" s="16">
        <f t="shared" si="64"/>
        <v>2650.9</v>
      </c>
      <c r="G100" s="10"/>
      <c r="H100" s="17">
        <f t="shared" si="65"/>
        <v>1947.15</v>
      </c>
      <c r="I100" s="18">
        <f t="shared" si="66"/>
        <v>-703.75</v>
      </c>
      <c r="J100" s="19">
        <f t="shared" si="67"/>
        <v>-0.26547587611754497</v>
      </c>
      <c r="K100" s="10"/>
      <c r="L100" s="17">
        <f t="shared" si="68"/>
        <v>2285.63</v>
      </c>
      <c r="M100" s="18">
        <f t="shared" si="69"/>
        <v>338.48</v>
      </c>
      <c r="N100" s="19">
        <f t="shared" si="70"/>
        <v>0.17383355160105807</v>
      </c>
      <c r="O100" s="10"/>
      <c r="P100" s="17">
        <f t="shared" si="71"/>
        <v>3311.8</v>
      </c>
      <c r="Q100" s="18">
        <f t="shared" si="72"/>
        <v>1026.17</v>
      </c>
      <c r="R100" s="19">
        <f t="shared" si="73"/>
        <v>0.4489659306186915</v>
      </c>
      <c r="S100" s="10"/>
      <c r="T100" s="17">
        <f t="shared" si="74"/>
        <v>4318.8999999999996</v>
      </c>
      <c r="U100" s="18">
        <f t="shared" si="75"/>
        <v>1007.0999999999995</v>
      </c>
      <c r="V100" s="19">
        <f t="shared" si="76"/>
        <v>0.30409445014795566</v>
      </c>
      <c r="W100" s="10"/>
      <c r="X100" s="17">
        <f t="shared" si="77"/>
        <v>5337.7999999999993</v>
      </c>
      <c r="Y100" s="18">
        <f t="shared" si="78"/>
        <v>1018.8999999999996</v>
      </c>
      <c r="Z100" s="19">
        <f t="shared" si="79"/>
        <v>0.23591655282595103</v>
      </c>
      <c r="AA100" s="10"/>
      <c r="AB100" s="17">
        <f t="shared" si="80"/>
        <v>5337.7999999999993</v>
      </c>
      <c r="AC100" s="18">
        <f t="shared" si="81"/>
        <v>1018.8999999999996</v>
      </c>
      <c r="AD100" s="19">
        <f t="shared" si="82"/>
        <v>0.23591655282595103</v>
      </c>
      <c r="AE100" s="10"/>
      <c r="AF100" s="17">
        <f t="shared" si="83"/>
        <v>5337.7999999999993</v>
      </c>
      <c r="AG100" s="18">
        <f t="shared" si="84"/>
        <v>1018.8999999999996</v>
      </c>
      <c r="AH100" s="19">
        <f t="shared" si="85"/>
        <v>0.23591655282595103</v>
      </c>
      <c r="AI100" s="64"/>
    </row>
    <row r="101" spans="1:35" ht="2.25" customHeight="1" x14ac:dyDescent="0.25">
      <c r="A101" s="1"/>
      <c r="B101" s="52"/>
      <c r="C101" s="1"/>
      <c r="D101" s="20"/>
      <c r="E101" s="21"/>
      <c r="F101" s="22">
        <f t="shared" si="64"/>
        <v>0</v>
      </c>
      <c r="G101" s="21"/>
      <c r="H101" s="22">
        <f t="shared" si="65"/>
        <v>0</v>
      </c>
      <c r="I101" s="23"/>
      <c r="J101" s="24"/>
      <c r="K101" s="21"/>
      <c r="L101" s="22">
        <f t="shared" si="68"/>
        <v>0</v>
      </c>
      <c r="M101" s="23"/>
      <c r="N101" s="24"/>
      <c r="O101" s="21"/>
      <c r="P101" s="22">
        <f t="shared" si="71"/>
        <v>0</v>
      </c>
      <c r="Q101" s="23"/>
      <c r="R101" s="24"/>
      <c r="S101" s="21"/>
      <c r="T101" s="22">
        <f t="shared" si="74"/>
        <v>0</v>
      </c>
      <c r="U101" s="23"/>
      <c r="V101" s="24"/>
      <c r="W101" s="21"/>
      <c r="X101" s="22">
        <f t="shared" si="77"/>
        <v>23466.709999999995</v>
      </c>
      <c r="Y101" s="23"/>
      <c r="Z101" s="24"/>
      <c r="AA101" s="21"/>
      <c r="AB101" s="22">
        <f t="shared" si="80"/>
        <v>23466.709999999995</v>
      </c>
      <c r="AC101" s="23"/>
      <c r="AD101" s="24"/>
      <c r="AE101" s="21"/>
      <c r="AF101" s="22">
        <f t="shared" si="83"/>
        <v>23466.709999999995</v>
      </c>
      <c r="AI101" s="64"/>
    </row>
    <row r="102" spans="1:35" ht="12" customHeight="1" x14ac:dyDescent="0.25">
      <c r="A102" s="1"/>
      <c r="B102" s="53"/>
      <c r="C102" s="1"/>
      <c r="D102" s="15" t="s">
        <v>27</v>
      </c>
      <c r="E102" s="25"/>
      <c r="F102" s="16">
        <f t="shared" si="64"/>
        <v>23733.299999999996</v>
      </c>
      <c r="G102" s="25"/>
      <c r="H102" s="17">
        <f t="shared" si="65"/>
        <v>16464.919999999998</v>
      </c>
      <c r="I102" s="18">
        <f>(H102-F102)</f>
        <v>-7268.3799999999974</v>
      </c>
      <c r="J102" s="19">
        <f>(H102/F102)-1</f>
        <v>-0.30625239642190505</v>
      </c>
      <c r="K102" s="25"/>
      <c r="L102" s="17">
        <f t="shared" si="68"/>
        <v>16914.960000000003</v>
      </c>
      <c r="M102" s="18">
        <f>(L102-H102)</f>
        <v>450.04000000000451</v>
      </c>
      <c r="N102" s="19">
        <f>(L102/H102)-1</f>
        <v>2.7333263690318743E-2</v>
      </c>
      <c r="O102" s="25"/>
      <c r="P102" s="17">
        <f t="shared" si="71"/>
        <v>19135.82</v>
      </c>
      <c r="Q102" s="18">
        <f>(P102-L102)</f>
        <v>2220.8599999999969</v>
      </c>
      <c r="R102" s="19">
        <f>(P102/L102)-1</f>
        <v>0.13129561051282401</v>
      </c>
      <c r="S102" s="25"/>
      <c r="T102" s="17">
        <f t="shared" si="74"/>
        <v>21294.059999999998</v>
      </c>
      <c r="U102" s="18">
        <f>(T102-P102)</f>
        <v>2158.239999999998</v>
      </c>
      <c r="V102" s="19">
        <f>(T102/P102)-1</f>
        <v>0.11278534183536415</v>
      </c>
      <c r="W102" s="25"/>
      <c r="X102" s="17">
        <f t="shared" si="77"/>
        <v>23466.709999999995</v>
      </c>
      <c r="Y102" s="18">
        <f>(X102-T102)</f>
        <v>2172.6499999999978</v>
      </c>
      <c r="Z102" s="19">
        <f>(X102/T102)-1</f>
        <v>0.10203080107785922</v>
      </c>
      <c r="AA102" s="25"/>
      <c r="AB102" s="17">
        <f t="shared" si="80"/>
        <v>23466.709999999995</v>
      </c>
      <c r="AC102" s="18">
        <f>(AB102-T102)</f>
        <v>2172.6499999999978</v>
      </c>
      <c r="AD102" s="19">
        <f>(AB102/T102)-1</f>
        <v>0.10203080107785922</v>
      </c>
      <c r="AE102" s="25"/>
      <c r="AF102" s="17">
        <f t="shared" si="83"/>
        <v>23466.709999999995</v>
      </c>
      <c r="AG102" s="18">
        <f t="shared" si="84"/>
        <v>2172.6499999999978</v>
      </c>
      <c r="AH102" s="19">
        <f t="shared" si="85"/>
        <v>0.10203080107785922</v>
      </c>
      <c r="AI102" s="64"/>
    </row>
    <row r="103" spans="1:35" ht="12" customHeight="1" x14ac:dyDescent="0.25">
      <c r="A103" s="1"/>
      <c r="B103" s="7"/>
      <c r="C103" s="1"/>
      <c r="D103" s="1"/>
      <c r="E103" s="8"/>
      <c r="F103" s="8"/>
      <c r="G103" s="8"/>
      <c r="H103" s="8"/>
      <c r="I103" s="26"/>
      <c r="J103" s="8"/>
      <c r="K103" s="8"/>
      <c r="L103" s="8"/>
      <c r="M103" s="26"/>
      <c r="N103" s="8"/>
      <c r="O103" s="8"/>
      <c r="P103" s="8"/>
      <c r="Q103" s="26"/>
      <c r="R103" s="8"/>
      <c r="S103" s="8"/>
      <c r="T103" s="8"/>
      <c r="U103" s="26"/>
      <c r="V103" s="8"/>
      <c r="W103" s="8"/>
      <c r="X103" s="8"/>
      <c r="Y103" s="26"/>
      <c r="Z103" s="8"/>
      <c r="AA103" s="8"/>
      <c r="AB103" s="8"/>
      <c r="AC103" s="26"/>
      <c r="AD103" s="8"/>
      <c r="AE103" s="8"/>
      <c r="AF103" s="8"/>
      <c r="AG103" s="26"/>
      <c r="AH103" s="8"/>
      <c r="AI103" s="64"/>
    </row>
    <row r="104" spans="1:35" ht="12" customHeight="1" x14ac:dyDescent="0.25">
      <c r="A104" s="1"/>
      <c r="B104" s="51" t="s">
        <v>32</v>
      </c>
      <c r="C104" s="1"/>
      <c r="D104" s="9" t="s">
        <v>10</v>
      </c>
      <c r="E104" s="10"/>
      <c r="F104" s="11">
        <v>1502.44</v>
      </c>
      <c r="G104" s="10"/>
      <c r="H104" s="12">
        <v>235.32</v>
      </c>
      <c r="I104" s="13">
        <f t="shared" ref="I104:I120" si="86">(H104-F104)</f>
        <v>-1267.1200000000001</v>
      </c>
      <c r="J104" s="14">
        <f t="shared" ref="J104:J120" si="87">(H104/F104)-1</f>
        <v>-0.84337477702936559</v>
      </c>
      <c r="K104" s="10"/>
      <c r="L104" s="12">
        <v>430.38</v>
      </c>
      <c r="M104" s="13">
        <f t="shared" ref="M104:M120" si="88">(L104-H104)</f>
        <v>195.06</v>
      </c>
      <c r="N104" s="14">
        <f t="shared" ref="N104:N120" si="89">(L104/H104)-1</f>
        <v>0.82891381947985732</v>
      </c>
      <c r="O104" s="10"/>
      <c r="P104" s="12">
        <v>578.98</v>
      </c>
      <c r="Q104" s="13">
        <f t="shared" ref="Q104:Q120" si="90">(P104-L104)</f>
        <v>148.60000000000002</v>
      </c>
      <c r="R104" s="14">
        <f t="shared" ref="R104:R120" si="91">(P104/L104)-1</f>
        <v>0.34527626748454865</v>
      </c>
      <c r="S104" s="10"/>
      <c r="T104" s="12">
        <v>490.08</v>
      </c>
      <c r="U104" s="13">
        <f t="shared" ref="U104:U120" si="92">(T104-P104)</f>
        <v>-88.900000000000034</v>
      </c>
      <c r="V104" s="14">
        <f t="shared" ref="V104:V120" si="93">(T104/P104)-1</f>
        <v>-0.15354589104977723</v>
      </c>
      <c r="W104" s="10"/>
      <c r="X104" s="12">
        <v>792.28</v>
      </c>
      <c r="Y104" s="13">
        <f t="shared" ref="Y104:Y120" si="94">(X104-T104)</f>
        <v>302.2</v>
      </c>
      <c r="Z104" s="14">
        <f t="shared" ref="Z104:Z120" si="95">(X104/T104)-1</f>
        <v>0.61663401893568404</v>
      </c>
      <c r="AA104" s="10"/>
      <c r="AB104" s="12">
        <v>792.28</v>
      </c>
      <c r="AC104" s="13">
        <f t="shared" ref="AC104:AC120" si="96">(AB104-T104)</f>
        <v>302.2</v>
      </c>
      <c r="AD104" s="14">
        <f t="shared" ref="AD104:AD120" si="97">(AB104/T104)-1</f>
        <v>0.61663401893568404</v>
      </c>
      <c r="AE104" s="10"/>
      <c r="AF104" s="12">
        <v>792.28</v>
      </c>
      <c r="AG104" s="13">
        <f>(AF104-T104)</f>
        <v>302.2</v>
      </c>
      <c r="AH104" s="14">
        <f>(AF104/T104)-1</f>
        <v>0.61663401893568404</v>
      </c>
      <c r="AI104" s="64"/>
    </row>
    <row r="105" spans="1:35" ht="12" customHeight="1" x14ac:dyDescent="0.25">
      <c r="A105" s="1"/>
      <c r="B105" s="52"/>
      <c r="C105" s="1"/>
      <c r="D105" s="9" t="s">
        <v>11</v>
      </c>
      <c r="E105" s="10"/>
      <c r="F105" s="11">
        <v>2832.5</v>
      </c>
      <c r="G105" s="10"/>
      <c r="H105" s="12">
        <v>1297.73</v>
      </c>
      <c r="I105" s="13">
        <f t="shared" si="86"/>
        <v>-1534.77</v>
      </c>
      <c r="J105" s="14">
        <f t="shared" si="87"/>
        <v>-0.54184289496910854</v>
      </c>
      <c r="K105" s="10"/>
      <c r="L105" s="12">
        <v>1041.6400000000001</v>
      </c>
      <c r="M105" s="13">
        <f t="shared" si="88"/>
        <v>-256.08999999999992</v>
      </c>
      <c r="N105" s="14">
        <f t="shared" si="89"/>
        <v>-0.19733688825872864</v>
      </c>
      <c r="O105" s="10"/>
      <c r="P105" s="12">
        <v>1302.74</v>
      </c>
      <c r="Q105" s="13">
        <f t="shared" si="90"/>
        <v>261.09999999999991</v>
      </c>
      <c r="R105" s="14">
        <f t="shared" si="91"/>
        <v>0.25066241695787395</v>
      </c>
      <c r="S105" s="10"/>
      <c r="T105" s="12">
        <v>2004.46</v>
      </c>
      <c r="U105" s="13">
        <f t="shared" si="92"/>
        <v>701.72</v>
      </c>
      <c r="V105" s="14">
        <f t="shared" si="93"/>
        <v>0.5386493083807975</v>
      </c>
      <c r="W105" s="10"/>
      <c r="X105" s="12">
        <v>2775.99</v>
      </c>
      <c r="Y105" s="13">
        <f t="shared" si="94"/>
        <v>771.52999999999975</v>
      </c>
      <c r="Z105" s="14">
        <f t="shared" si="95"/>
        <v>0.38490665815232017</v>
      </c>
      <c r="AA105" s="10"/>
      <c r="AB105" s="12">
        <v>2775.99</v>
      </c>
      <c r="AC105" s="13">
        <f t="shared" si="96"/>
        <v>771.52999999999975</v>
      </c>
      <c r="AD105" s="14">
        <f t="shared" si="97"/>
        <v>0.38490665815232017</v>
      </c>
      <c r="AE105" s="10"/>
      <c r="AF105" s="12">
        <v>2775.99</v>
      </c>
      <c r="AG105" s="13">
        <f t="shared" ref="AG105:AG122" si="98">(AF105-T105)</f>
        <v>771.52999999999975</v>
      </c>
      <c r="AH105" s="14">
        <f t="shared" ref="AH105:AH122" si="99">(AF105/T105)-1</f>
        <v>0.38490665815232017</v>
      </c>
      <c r="AI105" s="64"/>
    </row>
    <row r="106" spans="1:35" ht="12" customHeight="1" x14ac:dyDescent="0.25">
      <c r="A106" s="1"/>
      <c r="B106" s="52"/>
      <c r="C106" s="1"/>
      <c r="D106" s="9" t="s">
        <v>12</v>
      </c>
      <c r="E106" s="10"/>
      <c r="F106" s="11">
        <v>62.44</v>
      </c>
      <c r="G106" s="10"/>
      <c r="H106" s="12">
        <v>4.33</v>
      </c>
      <c r="I106" s="13">
        <f t="shared" si="86"/>
        <v>-58.11</v>
      </c>
      <c r="J106" s="14">
        <f t="shared" si="87"/>
        <v>-0.93065342729019862</v>
      </c>
      <c r="K106" s="10"/>
      <c r="L106" s="12">
        <v>142.44999999999999</v>
      </c>
      <c r="M106" s="13">
        <f t="shared" si="88"/>
        <v>138.11999999999998</v>
      </c>
      <c r="N106" s="14">
        <f t="shared" si="89"/>
        <v>31.89838337182448</v>
      </c>
      <c r="O106" s="10"/>
      <c r="P106" s="12">
        <v>306.17</v>
      </c>
      <c r="Q106" s="13">
        <f t="shared" si="90"/>
        <v>163.72000000000003</v>
      </c>
      <c r="R106" s="14">
        <f t="shared" si="91"/>
        <v>1.1493155493155496</v>
      </c>
      <c r="S106" s="10"/>
      <c r="T106" s="12">
        <v>424.53</v>
      </c>
      <c r="U106" s="13">
        <f t="shared" si="92"/>
        <v>118.35999999999996</v>
      </c>
      <c r="V106" s="14">
        <f t="shared" si="93"/>
        <v>0.38658261750008149</v>
      </c>
      <c r="W106" s="10"/>
      <c r="X106" s="12">
        <v>402.74</v>
      </c>
      <c r="Y106" s="13">
        <f t="shared" si="94"/>
        <v>-21.789999999999964</v>
      </c>
      <c r="Z106" s="14">
        <f t="shared" si="95"/>
        <v>-5.1327350246154535E-2</v>
      </c>
      <c r="AA106" s="10"/>
      <c r="AB106" s="12">
        <v>402.74</v>
      </c>
      <c r="AC106" s="13">
        <f t="shared" si="96"/>
        <v>-21.789999999999964</v>
      </c>
      <c r="AD106" s="14">
        <f t="shared" si="97"/>
        <v>-5.1327350246154535E-2</v>
      </c>
      <c r="AE106" s="10"/>
      <c r="AF106" s="12">
        <v>402.74</v>
      </c>
      <c r="AG106" s="13">
        <f t="shared" si="98"/>
        <v>-21.789999999999964</v>
      </c>
      <c r="AH106" s="14">
        <f t="shared" si="99"/>
        <v>-5.1327350246154535E-2</v>
      </c>
      <c r="AI106" s="64"/>
    </row>
    <row r="107" spans="1:35" ht="12" customHeight="1" x14ac:dyDescent="0.25">
      <c r="A107" s="1"/>
      <c r="B107" s="52"/>
      <c r="C107" s="1"/>
      <c r="D107" s="15" t="s">
        <v>13</v>
      </c>
      <c r="E107" s="10"/>
      <c r="F107" s="16">
        <f>(F104+F105+F106)</f>
        <v>4397.38</v>
      </c>
      <c r="G107" s="10"/>
      <c r="H107" s="17">
        <f>(H104+H105+H106)</f>
        <v>1537.3799999999999</v>
      </c>
      <c r="I107" s="18">
        <f t="shared" si="86"/>
        <v>-2860</v>
      </c>
      <c r="J107" s="19">
        <f t="shared" si="87"/>
        <v>-0.65038727605983571</v>
      </c>
      <c r="K107" s="10"/>
      <c r="L107" s="17">
        <f>(L104+L105+L106)</f>
        <v>1614.47</v>
      </c>
      <c r="M107" s="18">
        <f t="shared" si="88"/>
        <v>77.090000000000146</v>
      </c>
      <c r="N107" s="19">
        <f t="shared" si="89"/>
        <v>5.0143751056993091E-2</v>
      </c>
      <c r="O107" s="10"/>
      <c r="P107" s="17">
        <f>(P104+P105+P106)</f>
        <v>2187.89</v>
      </c>
      <c r="Q107" s="18">
        <f t="shared" si="90"/>
        <v>573.41999999999985</v>
      </c>
      <c r="R107" s="19">
        <f t="shared" si="91"/>
        <v>0.35517538263330994</v>
      </c>
      <c r="S107" s="10"/>
      <c r="T107" s="17">
        <f>(T104+T105+T106)</f>
        <v>2919.0699999999997</v>
      </c>
      <c r="U107" s="18">
        <f t="shared" si="92"/>
        <v>731.17999999999984</v>
      </c>
      <c r="V107" s="19">
        <f t="shared" si="93"/>
        <v>0.33419413224613659</v>
      </c>
      <c r="W107" s="10"/>
      <c r="X107" s="17">
        <v>3971.0099999999993</v>
      </c>
      <c r="Y107" s="18">
        <f t="shared" si="94"/>
        <v>1051.9399999999996</v>
      </c>
      <c r="Z107" s="19">
        <f t="shared" si="95"/>
        <v>0.36036819946078702</v>
      </c>
      <c r="AA107" s="10"/>
      <c r="AB107" s="17">
        <v>3971.0099999999993</v>
      </c>
      <c r="AC107" s="18">
        <f t="shared" si="96"/>
        <v>1051.9399999999996</v>
      </c>
      <c r="AD107" s="19">
        <f t="shared" si="97"/>
        <v>0.36036819946078702</v>
      </c>
      <c r="AE107" s="10"/>
      <c r="AF107" s="17">
        <v>3971.0099999999993</v>
      </c>
      <c r="AG107" s="18">
        <f t="shared" si="98"/>
        <v>1051.9399999999996</v>
      </c>
      <c r="AH107" s="19">
        <f t="shared" si="99"/>
        <v>0.36036819946078702</v>
      </c>
      <c r="AI107" s="64"/>
    </row>
    <row r="108" spans="1:35" ht="12" customHeight="1" x14ac:dyDescent="0.25">
      <c r="A108" s="1"/>
      <c r="B108" s="52"/>
      <c r="C108" s="1"/>
      <c r="D108" s="9" t="s">
        <v>14</v>
      </c>
      <c r="E108" s="10"/>
      <c r="F108" s="11">
        <v>765.06</v>
      </c>
      <c r="G108" s="10"/>
      <c r="H108" s="12">
        <v>91.78</v>
      </c>
      <c r="I108" s="13">
        <f t="shared" si="86"/>
        <v>-673.28</v>
      </c>
      <c r="J108" s="14">
        <f t="shared" si="87"/>
        <v>-0.88003555276710321</v>
      </c>
      <c r="K108" s="10"/>
      <c r="L108" s="12">
        <v>140.84</v>
      </c>
      <c r="M108" s="13">
        <f t="shared" si="88"/>
        <v>49.06</v>
      </c>
      <c r="N108" s="14">
        <f t="shared" si="89"/>
        <v>0.53453911527565912</v>
      </c>
      <c r="O108" s="10"/>
      <c r="P108" s="12">
        <v>478.83</v>
      </c>
      <c r="Q108" s="13">
        <f t="shared" si="90"/>
        <v>337.99</v>
      </c>
      <c r="R108" s="14">
        <f t="shared" si="91"/>
        <v>2.3998153933541606</v>
      </c>
      <c r="S108" s="10"/>
      <c r="T108" s="12">
        <v>425.99</v>
      </c>
      <c r="U108" s="13">
        <f t="shared" si="92"/>
        <v>-52.839999999999975</v>
      </c>
      <c r="V108" s="14">
        <f t="shared" si="93"/>
        <v>-0.1103523171062798</v>
      </c>
      <c r="W108" s="10"/>
      <c r="X108" s="12">
        <v>840.34</v>
      </c>
      <c r="Y108" s="13">
        <f t="shared" si="94"/>
        <v>414.35</v>
      </c>
      <c r="Z108" s="14">
        <f t="shared" si="95"/>
        <v>0.9726754149158432</v>
      </c>
      <c r="AA108" s="10"/>
      <c r="AB108" s="12">
        <v>840.34</v>
      </c>
      <c r="AC108" s="13">
        <f t="shared" si="96"/>
        <v>414.35</v>
      </c>
      <c r="AD108" s="14">
        <f t="shared" si="97"/>
        <v>0.9726754149158432</v>
      </c>
      <c r="AE108" s="10"/>
      <c r="AF108" s="12">
        <v>840.34</v>
      </c>
      <c r="AG108" s="13">
        <f t="shared" si="98"/>
        <v>414.35</v>
      </c>
      <c r="AH108" s="14">
        <f t="shared" si="99"/>
        <v>0.9726754149158432</v>
      </c>
      <c r="AI108" s="64"/>
    </row>
    <row r="109" spans="1:35" ht="12" customHeight="1" x14ac:dyDescent="0.25">
      <c r="A109" s="1"/>
      <c r="B109" s="52"/>
      <c r="C109" s="1"/>
      <c r="D109" s="9" t="s">
        <v>15</v>
      </c>
      <c r="E109" s="10"/>
      <c r="F109" s="11">
        <v>823.24</v>
      </c>
      <c r="G109" s="10"/>
      <c r="H109" s="12">
        <v>1279.8399999999999</v>
      </c>
      <c r="I109" s="13">
        <f t="shared" si="86"/>
        <v>456.59999999999991</v>
      </c>
      <c r="J109" s="14">
        <f t="shared" si="87"/>
        <v>0.55463777270297832</v>
      </c>
      <c r="K109" s="10"/>
      <c r="L109" s="12">
        <v>1473.77</v>
      </c>
      <c r="M109" s="13">
        <f t="shared" si="88"/>
        <v>193.93000000000006</v>
      </c>
      <c r="N109" s="14">
        <f t="shared" si="89"/>
        <v>0.15152675334416799</v>
      </c>
      <c r="O109" s="10"/>
      <c r="P109" s="12">
        <v>1056.24</v>
      </c>
      <c r="Q109" s="13">
        <f t="shared" si="90"/>
        <v>-417.53</v>
      </c>
      <c r="R109" s="14">
        <f t="shared" si="91"/>
        <v>-0.2833074360314024</v>
      </c>
      <c r="S109" s="10"/>
      <c r="T109" s="12">
        <v>1622.15</v>
      </c>
      <c r="U109" s="13">
        <f t="shared" si="92"/>
        <v>565.91000000000008</v>
      </c>
      <c r="V109" s="14">
        <f t="shared" si="93"/>
        <v>0.53577785351813989</v>
      </c>
      <c r="W109" s="10"/>
      <c r="X109" s="12">
        <v>2101.27</v>
      </c>
      <c r="Y109" s="13">
        <f t="shared" si="94"/>
        <v>479.11999999999989</v>
      </c>
      <c r="Z109" s="14">
        <f t="shared" si="95"/>
        <v>0.29536109484326345</v>
      </c>
      <c r="AA109" s="10"/>
      <c r="AB109" s="12">
        <v>2101.27</v>
      </c>
      <c r="AC109" s="13">
        <f t="shared" si="96"/>
        <v>479.11999999999989</v>
      </c>
      <c r="AD109" s="14">
        <f t="shared" si="97"/>
        <v>0.29536109484326345</v>
      </c>
      <c r="AE109" s="10"/>
      <c r="AF109" s="12">
        <v>2101.27</v>
      </c>
      <c r="AG109" s="13">
        <f t="shared" si="98"/>
        <v>479.11999999999989</v>
      </c>
      <c r="AH109" s="14">
        <f t="shared" si="99"/>
        <v>0.29536109484326345</v>
      </c>
      <c r="AI109" s="64"/>
    </row>
    <row r="110" spans="1:35" ht="12" customHeight="1" x14ac:dyDescent="0.25">
      <c r="A110" s="1"/>
      <c r="B110" s="52"/>
      <c r="C110" s="1"/>
      <c r="D110" s="15" t="s">
        <v>16</v>
      </c>
      <c r="E110" s="10"/>
      <c r="F110" s="16">
        <f>(F108+F109)</f>
        <v>1588.3</v>
      </c>
      <c r="G110" s="10"/>
      <c r="H110" s="17">
        <f>(H108+H109)</f>
        <v>1371.62</v>
      </c>
      <c r="I110" s="18">
        <f t="shared" si="86"/>
        <v>-216.68000000000006</v>
      </c>
      <c r="J110" s="19">
        <f t="shared" si="87"/>
        <v>-0.13642259019077008</v>
      </c>
      <c r="K110" s="10"/>
      <c r="L110" s="17">
        <f>(L108+L109)</f>
        <v>1614.61</v>
      </c>
      <c r="M110" s="18">
        <f t="shared" si="88"/>
        <v>242.99</v>
      </c>
      <c r="N110" s="19">
        <f t="shared" si="89"/>
        <v>0.17715548038086348</v>
      </c>
      <c r="O110" s="10"/>
      <c r="P110" s="17">
        <f>(P108+P109)</f>
        <v>1535.07</v>
      </c>
      <c r="Q110" s="18">
        <f t="shared" si="90"/>
        <v>-79.539999999999964</v>
      </c>
      <c r="R110" s="19">
        <f t="shared" si="91"/>
        <v>-4.9262670242349538E-2</v>
      </c>
      <c r="S110" s="10"/>
      <c r="T110" s="17">
        <f>(T108+T109)</f>
        <v>2048.1400000000003</v>
      </c>
      <c r="U110" s="18">
        <f t="shared" si="92"/>
        <v>513.07000000000039</v>
      </c>
      <c r="V110" s="19">
        <f t="shared" si="93"/>
        <v>0.33423231513872365</v>
      </c>
      <c r="W110" s="10"/>
      <c r="X110" s="17">
        <v>2941.61</v>
      </c>
      <c r="Y110" s="18">
        <f t="shared" si="94"/>
        <v>893.4699999999998</v>
      </c>
      <c r="Z110" s="19">
        <f t="shared" si="95"/>
        <v>0.43623482769732513</v>
      </c>
      <c r="AA110" s="10"/>
      <c r="AB110" s="17">
        <v>2941.61</v>
      </c>
      <c r="AC110" s="18">
        <f t="shared" si="96"/>
        <v>893.4699999999998</v>
      </c>
      <c r="AD110" s="19">
        <f t="shared" si="97"/>
        <v>0.43623482769732513</v>
      </c>
      <c r="AE110" s="10"/>
      <c r="AF110" s="17">
        <v>2941.61</v>
      </c>
      <c r="AG110" s="18">
        <f t="shared" si="98"/>
        <v>893.4699999999998</v>
      </c>
      <c r="AH110" s="19">
        <f t="shared" si="99"/>
        <v>0.43623482769732513</v>
      </c>
      <c r="AI110" s="64"/>
    </row>
    <row r="111" spans="1:35" ht="12" customHeight="1" x14ac:dyDescent="0.25">
      <c r="A111" s="1"/>
      <c r="B111" s="52"/>
      <c r="C111" s="1"/>
      <c r="D111" s="9" t="s">
        <v>17</v>
      </c>
      <c r="E111" s="10"/>
      <c r="F111" s="11">
        <v>3047.78</v>
      </c>
      <c r="G111" s="10"/>
      <c r="H111" s="12">
        <v>1157.32</v>
      </c>
      <c r="I111" s="13">
        <f t="shared" si="86"/>
        <v>-1890.4600000000003</v>
      </c>
      <c r="J111" s="14">
        <f t="shared" si="87"/>
        <v>-0.62027442925670495</v>
      </c>
      <c r="K111" s="10"/>
      <c r="L111" s="12">
        <v>1192.04</v>
      </c>
      <c r="M111" s="13">
        <f t="shared" si="88"/>
        <v>34.720000000000027</v>
      </c>
      <c r="N111" s="14">
        <f t="shared" si="89"/>
        <v>3.0000345626101765E-2</v>
      </c>
      <c r="O111" s="10"/>
      <c r="P111" s="12">
        <v>2373.14</v>
      </c>
      <c r="Q111" s="13">
        <f t="shared" si="90"/>
        <v>1181.0999999999999</v>
      </c>
      <c r="R111" s="14">
        <f t="shared" si="91"/>
        <v>0.99082245562229443</v>
      </c>
      <c r="S111" s="10"/>
      <c r="T111" s="12">
        <v>2639.37</v>
      </c>
      <c r="U111" s="13">
        <f t="shared" si="92"/>
        <v>266.23</v>
      </c>
      <c r="V111" s="14">
        <f t="shared" si="93"/>
        <v>0.1121847004390808</v>
      </c>
      <c r="W111" s="10"/>
      <c r="X111" s="12">
        <v>1357.05</v>
      </c>
      <c r="Y111" s="13">
        <f t="shared" si="94"/>
        <v>-1282.32</v>
      </c>
      <c r="Z111" s="14">
        <f t="shared" si="95"/>
        <v>-0.48584321258482133</v>
      </c>
      <c r="AA111" s="10"/>
      <c r="AB111" s="12">
        <v>1357.05</v>
      </c>
      <c r="AC111" s="13">
        <f t="shared" si="96"/>
        <v>-1282.32</v>
      </c>
      <c r="AD111" s="14">
        <f t="shared" si="97"/>
        <v>-0.48584321258482133</v>
      </c>
      <c r="AE111" s="10"/>
      <c r="AF111" s="12">
        <v>1357.05</v>
      </c>
      <c r="AG111" s="13">
        <f t="shared" si="98"/>
        <v>-1282.32</v>
      </c>
      <c r="AH111" s="14">
        <f t="shared" si="99"/>
        <v>-0.48584321258482133</v>
      </c>
      <c r="AI111" s="64"/>
    </row>
    <row r="112" spans="1:35" ht="12" customHeight="1" x14ac:dyDescent="0.25">
      <c r="A112" s="1"/>
      <c r="B112" s="52"/>
      <c r="C112" s="1"/>
      <c r="D112" s="9" t="s">
        <v>18</v>
      </c>
      <c r="E112" s="10"/>
      <c r="F112" s="11">
        <v>2707.29</v>
      </c>
      <c r="G112" s="10"/>
      <c r="H112" s="12">
        <v>1157.56</v>
      </c>
      <c r="I112" s="13">
        <f t="shared" si="86"/>
        <v>-1549.73</v>
      </c>
      <c r="J112" s="14">
        <f t="shared" si="87"/>
        <v>-0.57242851707796361</v>
      </c>
      <c r="K112" s="10"/>
      <c r="L112" s="12">
        <v>1055.31</v>
      </c>
      <c r="M112" s="13">
        <f t="shared" si="88"/>
        <v>-102.25</v>
      </c>
      <c r="N112" s="14">
        <f t="shared" si="89"/>
        <v>-8.8332354262414037E-2</v>
      </c>
      <c r="O112" s="10"/>
      <c r="P112" s="12">
        <v>2982.89</v>
      </c>
      <c r="Q112" s="13">
        <f t="shared" si="90"/>
        <v>1927.58</v>
      </c>
      <c r="R112" s="14">
        <f t="shared" si="91"/>
        <v>1.8265533350389931</v>
      </c>
      <c r="S112" s="10"/>
      <c r="T112" s="12">
        <v>2611.59</v>
      </c>
      <c r="U112" s="13">
        <f t="shared" si="92"/>
        <v>-371.29999999999973</v>
      </c>
      <c r="V112" s="14">
        <f t="shared" si="93"/>
        <v>-0.12447659819839141</v>
      </c>
      <c r="W112" s="10"/>
      <c r="X112" s="12">
        <v>2806.1199999999994</v>
      </c>
      <c r="Y112" s="13">
        <f t="shared" si="94"/>
        <v>194.52999999999929</v>
      </c>
      <c r="Z112" s="14">
        <f t="shared" si="95"/>
        <v>7.4487189796254016E-2</v>
      </c>
      <c r="AA112" s="10"/>
      <c r="AB112" s="12">
        <v>2806.1199999999994</v>
      </c>
      <c r="AC112" s="13">
        <f t="shared" si="96"/>
        <v>194.52999999999929</v>
      </c>
      <c r="AD112" s="14">
        <f t="shared" si="97"/>
        <v>7.4487189796254016E-2</v>
      </c>
      <c r="AE112" s="10"/>
      <c r="AF112" s="12">
        <v>2806.1199999999994</v>
      </c>
      <c r="AG112" s="13">
        <f t="shared" si="98"/>
        <v>194.52999999999929</v>
      </c>
      <c r="AH112" s="14">
        <f t="shared" si="99"/>
        <v>7.4487189796254016E-2</v>
      </c>
      <c r="AI112" s="64"/>
    </row>
    <row r="113" spans="1:35" ht="12" customHeight="1" x14ac:dyDescent="0.25">
      <c r="A113" s="1"/>
      <c r="B113" s="52"/>
      <c r="C113" s="1"/>
      <c r="D113" s="9" t="s">
        <v>19</v>
      </c>
      <c r="E113" s="10"/>
      <c r="F113" s="11">
        <v>941.06</v>
      </c>
      <c r="G113" s="10"/>
      <c r="H113" s="12">
        <v>696.98</v>
      </c>
      <c r="I113" s="13">
        <f t="shared" si="86"/>
        <v>-244.07999999999993</v>
      </c>
      <c r="J113" s="14">
        <f t="shared" si="87"/>
        <v>-0.25936709667821389</v>
      </c>
      <c r="K113" s="10"/>
      <c r="L113" s="12">
        <v>544.11</v>
      </c>
      <c r="M113" s="13">
        <f t="shared" si="88"/>
        <v>-152.87</v>
      </c>
      <c r="N113" s="14">
        <f t="shared" si="89"/>
        <v>-0.2193319750925421</v>
      </c>
      <c r="O113" s="10"/>
      <c r="P113" s="12">
        <v>452.09</v>
      </c>
      <c r="Q113" s="13">
        <f t="shared" si="90"/>
        <v>-92.020000000000039</v>
      </c>
      <c r="R113" s="14">
        <f t="shared" si="91"/>
        <v>-0.1691202146624764</v>
      </c>
      <c r="S113" s="10"/>
      <c r="T113" s="12">
        <v>424.41</v>
      </c>
      <c r="U113" s="13">
        <f t="shared" si="92"/>
        <v>-27.67999999999995</v>
      </c>
      <c r="V113" s="14">
        <f t="shared" si="93"/>
        <v>-6.1226746886681727E-2</v>
      </c>
      <c r="W113" s="10"/>
      <c r="X113" s="12">
        <v>470.17999999999995</v>
      </c>
      <c r="Y113" s="13">
        <f t="shared" si="94"/>
        <v>45.769999999999925</v>
      </c>
      <c r="Z113" s="14">
        <f t="shared" si="95"/>
        <v>0.10784383025847633</v>
      </c>
      <c r="AA113" s="10"/>
      <c r="AB113" s="12">
        <v>470.17999999999995</v>
      </c>
      <c r="AC113" s="13">
        <f t="shared" si="96"/>
        <v>45.769999999999925</v>
      </c>
      <c r="AD113" s="14">
        <f t="shared" si="97"/>
        <v>0.10784383025847633</v>
      </c>
      <c r="AE113" s="10"/>
      <c r="AF113" s="12">
        <v>470.17999999999995</v>
      </c>
      <c r="AG113" s="13">
        <f t="shared" si="98"/>
        <v>45.769999999999925</v>
      </c>
      <c r="AH113" s="14">
        <f t="shared" si="99"/>
        <v>0.10784383025847633</v>
      </c>
      <c r="AI113" s="64"/>
    </row>
    <row r="114" spans="1:35" ht="12" customHeight="1" x14ac:dyDescent="0.25">
      <c r="A114" s="1"/>
      <c r="B114" s="52"/>
      <c r="C114" s="1"/>
      <c r="D114" s="15" t="s">
        <v>20</v>
      </c>
      <c r="E114" s="10"/>
      <c r="F114" s="16">
        <f>(F111+F112+F113)</f>
        <v>6696.1299999999992</v>
      </c>
      <c r="G114" s="10"/>
      <c r="H114" s="17">
        <f>(H111+H112+H113)</f>
        <v>3011.86</v>
      </c>
      <c r="I114" s="18">
        <f t="shared" si="86"/>
        <v>-3684.2699999999991</v>
      </c>
      <c r="J114" s="19">
        <f t="shared" si="87"/>
        <v>-0.55020885197868008</v>
      </c>
      <c r="K114" s="10"/>
      <c r="L114" s="17">
        <f>(L111+L112+L113)</f>
        <v>2791.46</v>
      </c>
      <c r="M114" s="18">
        <f t="shared" si="88"/>
        <v>-220.40000000000009</v>
      </c>
      <c r="N114" s="19">
        <f t="shared" si="89"/>
        <v>-7.3177372122210205E-2</v>
      </c>
      <c r="O114" s="10"/>
      <c r="P114" s="17">
        <f>(P111+P112+P113)</f>
        <v>5808.12</v>
      </c>
      <c r="Q114" s="18">
        <f t="shared" si="90"/>
        <v>3016.66</v>
      </c>
      <c r="R114" s="19">
        <f t="shared" si="91"/>
        <v>1.0806746290471652</v>
      </c>
      <c r="S114" s="10"/>
      <c r="T114" s="17">
        <f>(T111+T112+T113)</f>
        <v>5675.37</v>
      </c>
      <c r="U114" s="18">
        <f t="shared" si="92"/>
        <v>-132.75</v>
      </c>
      <c r="V114" s="19">
        <f t="shared" si="93"/>
        <v>-2.2855932728662598E-2</v>
      </c>
      <c r="W114" s="10"/>
      <c r="X114" s="17">
        <v>4633.3499999999995</v>
      </c>
      <c r="Y114" s="18">
        <f t="shared" si="94"/>
        <v>-1042.0200000000004</v>
      </c>
      <c r="Z114" s="19">
        <f t="shared" si="95"/>
        <v>-0.18360388838084574</v>
      </c>
      <c r="AA114" s="10"/>
      <c r="AB114" s="17">
        <v>4633.3499999999995</v>
      </c>
      <c r="AC114" s="18">
        <f t="shared" si="96"/>
        <v>-1042.0200000000004</v>
      </c>
      <c r="AD114" s="19">
        <f t="shared" si="97"/>
        <v>-0.18360388838084574</v>
      </c>
      <c r="AE114" s="10"/>
      <c r="AF114" s="17">
        <v>4633.3499999999995</v>
      </c>
      <c r="AG114" s="18">
        <f t="shared" si="98"/>
        <v>-1042.0200000000004</v>
      </c>
      <c r="AH114" s="19">
        <f t="shared" si="99"/>
        <v>-0.18360388838084574</v>
      </c>
      <c r="AI114" s="64"/>
    </row>
    <row r="115" spans="1:35" ht="12" customHeight="1" x14ac:dyDescent="0.25">
      <c r="A115" s="1"/>
      <c r="B115" s="52"/>
      <c r="C115" s="1"/>
      <c r="D115" s="9" t="s">
        <v>21</v>
      </c>
      <c r="E115" s="10"/>
      <c r="F115" s="11">
        <v>1609.96</v>
      </c>
      <c r="G115" s="10"/>
      <c r="H115" s="12">
        <v>3109.85</v>
      </c>
      <c r="I115" s="13">
        <f t="shared" si="86"/>
        <v>1499.8899999999999</v>
      </c>
      <c r="J115" s="14">
        <f t="shared" si="87"/>
        <v>0.931631841784889</v>
      </c>
      <c r="K115" s="10"/>
      <c r="L115" s="12">
        <v>3232.39</v>
      </c>
      <c r="M115" s="13">
        <f t="shared" si="88"/>
        <v>122.53999999999996</v>
      </c>
      <c r="N115" s="14">
        <f t="shared" si="89"/>
        <v>3.9403829766708975E-2</v>
      </c>
      <c r="O115" s="10"/>
      <c r="P115" s="12">
        <v>1694.1</v>
      </c>
      <c r="Q115" s="13">
        <f t="shared" si="90"/>
        <v>-1538.29</v>
      </c>
      <c r="R115" s="14">
        <f t="shared" si="91"/>
        <v>-0.47589863846874914</v>
      </c>
      <c r="S115" s="10"/>
      <c r="T115" s="12">
        <v>1611.75</v>
      </c>
      <c r="U115" s="13">
        <f t="shared" si="92"/>
        <v>-82.349999999999909</v>
      </c>
      <c r="V115" s="14">
        <f t="shared" si="93"/>
        <v>-4.8609881352930762E-2</v>
      </c>
      <c r="W115" s="10"/>
      <c r="X115" s="12">
        <v>2102.4300000000003</v>
      </c>
      <c r="Y115" s="13">
        <f t="shared" si="94"/>
        <v>490.68000000000029</v>
      </c>
      <c r="Z115" s="14">
        <f t="shared" si="95"/>
        <v>0.30443927408096805</v>
      </c>
      <c r="AA115" s="10"/>
      <c r="AB115" s="12">
        <v>2102.4300000000003</v>
      </c>
      <c r="AC115" s="13">
        <f t="shared" si="96"/>
        <v>490.68000000000029</v>
      </c>
      <c r="AD115" s="14">
        <f t="shared" si="97"/>
        <v>0.30443927408096805</v>
      </c>
      <c r="AE115" s="10"/>
      <c r="AF115" s="12">
        <v>2102.4300000000003</v>
      </c>
      <c r="AG115" s="13">
        <f t="shared" si="98"/>
        <v>490.68000000000029</v>
      </c>
      <c r="AH115" s="14">
        <f t="shared" si="99"/>
        <v>0.30443927408096805</v>
      </c>
      <c r="AI115" s="64"/>
    </row>
    <row r="116" spans="1:35" ht="12" customHeight="1" x14ac:dyDescent="0.25">
      <c r="A116" s="1"/>
      <c r="B116" s="52"/>
      <c r="C116" s="1"/>
      <c r="D116" s="9" t="s">
        <v>22</v>
      </c>
      <c r="E116" s="10"/>
      <c r="F116" s="11">
        <v>1165.4000000000001</v>
      </c>
      <c r="G116" s="10"/>
      <c r="H116" s="12">
        <v>1001.82</v>
      </c>
      <c r="I116" s="13">
        <f t="shared" si="86"/>
        <v>-163.58000000000004</v>
      </c>
      <c r="J116" s="14">
        <f t="shared" si="87"/>
        <v>-0.14036382357988675</v>
      </c>
      <c r="K116" s="10"/>
      <c r="L116" s="12">
        <v>1049.1300000000001</v>
      </c>
      <c r="M116" s="13">
        <f t="shared" si="88"/>
        <v>47.310000000000059</v>
      </c>
      <c r="N116" s="14">
        <f t="shared" si="89"/>
        <v>4.7224052224950741E-2</v>
      </c>
      <c r="O116" s="10"/>
      <c r="P116" s="12">
        <v>1294.19</v>
      </c>
      <c r="Q116" s="13">
        <f t="shared" si="90"/>
        <v>245.05999999999995</v>
      </c>
      <c r="R116" s="14">
        <f t="shared" si="91"/>
        <v>0.23358401723332656</v>
      </c>
      <c r="S116" s="10"/>
      <c r="T116" s="12">
        <v>1360.64</v>
      </c>
      <c r="U116" s="13">
        <f t="shared" si="92"/>
        <v>66.450000000000045</v>
      </c>
      <c r="V116" s="14">
        <f t="shared" si="93"/>
        <v>5.1344856628470437E-2</v>
      </c>
      <c r="W116" s="10"/>
      <c r="X116" s="12">
        <v>1437.89</v>
      </c>
      <c r="Y116" s="13">
        <f t="shared" si="94"/>
        <v>77.25</v>
      </c>
      <c r="Z116" s="14">
        <f t="shared" si="95"/>
        <v>5.6774753057384775E-2</v>
      </c>
      <c r="AA116" s="10"/>
      <c r="AB116" s="12">
        <v>1437.89</v>
      </c>
      <c r="AC116" s="13">
        <f t="shared" si="96"/>
        <v>77.25</v>
      </c>
      <c r="AD116" s="14">
        <f t="shared" si="97"/>
        <v>5.6774753057384775E-2</v>
      </c>
      <c r="AE116" s="10"/>
      <c r="AF116" s="12">
        <v>1437.89</v>
      </c>
      <c r="AG116" s="13">
        <f t="shared" si="98"/>
        <v>77.25</v>
      </c>
      <c r="AH116" s="14">
        <f t="shared" si="99"/>
        <v>5.6774753057384775E-2</v>
      </c>
      <c r="AI116" s="64"/>
    </row>
    <row r="117" spans="1:35" ht="12" customHeight="1" x14ac:dyDescent="0.25">
      <c r="A117" s="1"/>
      <c r="B117" s="52"/>
      <c r="C117" s="1"/>
      <c r="D117" s="15" t="s">
        <v>23</v>
      </c>
      <c r="E117" s="10"/>
      <c r="F117" s="16">
        <f>(F115+F116)</f>
        <v>2775.36</v>
      </c>
      <c r="G117" s="10"/>
      <c r="H117" s="17">
        <f>(H115+H116)</f>
        <v>4111.67</v>
      </c>
      <c r="I117" s="18">
        <f t="shared" si="86"/>
        <v>1336.31</v>
      </c>
      <c r="J117" s="19">
        <f t="shared" si="87"/>
        <v>0.48149068949613749</v>
      </c>
      <c r="K117" s="10"/>
      <c r="L117" s="17">
        <f>(L115+L116)</f>
        <v>4281.5200000000004</v>
      </c>
      <c r="M117" s="18">
        <f t="shared" si="88"/>
        <v>169.85000000000036</v>
      </c>
      <c r="N117" s="19">
        <f t="shared" si="89"/>
        <v>4.1309249039927831E-2</v>
      </c>
      <c r="O117" s="10"/>
      <c r="P117" s="17">
        <f>(P115+P116)</f>
        <v>2988.29</v>
      </c>
      <c r="Q117" s="18">
        <f t="shared" si="90"/>
        <v>-1293.2300000000005</v>
      </c>
      <c r="R117" s="19">
        <f t="shared" si="91"/>
        <v>-0.30204927222108047</v>
      </c>
      <c r="S117" s="10"/>
      <c r="T117" s="17">
        <f>(T115+T116)</f>
        <v>2972.3900000000003</v>
      </c>
      <c r="U117" s="18">
        <f t="shared" si="92"/>
        <v>-15.899999999999636</v>
      </c>
      <c r="V117" s="19">
        <f t="shared" si="93"/>
        <v>-5.3207687339581478E-3</v>
      </c>
      <c r="W117" s="10"/>
      <c r="X117" s="17">
        <v>3540.3200000000006</v>
      </c>
      <c r="Y117" s="18">
        <f t="shared" si="94"/>
        <v>567.93000000000029</v>
      </c>
      <c r="Z117" s="19">
        <f t="shared" si="95"/>
        <v>0.19106846678935141</v>
      </c>
      <c r="AA117" s="10"/>
      <c r="AB117" s="17">
        <v>3540.3200000000006</v>
      </c>
      <c r="AC117" s="18">
        <f t="shared" si="96"/>
        <v>567.93000000000029</v>
      </c>
      <c r="AD117" s="19">
        <f t="shared" si="97"/>
        <v>0.19106846678935141</v>
      </c>
      <c r="AE117" s="10"/>
      <c r="AF117" s="17">
        <v>3540.3200000000006</v>
      </c>
      <c r="AG117" s="18">
        <f t="shared" si="98"/>
        <v>567.93000000000029</v>
      </c>
      <c r="AH117" s="19">
        <f t="shared" si="99"/>
        <v>0.19106846678935141</v>
      </c>
      <c r="AI117" s="64"/>
    </row>
    <row r="118" spans="1:35" ht="12" customHeight="1" x14ac:dyDescent="0.25">
      <c r="A118" s="1"/>
      <c r="B118" s="52"/>
      <c r="C118" s="1"/>
      <c r="D118" s="9" t="s">
        <v>24</v>
      </c>
      <c r="E118" s="10"/>
      <c r="F118" s="11">
        <v>1262.8399999999999</v>
      </c>
      <c r="G118" s="10"/>
      <c r="H118" s="12">
        <v>893.48</v>
      </c>
      <c r="I118" s="13">
        <f t="shared" si="86"/>
        <v>-369.3599999999999</v>
      </c>
      <c r="J118" s="14">
        <f t="shared" si="87"/>
        <v>-0.29248360837477427</v>
      </c>
      <c r="K118" s="10"/>
      <c r="L118" s="12">
        <v>605.20000000000005</v>
      </c>
      <c r="M118" s="13">
        <f t="shared" si="88"/>
        <v>-288.27999999999997</v>
      </c>
      <c r="N118" s="14">
        <f t="shared" si="89"/>
        <v>-0.3226485203921744</v>
      </c>
      <c r="O118" s="10"/>
      <c r="P118" s="12">
        <v>664.06</v>
      </c>
      <c r="Q118" s="13">
        <f t="shared" si="90"/>
        <v>58.8599999999999</v>
      </c>
      <c r="R118" s="14">
        <f t="shared" si="91"/>
        <v>9.7257105089226581E-2</v>
      </c>
      <c r="S118" s="10"/>
      <c r="T118" s="12">
        <v>896.81</v>
      </c>
      <c r="U118" s="13">
        <f t="shared" si="92"/>
        <v>232.75</v>
      </c>
      <c r="V118" s="14">
        <f t="shared" si="93"/>
        <v>0.35049543715929277</v>
      </c>
      <c r="W118" s="10"/>
      <c r="X118" s="12">
        <v>2033.19</v>
      </c>
      <c r="Y118" s="13">
        <f t="shared" si="94"/>
        <v>1136.3800000000001</v>
      </c>
      <c r="Z118" s="14">
        <f t="shared" si="95"/>
        <v>1.2671357366666296</v>
      </c>
      <c r="AA118" s="10"/>
      <c r="AB118" s="12">
        <v>2033.19</v>
      </c>
      <c r="AC118" s="13">
        <f t="shared" si="96"/>
        <v>1136.3800000000001</v>
      </c>
      <c r="AD118" s="14">
        <f t="shared" si="97"/>
        <v>1.2671357366666296</v>
      </c>
      <c r="AE118" s="10"/>
      <c r="AF118" s="12">
        <v>2033.19</v>
      </c>
      <c r="AG118" s="13">
        <f t="shared" si="98"/>
        <v>1136.3800000000001</v>
      </c>
      <c r="AH118" s="14">
        <f t="shared" si="99"/>
        <v>1.2671357366666296</v>
      </c>
      <c r="AI118" s="64"/>
    </row>
    <row r="119" spans="1:35" ht="12" customHeight="1" x14ac:dyDescent="0.25">
      <c r="A119" s="1"/>
      <c r="B119" s="52"/>
      <c r="C119" s="1"/>
      <c r="D119" s="9" t="s">
        <v>25</v>
      </c>
      <c r="E119" s="10"/>
      <c r="F119" s="11">
        <v>417.91</v>
      </c>
      <c r="G119" s="10"/>
      <c r="H119" s="12">
        <v>334.42</v>
      </c>
      <c r="I119" s="13">
        <f t="shared" si="86"/>
        <v>-83.490000000000009</v>
      </c>
      <c r="J119" s="14">
        <f t="shared" si="87"/>
        <v>-0.19977985690698952</v>
      </c>
      <c r="K119" s="10"/>
      <c r="L119" s="12">
        <v>822.05</v>
      </c>
      <c r="M119" s="13">
        <f t="shared" si="88"/>
        <v>487.62999999999994</v>
      </c>
      <c r="N119" s="14">
        <f t="shared" si="89"/>
        <v>1.4581364750912025</v>
      </c>
      <c r="O119" s="10"/>
      <c r="P119" s="12">
        <v>1944.17</v>
      </c>
      <c r="Q119" s="13">
        <f t="shared" si="90"/>
        <v>1122.1200000000001</v>
      </c>
      <c r="R119" s="14">
        <f t="shared" si="91"/>
        <v>1.3650264582446328</v>
      </c>
      <c r="S119" s="10"/>
      <c r="T119" s="12">
        <v>2374.2399999999998</v>
      </c>
      <c r="U119" s="13">
        <f t="shared" si="92"/>
        <v>430.06999999999971</v>
      </c>
      <c r="V119" s="14">
        <f t="shared" si="93"/>
        <v>0.22121007936548742</v>
      </c>
      <c r="W119" s="10"/>
      <c r="X119" s="12">
        <v>2402.9299999999998</v>
      </c>
      <c r="Y119" s="13">
        <f t="shared" si="94"/>
        <v>28.690000000000055</v>
      </c>
      <c r="Z119" s="14">
        <f t="shared" si="95"/>
        <v>1.2083866837387935E-2</v>
      </c>
      <c r="AA119" s="10"/>
      <c r="AB119" s="12">
        <v>2402.9299999999998</v>
      </c>
      <c r="AC119" s="13">
        <f t="shared" si="96"/>
        <v>28.690000000000055</v>
      </c>
      <c r="AD119" s="14">
        <f t="shared" si="97"/>
        <v>1.2083866837387935E-2</v>
      </c>
      <c r="AE119" s="10"/>
      <c r="AF119" s="12">
        <v>2402.9299999999998</v>
      </c>
      <c r="AG119" s="13">
        <f t="shared" si="98"/>
        <v>28.690000000000055</v>
      </c>
      <c r="AH119" s="14">
        <f t="shared" si="99"/>
        <v>1.2083866837387935E-2</v>
      </c>
      <c r="AI119" s="64"/>
    </row>
    <row r="120" spans="1:35" ht="12" customHeight="1" x14ac:dyDescent="0.25">
      <c r="A120" s="1"/>
      <c r="B120" s="52"/>
      <c r="C120" s="1"/>
      <c r="D120" s="15" t="s">
        <v>26</v>
      </c>
      <c r="E120" s="10"/>
      <c r="F120" s="16">
        <f>(F118+F119)</f>
        <v>1680.75</v>
      </c>
      <c r="G120" s="10"/>
      <c r="H120" s="17">
        <f>(H118+H119)</f>
        <v>1227.9000000000001</v>
      </c>
      <c r="I120" s="18">
        <f t="shared" si="86"/>
        <v>-452.84999999999991</v>
      </c>
      <c r="J120" s="19">
        <f t="shared" si="87"/>
        <v>-0.26943328871039707</v>
      </c>
      <c r="K120" s="10"/>
      <c r="L120" s="17">
        <f>(L118+L119)</f>
        <v>1427.25</v>
      </c>
      <c r="M120" s="18">
        <f t="shared" si="88"/>
        <v>199.34999999999991</v>
      </c>
      <c r="N120" s="19">
        <f t="shared" si="89"/>
        <v>0.16235035426337641</v>
      </c>
      <c r="O120" s="10"/>
      <c r="P120" s="17">
        <f>(P118+P119)</f>
        <v>2608.23</v>
      </c>
      <c r="Q120" s="18">
        <f t="shared" si="90"/>
        <v>1180.98</v>
      </c>
      <c r="R120" s="19">
        <f t="shared" si="91"/>
        <v>0.82745139253809774</v>
      </c>
      <c r="S120" s="10"/>
      <c r="T120" s="17">
        <f>(T118+T119)</f>
        <v>3271.0499999999997</v>
      </c>
      <c r="U120" s="18">
        <f t="shared" si="92"/>
        <v>662.81999999999971</v>
      </c>
      <c r="V120" s="19">
        <f t="shared" si="93"/>
        <v>0.25412636155553758</v>
      </c>
      <c r="W120" s="10"/>
      <c r="X120" s="17">
        <v>4436.12</v>
      </c>
      <c r="Y120" s="18">
        <f t="shared" si="94"/>
        <v>1165.0700000000002</v>
      </c>
      <c r="Z120" s="19">
        <f t="shared" si="95"/>
        <v>0.35617615138869785</v>
      </c>
      <c r="AA120" s="10"/>
      <c r="AB120" s="17">
        <v>4436.12</v>
      </c>
      <c r="AC120" s="18">
        <f t="shared" si="96"/>
        <v>1165.0700000000002</v>
      </c>
      <c r="AD120" s="19">
        <f t="shared" si="97"/>
        <v>0.35617615138869785</v>
      </c>
      <c r="AE120" s="10"/>
      <c r="AF120" s="17">
        <v>4436.12</v>
      </c>
      <c r="AG120" s="18">
        <f t="shared" si="98"/>
        <v>1165.0700000000002</v>
      </c>
      <c r="AH120" s="19">
        <f t="shared" si="99"/>
        <v>0.35617615138869785</v>
      </c>
      <c r="AI120" s="64"/>
    </row>
    <row r="121" spans="1:35" ht="2.25" customHeight="1" x14ac:dyDescent="0.25">
      <c r="A121" s="1"/>
      <c r="B121" s="52"/>
      <c r="C121" s="1"/>
      <c r="D121" s="20"/>
      <c r="E121" s="21"/>
      <c r="F121" s="22"/>
      <c r="G121" s="21"/>
      <c r="H121" s="22"/>
      <c r="I121" s="23"/>
      <c r="J121" s="24"/>
      <c r="K121" s="21"/>
      <c r="L121" s="22"/>
      <c r="M121" s="23"/>
      <c r="N121" s="24"/>
      <c r="O121" s="21"/>
      <c r="P121" s="22"/>
      <c r="Q121" s="23"/>
      <c r="R121" s="24"/>
      <c r="S121" s="21"/>
      <c r="T121" s="22"/>
      <c r="U121" s="23"/>
      <c r="V121" s="24"/>
      <c r="W121" s="21"/>
      <c r="X121" s="22">
        <v>19522.409999999996</v>
      </c>
      <c r="Y121" s="23"/>
      <c r="Z121" s="24"/>
      <c r="AA121" s="21"/>
      <c r="AB121" s="22">
        <v>19522.409999999996</v>
      </c>
      <c r="AC121" s="23"/>
      <c r="AD121" s="24"/>
      <c r="AE121" s="21"/>
      <c r="AF121" s="22">
        <v>19522.409999999996</v>
      </c>
      <c r="AI121" s="64"/>
    </row>
    <row r="122" spans="1:35" ht="12" customHeight="1" x14ac:dyDescent="0.25">
      <c r="A122" s="1"/>
      <c r="B122" s="53"/>
      <c r="C122" s="1"/>
      <c r="D122" s="15" t="s">
        <v>27</v>
      </c>
      <c r="E122" s="25"/>
      <c r="F122" s="16">
        <f>(F107+F110+F114+F117+F120)</f>
        <v>17137.919999999998</v>
      </c>
      <c r="G122" s="25"/>
      <c r="H122" s="17">
        <f>(H107+H110+H114+H117+H120)</f>
        <v>11260.43</v>
      </c>
      <c r="I122" s="18">
        <f>(H122-F122)</f>
        <v>-5877.489999999998</v>
      </c>
      <c r="J122" s="19">
        <f>(H122/F122)-1</f>
        <v>-0.34295235361117327</v>
      </c>
      <c r="K122" s="25"/>
      <c r="L122" s="17">
        <f>(L107+L110+L114+L117+L120)</f>
        <v>11729.310000000001</v>
      </c>
      <c r="M122" s="18">
        <f>(L122-H122)</f>
        <v>468.88000000000102</v>
      </c>
      <c r="N122" s="19">
        <f>(L122/H122)-1</f>
        <v>4.1639617670018003E-2</v>
      </c>
      <c r="O122" s="25"/>
      <c r="P122" s="17">
        <f>(P107+P110+P114+P117+P120)</f>
        <v>15127.599999999999</v>
      </c>
      <c r="Q122" s="18">
        <f>(P122-L122)</f>
        <v>3398.2899999999972</v>
      </c>
      <c r="R122" s="19">
        <f>(P122/L122)-1</f>
        <v>0.28972633513821333</v>
      </c>
      <c r="S122" s="25"/>
      <c r="T122" s="17">
        <f>(T107+T110+T114+T117+T120)</f>
        <v>16886.02</v>
      </c>
      <c r="U122" s="18">
        <f>(T122-P122)</f>
        <v>1758.4200000000019</v>
      </c>
      <c r="V122" s="19">
        <f>(T122/P122)-1</f>
        <v>0.11623919194055921</v>
      </c>
      <c r="W122" s="25"/>
      <c r="X122" s="17">
        <f>(X107+X110+X114+X117+X120)</f>
        <v>19522.409999999996</v>
      </c>
      <c r="Y122" s="18">
        <f>(X122-T122)</f>
        <v>2636.3899999999958</v>
      </c>
      <c r="Z122" s="19">
        <f>(X122/T122)-1</f>
        <v>0.15612856078578585</v>
      </c>
      <c r="AA122" s="25"/>
      <c r="AB122" s="17">
        <f>(AB107+AB110+AB114+AB117+AB120)</f>
        <v>19522.409999999996</v>
      </c>
      <c r="AC122" s="18">
        <f>(AB122-T122)</f>
        <v>2636.3899999999958</v>
      </c>
      <c r="AD122" s="19">
        <f>(AB122/T122)-1</f>
        <v>0.15612856078578585</v>
      </c>
      <c r="AE122" s="25"/>
      <c r="AF122" s="17">
        <f>(AF107+AF110+AF114+AF117+AF120)</f>
        <v>19522.409999999996</v>
      </c>
      <c r="AG122" s="18">
        <f t="shared" si="98"/>
        <v>2636.3899999999958</v>
      </c>
      <c r="AH122" s="19">
        <f t="shared" si="99"/>
        <v>0.15612856078578585</v>
      </c>
      <c r="AI122" s="64"/>
    </row>
    <row r="123" spans="1:35" ht="12" customHeight="1" x14ac:dyDescent="0.25">
      <c r="A123" s="1"/>
      <c r="B123" s="7"/>
      <c r="C123" s="1"/>
      <c r="D123" s="1"/>
      <c r="E123" s="8"/>
      <c r="F123" s="8"/>
      <c r="G123" s="8"/>
      <c r="H123" s="8"/>
      <c r="I123" s="26"/>
      <c r="J123" s="8"/>
      <c r="K123" s="8"/>
      <c r="L123" s="8"/>
      <c r="M123" s="26"/>
      <c r="N123" s="8"/>
      <c r="O123" s="8"/>
      <c r="P123" s="8"/>
      <c r="Q123" s="26"/>
      <c r="R123" s="8"/>
      <c r="S123" s="8"/>
      <c r="T123" s="8"/>
      <c r="U123" s="26"/>
      <c r="V123" s="8"/>
      <c r="W123" s="8"/>
      <c r="X123" s="8"/>
      <c r="Y123" s="26"/>
      <c r="Z123" s="8"/>
      <c r="AA123" s="8"/>
      <c r="AB123" s="8"/>
      <c r="AC123" s="26"/>
      <c r="AD123" s="8"/>
      <c r="AE123" s="8"/>
      <c r="AF123" s="8"/>
      <c r="AG123" s="26"/>
      <c r="AH123" s="8"/>
      <c r="AI123" s="64"/>
    </row>
    <row r="124" spans="1:35" ht="12" customHeight="1" x14ac:dyDescent="0.25">
      <c r="A124" s="1"/>
      <c r="B124" s="51" t="s">
        <v>33</v>
      </c>
      <c r="C124" s="1"/>
      <c r="D124" s="9" t="s">
        <v>10</v>
      </c>
      <c r="E124" s="10"/>
      <c r="F124" s="11">
        <v>183.66</v>
      </c>
      <c r="G124" s="10"/>
      <c r="H124" s="12">
        <v>109.78</v>
      </c>
      <c r="I124" s="13">
        <f t="shared" ref="I124:I140" si="100">(H124-F124)</f>
        <v>-73.88</v>
      </c>
      <c r="J124" s="14">
        <f t="shared" ref="J124:J140" si="101">(H124/F124)-1</f>
        <v>-0.40226505499292164</v>
      </c>
      <c r="K124" s="10"/>
      <c r="L124" s="12">
        <v>104.05000000000003</v>
      </c>
      <c r="M124" s="13">
        <f t="shared" ref="M124:M140" si="102">(L124-H124)</f>
        <v>-5.7299999999999756</v>
      </c>
      <c r="N124" s="14">
        <f t="shared" ref="N124:N140" si="103">(L124/H124)-1</f>
        <v>-5.2195299690289465E-2</v>
      </c>
      <c r="O124" s="10"/>
      <c r="P124" s="12">
        <v>52.63</v>
      </c>
      <c r="Q124" s="13">
        <f t="shared" ref="Q124:Q140" si="104">(P124-L124)</f>
        <v>-51.420000000000023</v>
      </c>
      <c r="R124" s="14">
        <f t="shared" ref="R124:R140" si="105">(P124/L124)-1</f>
        <v>-0.49418548774627591</v>
      </c>
      <c r="S124" s="10"/>
      <c r="T124" s="12">
        <v>33.74</v>
      </c>
      <c r="U124" s="13">
        <f t="shared" ref="U124:U140" si="106">(T124-P124)</f>
        <v>-18.89</v>
      </c>
      <c r="V124" s="14">
        <f t="shared" ref="V124:V140" si="107">(T124/P124)-1</f>
        <v>-0.35892076762302871</v>
      </c>
      <c r="W124" s="10"/>
      <c r="X124" s="12">
        <v>15.439999999999989</v>
      </c>
      <c r="Y124" s="13">
        <f t="shared" ref="Y124:Y140" si="108">(X124-T124)</f>
        <v>-18.300000000000011</v>
      </c>
      <c r="Z124" s="14">
        <f t="shared" ref="Z124:Z140" si="109">(X124/T124)-1</f>
        <v>-0.54238292827504475</v>
      </c>
      <c r="AA124" s="10"/>
      <c r="AB124" s="12">
        <v>15.439999999999989</v>
      </c>
      <c r="AC124" s="13">
        <f t="shared" ref="AC124:AC140" si="110">(AB124-T124)</f>
        <v>-18.300000000000011</v>
      </c>
      <c r="AD124" s="14">
        <f t="shared" ref="AD124:AD140" si="111">(AB124/T124)-1</f>
        <v>-0.54238292827504475</v>
      </c>
      <c r="AE124" s="10"/>
      <c r="AF124" s="12">
        <v>15.439999999999989</v>
      </c>
      <c r="AG124" s="13">
        <f>(AF124-T124)</f>
        <v>-18.300000000000011</v>
      </c>
      <c r="AH124" s="14">
        <f>(AF124/T124)-1</f>
        <v>-0.54238292827504475</v>
      </c>
      <c r="AI124" s="64"/>
    </row>
    <row r="125" spans="1:35" ht="12" customHeight="1" x14ac:dyDescent="0.25">
      <c r="A125" s="1"/>
      <c r="B125" s="52"/>
      <c r="C125" s="1"/>
      <c r="D125" s="9" t="s">
        <v>11</v>
      </c>
      <c r="E125" s="10"/>
      <c r="F125" s="11">
        <v>925.75</v>
      </c>
      <c r="G125" s="10"/>
      <c r="H125" s="12">
        <v>785.33</v>
      </c>
      <c r="I125" s="13">
        <f t="shared" si="100"/>
        <v>-140.41999999999996</v>
      </c>
      <c r="J125" s="14">
        <f t="shared" si="101"/>
        <v>-0.15168241965973528</v>
      </c>
      <c r="K125" s="10"/>
      <c r="L125" s="12">
        <v>864.13000000000022</v>
      </c>
      <c r="M125" s="13">
        <f t="shared" si="102"/>
        <v>78.800000000000182</v>
      </c>
      <c r="N125" s="14">
        <f t="shared" si="103"/>
        <v>0.10033998446512959</v>
      </c>
      <c r="O125" s="10"/>
      <c r="P125" s="12">
        <v>503.4</v>
      </c>
      <c r="Q125" s="13">
        <f t="shared" si="104"/>
        <v>-360.73000000000025</v>
      </c>
      <c r="R125" s="14">
        <f t="shared" si="105"/>
        <v>-0.41744876349623339</v>
      </c>
      <c r="S125" s="10"/>
      <c r="T125" s="12">
        <v>591.24</v>
      </c>
      <c r="U125" s="13">
        <f t="shared" si="106"/>
        <v>87.840000000000032</v>
      </c>
      <c r="V125" s="14">
        <f t="shared" si="107"/>
        <v>0.17449344457687732</v>
      </c>
      <c r="W125" s="10"/>
      <c r="X125" s="12">
        <v>367.1099999999999</v>
      </c>
      <c r="Y125" s="13">
        <f t="shared" si="108"/>
        <v>-224.13000000000011</v>
      </c>
      <c r="Z125" s="14">
        <f t="shared" si="109"/>
        <v>-0.37908463568094197</v>
      </c>
      <c r="AA125" s="10"/>
      <c r="AB125" s="12">
        <v>367.1099999999999</v>
      </c>
      <c r="AC125" s="13">
        <f t="shared" si="110"/>
        <v>-224.13000000000011</v>
      </c>
      <c r="AD125" s="14">
        <f t="shared" si="111"/>
        <v>-0.37908463568094197</v>
      </c>
      <c r="AE125" s="10"/>
      <c r="AF125" s="12">
        <v>367.1099999999999</v>
      </c>
      <c r="AG125" s="13">
        <f t="shared" ref="AG125:AG142" si="112">(AF125-T125)</f>
        <v>-224.13000000000011</v>
      </c>
      <c r="AH125" s="14">
        <f t="shared" ref="AH125:AH142" si="113">(AF125/T125)-1</f>
        <v>-0.37908463568094197</v>
      </c>
      <c r="AI125" s="64"/>
    </row>
    <row r="126" spans="1:35" ht="12" customHeight="1" x14ac:dyDescent="0.25">
      <c r="A126" s="1"/>
      <c r="B126" s="52"/>
      <c r="C126" s="1"/>
      <c r="D126" s="9" t="s">
        <v>12</v>
      </c>
      <c r="E126" s="10"/>
      <c r="F126" s="11">
        <v>257.92</v>
      </c>
      <c r="G126" s="10"/>
      <c r="H126" s="12">
        <v>341.7</v>
      </c>
      <c r="I126" s="13">
        <f t="shared" si="100"/>
        <v>83.779999999999973</v>
      </c>
      <c r="J126" s="14">
        <f t="shared" si="101"/>
        <v>0.32482940446650121</v>
      </c>
      <c r="K126" s="10"/>
      <c r="L126" s="12">
        <v>284.00999999999988</v>
      </c>
      <c r="M126" s="13">
        <f t="shared" si="102"/>
        <v>-57.690000000000111</v>
      </c>
      <c r="N126" s="14">
        <f t="shared" si="103"/>
        <v>-0.16883230904302049</v>
      </c>
      <c r="O126" s="10"/>
      <c r="P126" s="12">
        <v>178.52</v>
      </c>
      <c r="Q126" s="13">
        <f t="shared" si="104"/>
        <v>-105.48999999999987</v>
      </c>
      <c r="R126" s="14">
        <f t="shared" si="105"/>
        <v>-0.37143058343016055</v>
      </c>
      <c r="S126" s="10"/>
      <c r="T126" s="12">
        <v>183.07</v>
      </c>
      <c r="U126" s="13">
        <f t="shared" si="106"/>
        <v>4.5499999999999829</v>
      </c>
      <c r="V126" s="14">
        <f t="shared" si="107"/>
        <v>2.5487340354021892E-2</v>
      </c>
      <c r="W126" s="10"/>
      <c r="X126" s="12">
        <v>93.210000000000051</v>
      </c>
      <c r="Y126" s="13">
        <f t="shared" si="108"/>
        <v>-89.859999999999943</v>
      </c>
      <c r="Z126" s="14">
        <f t="shared" si="109"/>
        <v>-0.49085049434642458</v>
      </c>
      <c r="AA126" s="10"/>
      <c r="AB126" s="12">
        <v>93.210000000000051</v>
      </c>
      <c r="AC126" s="13">
        <f t="shared" si="110"/>
        <v>-89.859999999999943</v>
      </c>
      <c r="AD126" s="14">
        <f t="shared" si="111"/>
        <v>-0.49085049434642458</v>
      </c>
      <c r="AE126" s="10"/>
      <c r="AF126" s="12">
        <v>93.210000000000051</v>
      </c>
      <c r="AG126" s="13">
        <f t="shared" si="112"/>
        <v>-89.859999999999943</v>
      </c>
      <c r="AH126" s="14">
        <f t="shared" si="113"/>
        <v>-0.49085049434642458</v>
      </c>
      <c r="AI126" s="64"/>
    </row>
    <row r="127" spans="1:35" ht="12" customHeight="1" x14ac:dyDescent="0.25">
      <c r="A127" s="1"/>
      <c r="B127" s="52"/>
      <c r="C127" s="1"/>
      <c r="D127" s="15" t="s">
        <v>13</v>
      </c>
      <c r="E127" s="10"/>
      <c r="F127" s="16">
        <f>(F124+F125+F126)</f>
        <v>1367.3300000000002</v>
      </c>
      <c r="G127" s="10"/>
      <c r="H127" s="17">
        <f>(H124+H125+H126)</f>
        <v>1236.81</v>
      </c>
      <c r="I127" s="18">
        <f t="shared" si="100"/>
        <v>-130.52000000000021</v>
      </c>
      <c r="J127" s="19">
        <f t="shared" si="101"/>
        <v>-9.5456107889097863E-2</v>
      </c>
      <c r="K127" s="10"/>
      <c r="L127" s="17">
        <f>(L124+L125+L126)</f>
        <v>1252.19</v>
      </c>
      <c r="M127" s="18">
        <f t="shared" si="102"/>
        <v>15.380000000000109</v>
      </c>
      <c r="N127" s="19">
        <f t="shared" si="103"/>
        <v>1.2435216403489768E-2</v>
      </c>
      <c r="O127" s="10"/>
      <c r="P127" s="17">
        <f>(P124+P125+P126)</f>
        <v>734.55</v>
      </c>
      <c r="Q127" s="18">
        <f t="shared" si="104"/>
        <v>-517.6400000000001</v>
      </c>
      <c r="R127" s="19">
        <f t="shared" si="105"/>
        <v>-0.41338774467133588</v>
      </c>
      <c r="S127" s="10"/>
      <c r="T127" s="17">
        <f>(T124+T125+T126)</f>
        <v>808.05</v>
      </c>
      <c r="U127" s="18">
        <f t="shared" si="106"/>
        <v>73.5</v>
      </c>
      <c r="V127" s="19">
        <f t="shared" si="107"/>
        <v>0.10006126199714105</v>
      </c>
      <c r="W127" s="10"/>
      <c r="X127" s="17">
        <v>475.75999999999993</v>
      </c>
      <c r="Y127" s="18">
        <f t="shared" si="108"/>
        <v>-332.29</v>
      </c>
      <c r="Z127" s="19">
        <f t="shared" si="109"/>
        <v>-0.41122455293608073</v>
      </c>
      <c r="AA127" s="10"/>
      <c r="AB127" s="17">
        <v>475.75999999999993</v>
      </c>
      <c r="AC127" s="18">
        <f t="shared" si="110"/>
        <v>-332.29</v>
      </c>
      <c r="AD127" s="19">
        <f t="shared" si="111"/>
        <v>-0.41122455293608073</v>
      </c>
      <c r="AE127" s="10"/>
      <c r="AF127" s="17">
        <v>475.75999999999993</v>
      </c>
      <c r="AG127" s="18">
        <f t="shared" si="112"/>
        <v>-332.29</v>
      </c>
      <c r="AH127" s="19">
        <f t="shared" si="113"/>
        <v>-0.41122455293608073</v>
      </c>
      <c r="AI127" s="64"/>
    </row>
    <row r="128" spans="1:35" ht="12" customHeight="1" x14ac:dyDescent="0.25">
      <c r="A128" s="1"/>
      <c r="B128" s="52"/>
      <c r="C128" s="1"/>
      <c r="D128" s="9" t="s">
        <v>14</v>
      </c>
      <c r="E128" s="10"/>
      <c r="F128" s="11">
        <v>162.66999999999999</v>
      </c>
      <c r="G128" s="10"/>
      <c r="H128" s="12">
        <v>82</v>
      </c>
      <c r="I128" s="13">
        <f t="shared" si="100"/>
        <v>-80.669999999999987</v>
      </c>
      <c r="J128" s="14">
        <f t="shared" si="101"/>
        <v>-0.49591196901702828</v>
      </c>
      <c r="K128" s="10"/>
      <c r="L128" s="12">
        <v>72.369999999999962</v>
      </c>
      <c r="M128" s="13">
        <f t="shared" si="102"/>
        <v>-9.6300000000000381</v>
      </c>
      <c r="N128" s="14">
        <f t="shared" si="103"/>
        <v>-0.11743902439024434</v>
      </c>
      <c r="O128" s="10"/>
      <c r="P128" s="12">
        <v>58.51</v>
      </c>
      <c r="Q128" s="13">
        <f t="shared" si="104"/>
        <v>-13.859999999999964</v>
      </c>
      <c r="R128" s="14">
        <f t="shared" si="105"/>
        <v>-0.19151582147298563</v>
      </c>
      <c r="S128" s="10"/>
      <c r="T128" s="12">
        <v>46.28</v>
      </c>
      <c r="U128" s="13">
        <f t="shared" si="106"/>
        <v>-12.229999999999997</v>
      </c>
      <c r="V128" s="14">
        <f t="shared" si="107"/>
        <v>-0.20902409844471026</v>
      </c>
      <c r="W128" s="10"/>
      <c r="X128" s="12">
        <v>42.97999999999999</v>
      </c>
      <c r="Y128" s="13">
        <f t="shared" si="108"/>
        <v>-3.3000000000000114</v>
      </c>
      <c r="Z128" s="14">
        <f t="shared" si="109"/>
        <v>-7.1305099394987304E-2</v>
      </c>
      <c r="AA128" s="10"/>
      <c r="AB128" s="12">
        <v>42.97999999999999</v>
      </c>
      <c r="AC128" s="13">
        <f t="shared" si="110"/>
        <v>-3.3000000000000114</v>
      </c>
      <c r="AD128" s="14">
        <f t="shared" si="111"/>
        <v>-7.1305099394987304E-2</v>
      </c>
      <c r="AE128" s="10"/>
      <c r="AF128" s="12">
        <v>42.97999999999999</v>
      </c>
      <c r="AG128" s="13">
        <f t="shared" si="112"/>
        <v>-3.3000000000000114</v>
      </c>
      <c r="AH128" s="14">
        <f t="shared" si="113"/>
        <v>-7.1305099394987304E-2</v>
      </c>
      <c r="AI128" s="64"/>
    </row>
    <row r="129" spans="1:35" ht="12" customHeight="1" x14ac:dyDescent="0.25">
      <c r="A129" s="1"/>
      <c r="B129" s="52"/>
      <c r="C129" s="1"/>
      <c r="D129" s="9" t="s">
        <v>15</v>
      </c>
      <c r="E129" s="10"/>
      <c r="F129" s="11">
        <v>211.38</v>
      </c>
      <c r="G129" s="10"/>
      <c r="H129" s="12">
        <v>189.76</v>
      </c>
      <c r="I129" s="13">
        <f t="shared" si="100"/>
        <v>-21.620000000000005</v>
      </c>
      <c r="J129" s="14">
        <f t="shared" si="101"/>
        <v>-0.10228025357176651</v>
      </c>
      <c r="K129" s="10"/>
      <c r="L129" s="12">
        <v>111.92</v>
      </c>
      <c r="M129" s="13">
        <f t="shared" si="102"/>
        <v>-77.839999999999989</v>
      </c>
      <c r="N129" s="14">
        <f t="shared" si="103"/>
        <v>-0.4102023608768971</v>
      </c>
      <c r="O129" s="10"/>
      <c r="P129" s="12">
        <v>116</v>
      </c>
      <c r="Q129" s="13">
        <f t="shared" si="104"/>
        <v>4.0799999999999983</v>
      </c>
      <c r="R129" s="14">
        <f t="shared" si="105"/>
        <v>3.6454610436025714E-2</v>
      </c>
      <c r="S129" s="10"/>
      <c r="T129" s="12">
        <v>234.39</v>
      </c>
      <c r="U129" s="13">
        <f t="shared" si="106"/>
        <v>118.38999999999999</v>
      </c>
      <c r="V129" s="14">
        <f t="shared" si="107"/>
        <v>1.0206034482758621</v>
      </c>
      <c r="W129" s="10"/>
      <c r="X129" s="12">
        <v>100.05000000000008</v>
      </c>
      <c r="Y129" s="13">
        <f t="shared" si="108"/>
        <v>-134.33999999999992</v>
      </c>
      <c r="Z129" s="14">
        <f t="shared" si="109"/>
        <v>-0.57314731857161105</v>
      </c>
      <c r="AA129" s="10"/>
      <c r="AB129" s="12">
        <v>100.05000000000008</v>
      </c>
      <c r="AC129" s="13">
        <f t="shared" si="110"/>
        <v>-134.33999999999992</v>
      </c>
      <c r="AD129" s="14">
        <f t="shared" si="111"/>
        <v>-0.57314731857161105</v>
      </c>
      <c r="AE129" s="10"/>
      <c r="AF129" s="12">
        <v>100.05000000000008</v>
      </c>
      <c r="AG129" s="13">
        <f t="shared" si="112"/>
        <v>-134.33999999999992</v>
      </c>
      <c r="AH129" s="14">
        <f t="shared" si="113"/>
        <v>-0.57314731857161105</v>
      </c>
      <c r="AI129" s="64"/>
    </row>
    <row r="130" spans="1:35" ht="12" customHeight="1" x14ac:dyDescent="0.25">
      <c r="A130" s="1"/>
      <c r="B130" s="52"/>
      <c r="C130" s="1"/>
      <c r="D130" s="15" t="s">
        <v>16</v>
      </c>
      <c r="E130" s="10"/>
      <c r="F130" s="16">
        <f>(F128+F129)</f>
        <v>374.04999999999995</v>
      </c>
      <c r="G130" s="10"/>
      <c r="H130" s="17">
        <f>(H128+H129)</f>
        <v>271.76</v>
      </c>
      <c r="I130" s="18">
        <f t="shared" si="100"/>
        <v>-102.28999999999996</v>
      </c>
      <c r="J130" s="19">
        <f t="shared" si="101"/>
        <v>-0.27346611415586142</v>
      </c>
      <c r="K130" s="10"/>
      <c r="L130" s="17">
        <f>(L128+L129)</f>
        <v>184.28999999999996</v>
      </c>
      <c r="M130" s="18">
        <f t="shared" si="102"/>
        <v>-87.470000000000027</v>
      </c>
      <c r="N130" s="19">
        <f t="shared" si="103"/>
        <v>-0.32186488077715647</v>
      </c>
      <c r="O130" s="10"/>
      <c r="P130" s="17">
        <f>(P128+P129)</f>
        <v>174.51</v>
      </c>
      <c r="Q130" s="18">
        <f t="shared" si="104"/>
        <v>-9.7799999999999727</v>
      </c>
      <c r="R130" s="19">
        <f t="shared" si="105"/>
        <v>-5.3068533289923336E-2</v>
      </c>
      <c r="S130" s="10"/>
      <c r="T130" s="17">
        <f>(T128+T129)</f>
        <v>280.66999999999996</v>
      </c>
      <c r="U130" s="18">
        <f t="shared" si="106"/>
        <v>106.15999999999997</v>
      </c>
      <c r="V130" s="19">
        <f t="shared" si="107"/>
        <v>0.60833190075067312</v>
      </c>
      <c r="W130" s="10"/>
      <c r="X130" s="17">
        <v>143.03000000000009</v>
      </c>
      <c r="Y130" s="18">
        <f t="shared" si="108"/>
        <v>-137.63999999999987</v>
      </c>
      <c r="Z130" s="19">
        <f t="shared" si="109"/>
        <v>-0.49039797627106529</v>
      </c>
      <c r="AA130" s="10"/>
      <c r="AB130" s="17">
        <v>143.03000000000009</v>
      </c>
      <c r="AC130" s="18">
        <f t="shared" si="110"/>
        <v>-137.63999999999987</v>
      </c>
      <c r="AD130" s="19">
        <f t="shared" si="111"/>
        <v>-0.49039797627106529</v>
      </c>
      <c r="AE130" s="10"/>
      <c r="AF130" s="17">
        <v>143.03000000000009</v>
      </c>
      <c r="AG130" s="18">
        <f t="shared" si="112"/>
        <v>-137.63999999999987</v>
      </c>
      <c r="AH130" s="19">
        <f t="shared" si="113"/>
        <v>-0.49039797627106529</v>
      </c>
      <c r="AI130" s="64"/>
    </row>
    <row r="131" spans="1:35" ht="12" customHeight="1" x14ac:dyDescent="0.25">
      <c r="A131" s="1"/>
      <c r="B131" s="52"/>
      <c r="C131" s="1"/>
      <c r="D131" s="9" t="s">
        <v>17</v>
      </c>
      <c r="E131" s="10"/>
      <c r="F131" s="11">
        <v>796.83</v>
      </c>
      <c r="G131" s="10"/>
      <c r="H131" s="12">
        <v>568.86</v>
      </c>
      <c r="I131" s="13">
        <f t="shared" si="100"/>
        <v>-227.97000000000003</v>
      </c>
      <c r="J131" s="14">
        <f t="shared" si="101"/>
        <v>-0.28609615601822225</v>
      </c>
      <c r="K131" s="10"/>
      <c r="L131" s="12">
        <v>436.75999999999982</v>
      </c>
      <c r="M131" s="13">
        <f t="shared" si="102"/>
        <v>-132.10000000000019</v>
      </c>
      <c r="N131" s="14">
        <f t="shared" si="103"/>
        <v>-0.23221882361213686</v>
      </c>
      <c r="O131" s="10"/>
      <c r="P131" s="12">
        <v>345.56</v>
      </c>
      <c r="Q131" s="13">
        <f t="shared" si="104"/>
        <v>-91.199999999999818</v>
      </c>
      <c r="R131" s="14">
        <f t="shared" si="105"/>
        <v>-0.20881033061635645</v>
      </c>
      <c r="S131" s="10"/>
      <c r="T131" s="12">
        <v>323.81</v>
      </c>
      <c r="U131" s="13">
        <f t="shared" si="106"/>
        <v>-21.75</v>
      </c>
      <c r="V131" s="14">
        <f t="shared" si="107"/>
        <v>-6.2941312651927261E-2</v>
      </c>
      <c r="W131" s="10"/>
      <c r="X131" s="12">
        <v>398.38999999999987</v>
      </c>
      <c r="Y131" s="13">
        <f t="shared" si="108"/>
        <v>74.57999999999987</v>
      </c>
      <c r="Z131" s="14">
        <f t="shared" si="109"/>
        <v>0.2303202495290444</v>
      </c>
      <c r="AA131" s="10"/>
      <c r="AB131" s="12">
        <v>398.38999999999987</v>
      </c>
      <c r="AC131" s="13">
        <f t="shared" si="110"/>
        <v>74.57999999999987</v>
      </c>
      <c r="AD131" s="14">
        <f t="shared" si="111"/>
        <v>0.2303202495290444</v>
      </c>
      <c r="AE131" s="10"/>
      <c r="AF131" s="12">
        <v>398.38999999999987</v>
      </c>
      <c r="AG131" s="13">
        <f t="shared" si="112"/>
        <v>74.57999999999987</v>
      </c>
      <c r="AH131" s="14">
        <f t="shared" si="113"/>
        <v>0.2303202495290444</v>
      </c>
      <c r="AI131" s="64"/>
    </row>
    <row r="132" spans="1:35" ht="12" customHeight="1" x14ac:dyDescent="0.25">
      <c r="A132" s="1"/>
      <c r="B132" s="52"/>
      <c r="C132" s="1"/>
      <c r="D132" s="9" t="s">
        <v>18</v>
      </c>
      <c r="E132" s="10"/>
      <c r="F132" s="11">
        <v>933.42</v>
      </c>
      <c r="G132" s="10"/>
      <c r="H132" s="12">
        <v>896.16</v>
      </c>
      <c r="I132" s="13">
        <f t="shared" si="100"/>
        <v>-37.259999999999991</v>
      </c>
      <c r="J132" s="14">
        <f t="shared" si="101"/>
        <v>-3.9917721925821215E-2</v>
      </c>
      <c r="K132" s="10"/>
      <c r="L132" s="12">
        <v>1104.5600000000002</v>
      </c>
      <c r="M132" s="13">
        <f t="shared" si="102"/>
        <v>208.4000000000002</v>
      </c>
      <c r="N132" s="14">
        <f t="shared" si="103"/>
        <v>0.23254775932869154</v>
      </c>
      <c r="O132" s="10"/>
      <c r="P132" s="12">
        <v>769.74</v>
      </c>
      <c r="Q132" s="13">
        <f t="shared" si="104"/>
        <v>-334.82000000000016</v>
      </c>
      <c r="R132" s="14">
        <f t="shared" si="105"/>
        <v>-0.30312522633446815</v>
      </c>
      <c r="S132" s="10"/>
      <c r="T132" s="12">
        <v>695.72</v>
      </c>
      <c r="U132" s="13">
        <f t="shared" si="106"/>
        <v>-74.019999999999982</v>
      </c>
      <c r="V132" s="14">
        <f t="shared" si="107"/>
        <v>-9.6162340530568713E-2</v>
      </c>
      <c r="W132" s="10"/>
      <c r="X132" s="12">
        <v>547.48999999999978</v>
      </c>
      <c r="Y132" s="13">
        <f t="shared" si="108"/>
        <v>-148.23000000000025</v>
      </c>
      <c r="Z132" s="14">
        <f t="shared" si="109"/>
        <v>-0.21305985166446306</v>
      </c>
      <c r="AA132" s="10"/>
      <c r="AB132" s="12">
        <v>547.48999999999978</v>
      </c>
      <c r="AC132" s="13">
        <f t="shared" si="110"/>
        <v>-148.23000000000025</v>
      </c>
      <c r="AD132" s="14">
        <f t="shared" si="111"/>
        <v>-0.21305985166446306</v>
      </c>
      <c r="AE132" s="10"/>
      <c r="AF132" s="12">
        <v>547.48999999999978</v>
      </c>
      <c r="AG132" s="13">
        <f t="shared" si="112"/>
        <v>-148.23000000000025</v>
      </c>
      <c r="AH132" s="14">
        <f t="shared" si="113"/>
        <v>-0.21305985166446306</v>
      </c>
      <c r="AI132" s="64"/>
    </row>
    <row r="133" spans="1:35" ht="12" customHeight="1" x14ac:dyDescent="0.25">
      <c r="A133" s="1"/>
      <c r="B133" s="52"/>
      <c r="C133" s="1"/>
      <c r="D133" s="9" t="s">
        <v>19</v>
      </c>
      <c r="E133" s="10"/>
      <c r="F133" s="11">
        <v>403.81</v>
      </c>
      <c r="G133" s="10"/>
      <c r="H133" s="12">
        <v>252.67</v>
      </c>
      <c r="I133" s="13">
        <f t="shared" si="100"/>
        <v>-151.14000000000001</v>
      </c>
      <c r="J133" s="14">
        <f t="shared" si="101"/>
        <v>-0.37428493598474533</v>
      </c>
      <c r="K133" s="10"/>
      <c r="L133" s="12">
        <v>234.08000000000004</v>
      </c>
      <c r="M133" s="13">
        <f t="shared" si="102"/>
        <v>-18.589999999999947</v>
      </c>
      <c r="N133" s="14">
        <f t="shared" si="103"/>
        <v>-7.3574227252938385E-2</v>
      </c>
      <c r="O133" s="10"/>
      <c r="P133" s="12">
        <v>171.66</v>
      </c>
      <c r="Q133" s="13">
        <f t="shared" si="104"/>
        <v>-62.420000000000044</v>
      </c>
      <c r="R133" s="14">
        <f t="shared" si="105"/>
        <v>-0.26666097060833915</v>
      </c>
      <c r="S133" s="10"/>
      <c r="T133" s="12">
        <v>201.3</v>
      </c>
      <c r="U133" s="13">
        <f t="shared" si="106"/>
        <v>29.640000000000015</v>
      </c>
      <c r="V133" s="14">
        <f t="shared" si="107"/>
        <v>0.17266689968542481</v>
      </c>
      <c r="W133" s="10"/>
      <c r="X133" s="12">
        <v>141.40999999999997</v>
      </c>
      <c r="Y133" s="13">
        <f t="shared" si="108"/>
        <v>-59.890000000000043</v>
      </c>
      <c r="Z133" s="14">
        <f t="shared" si="109"/>
        <v>-0.29751614505712887</v>
      </c>
      <c r="AA133" s="10"/>
      <c r="AB133" s="12">
        <v>141.40999999999997</v>
      </c>
      <c r="AC133" s="13">
        <f t="shared" si="110"/>
        <v>-59.890000000000043</v>
      </c>
      <c r="AD133" s="14">
        <f t="shared" si="111"/>
        <v>-0.29751614505712887</v>
      </c>
      <c r="AE133" s="10"/>
      <c r="AF133" s="12">
        <v>141.40999999999997</v>
      </c>
      <c r="AG133" s="13">
        <f t="shared" si="112"/>
        <v>-59.890000000000043</v>
      </c>
      <c r="AH133" s="14">
        <f t="shared" si="113"/>
        <v>-0.29751614505712887</v>
      </c>
      <c r="AI133" s="64"/>
    </row>
    <row r="134" spans="1:35" ht="12" customHeight="1" x14ac:dyDescent="0.25">
      <c r="A134" s="1"/>
      <c r="B134" s="52"/>
      <c r="C134" s="1"/>
      <c r="D134" s="15" t="s">
        <v>20</v>
      </c>
      <c r="E134" s="10"/>
      <c r="F134" s="16">
        <f>(F131+F132+F133)</f>
        <v>2134.06</v>
      </c>
      <c r="G134" s="10"/>
      <c r="H134" s="17">
        <f>(H131+H132+H133)</f>
        <v>1717.69</v>
      </c>
      <c r="I134" s="18">
        <f t="shared" si="100"/>
        <v>-416.36999999999989</v>
      </c>
      <c r="J134" s="19">
        <f t="shared" si="101"/>
        <v>-0.19510697918521502</v>
      </c>
      <c r="K134" s="10"/>
      <c r="L134" s="17">
        <f>(L131+L132+L133)</f>
        <v>1775.4</v>
      </c>
      <c r="M134" s="18">
        <f t="shared" si="102"/>
        <v>57.710000000000036</v>
      </c>
      <c r="N134" s="19">
        <f t="shared" si="103"/>
        <v>3.3597447735039587E-2</v>
      </c>
      <c r="O134" s="10"/>
      <c r="P134" s="17">
        <f>(P131+P132+P133)</f>
        <v>1286.96</v>
      </c>
      <c r="Q134" s="18">
        <f t="shared" si="104"/>
        <v>-488.44000000000005</v>
      </c>
      <c r="R134" s="19">
        <f t="shared" si="105"/>
        <v>-0.27511546693702826</v>
      </c>
      <c r="S134" s="10"/>
      <c r="T134" s="17">
        <f>(T131+T132+T133)</f>
        <v>1220.83</v>
      </c>
      <c r="U134" s="18">
        <f t="shared" si="106"/>
        <v>-66.130000000000109</v>
      </c>
      <c r="V134" s="19">
        <f t="shared" si="107"/>
        <v>-5.1384658419842189E-2</v>
      </c>
      <c r="W134" s="10"/>
      <c r="X134" s="17">
        <v>1087.2899999999995</v>
      </c>
      <c r="Y134" s="18">
        <f t="shared" si="108"/>
        <v>-133.54000000000042</v>
      </c>
      <c r="Z134" s="19">
        <f t="shared" si="109"/>
        <v>-0.10938459900231845</v>
      </c>
      <c r="AA134" s="10"/>
      <c r="AB134" s="17">
        <v>1087.2899999999995</v>
      </c>
      <c r="AC134" s="18">
        <f t="shared" si="110"/>
        <v>-133.54000000000042</v>
      </c>
      <c r="AD134" s="19">
        <f t="shared" si="111"/>
        <v>-0.10938459900231845</v>
      </c>
      <c r="AE134" s="10"/>
      <c r="AF134" s="17">
        <v>1087.2899999999995</v>
      </c>
      <c r="AG134" s="18">
        <f t="shared" si="112"/>
        <v>-133.54000000000042</v>
      </c>
      <c r="AH134" s="19">
        <f t="shared" si="113"/>
        <v>-0.10938459900231845</v>
      </c>
      <c r="AI134" s="64"/>
    </row>
    <row r="135" spans="1:35" ht="12" customHeight="1" x14ac:dyDescent="0.25">
      <c r="A135" s="1"/>
      <c r="B135" s="52"/>
      <c r="C135" s="1"/>
      <c r="D135" s="9" t="s">
        <v>21</v>
      </c>
      <c r="E135" s="10"/>
      <c r="F135" s="11">
        <v>818.27</v>
      </c>
      <c r="G135" s="10"/>
      <c r="H135" s="12">
        <v>717.22</v>
      </c>
      <c r="I135" s="13">
        <f t="shared" si="100"/>
        <v>-101.04999999999995</v>
      </c>
      <c r="J135" s="14">
        <f t="shared" si="101"/>
        <v>-0.12349224583572649</v>
      </c>
      <c r="K135" s="10"/>
      <c r="L135" s="12">
        <v>592.85000000000036</v>
      </c>
      <c r="M135" s="13">
        <f t="shared" si="102"/>
        <v>-124.36999999999966</v>
      </c>
      <c r="N135" s="14">
        <f t="shared" si="103"/>
        <v>-0.17340564959147775</v>
      </c>
      <c r="O135" s="10"/>
      <c r="P135" s="12">
        <v>485.21</v>
      </c>
      <c r="Q135" s="13">
        <f t="shared" si="104"/>
        <v>-107.64000000000038</v>
      </c>
      <c r="R135" s="14">
        <f t="shared" si="105"/>
        <v>-0.18156363329678726</v>
      </c>
      <c r="S135" s="10"/>
      <c r="T135" s="12">
        <v>537.91</v>
      </c>
      <c r="U135" s="13">
        <f t="shared" si="106"/>
        <v>52.699999999999989</v>
      </c>
      <c r="V135" s="14">
        <f t="shared" si="107"/>
        <v>0.10861276560664446</v>
      </c>
      <c r="W135" s="10"/>
      <c r="X135" s="12">
        <v>733.88000000000011</v>
      </c>
      <c r="Y135" s="13">
        <f t="shared" si="108"/>
        <v>195.97000000000014</v>
      </c>
      <c r="Z135" s="14">
        <f t="shared" si="109"/>
        <v>0.36431745087468181</v>
      </c>
      <c r="AA135" s="10"/>
      <c r="AB135" s="12">
        <v>733.88000000000011</v>
      </c>
      <c r="AC135" s="13">
        <f t="shared" si="110"/>
        <v>195.97000000000014</v>
      </c>
      <c r="AD135" s="14">
        <f t="shared" si="111"/>
        <v>0.36431745087468181</v>
      </c>
      <c r="AE135" s="10"/>
      <c r="AF135" s="12">
        <v>733.88000000000011</v>
      </c>
      <c r="AG135" s="13">
        <f t="shared" si="112"/>
        <v>195.97000000000014</v>
      </c>
      <c r="AH135" s="14">
        <f t="shared" si="113"/>
        <v>0.36431745087468181</v>
      </c>
      <c r="AI135" s="64"/>
    </row>
    <row r="136" spans="1:35" ht="12" customHeight="1" x14ac:dyDescent="0.25">
      <c r="A136" s="1"/>
      <c r="B136" s="52"/>
      <c r="C136" s="1"/>
      <c r="D136" s="9" t="s">
        <v>22</v>
      </c>
      <c r="E136" s="10"/>
      <c r="F136" s="11">
        <v>931.52</v>
      </c>
      <c r="G136" s="10"/>
      <c r="H136" s="12">
        <v>541.76</v>
      </c>
      <c r="I136" s="13">
        <f t="shared" si="100"/>
        <v>-389.76</v>
      </c>
      <c r="J136" s="14">
        <f t="shared" si="101"/>
        <v>-0.41841291652353141</v>
      </c>
      <c r="K136" s="10"/>
      <c r="L136" s="12">
        <v>522.54000000000019</v>
      </c>
      <c r="M136" s="13">
        <f t="shared" si="102"/>
        <v>-19.2199999999998</v>
      </c>
      <c r="N136" s="14">
        <f t="shared" si="103"/>
        <v>-3.5476963969284903E-2</v>
      </c>
      <c r="O136" s="10"/>
      <c r="P136" s="12">
        <v>623.41999999999996</v>
      </c>
      <c r="Q136" s="13">
        <f t="shared" si="104"/>
        <v>100.87999999999977</v>
      </c>
      <c r="R136" s="14">
        <f t="shared" si="105"/>
        <v>0.19305699085237449</v>
      </c>
      <c r="S136" s="10"/>
      <c r="T136" s="12">
        <v>512.73</v>
      </c>
      <c r="U136" s="13">
        <f t="shared" si="106"/>
        <v>-110.68999999999994</v>
      </c>
      <c r="V136" s="14">
        <f t="shared" si="107"/>
        <v>-0.17755285361393591</v>
      </c>
      <c r="W136" s="10"/>
      <c r="X136" s="12">
        <v>602.65999999999974</v>
      </c>
      <c r="Y136" s="13">
        <f t="shared" si="108"/>
        <v>89.929999999999723</v>
      </c>
      <c r="Z136" s="14">
        <f t="shared" si="109"/>
        <v>0.17539445712168145</v>
      </c>
      <c r="AA136" s="10"/>
      <c r="AB136" s="12">
        <v>602.65999999999974</v>
      </c>
      <c r="AC136" s="13">
        <f t="shared" si="110"/>
        <v>89.929999999999723</v>
      </c>
      <c r="AD136" s="14">
        <f t="shared" si="111"/>
        <v>0.17539445712168145</v>
      </c>
      <c r="AE136" s="10"/>
      <c r="AF136" s="12">
        <v>602.65999999999974</v>
      </c>
      <c r="AG136" s="13">
        <f t="shared" si="112"/>
        <v>89.929999999999723</v>
      </c>
      <c r="AH136" s="14">
        <f t="shared" si="113"/>
        <v>0.17539445712168145</v>
      </c>
      <c r="AI136" s="64"/>
    </row>
    <row r="137" spans="1:35" ht="12" customHeight="1" x14ac:dyDescent="0.25">
      <c r="A137" s="1"/>
      <c r="B137" s="52"/>
      <c r="C137" s="1"/>
      <c r="D137" s="15" t="s">
        <v>23</v>
      </c>
      <c r="E137" s="10"/>
      <c r="F137" s="16">
        <f>(F135+F136)</f>
        <v>1749.79</v>
      </c>
      <c r="G137" s="10"/>
      <c r="H137" s="17">
        <f>(H135+H136)</f>
        <v>1258.98</v>
      </c>
      <c r="I137" s="18">
        <f t="shared" si="100"/>
        <v>-490.80999999999995</v>
      </c>
      <c r="J137" s="19">
        <f t="shared" si="101"/>
        <v>-0.28049651672486409</v>
      </c>
      <c r="K137" s="10"/>
      <c r="L137" s="17">
        <f>(L135+L136)</f>
        <v>1115.3900000000006</v>
      </c>
      <c r="M137" s="18">
        <f t="shared" si="102"/>
        <v>-143.58999999999946</v>
      </c>
      <c r="N137" s="19">
        <f t="shared" si="103"/>
        <v>-0.11405264579262531</v>
      </c>
      <c r="O137" s="10"/>
      <c r="P137" s="17">
        <f>(P135+P136)</f>
        <v>1108.6299999999999</v>
      </c>
      <c r="Q137" s="18">
        <f t="shared" si="104"/>
        <v>-6.760000000000673</v>
      </c>
      <c r="R137" s="19">
        <f t="shared" si="105"/>
        <v>-6.0606603968125228E-3</v>
      </c>
      <c r="S137" s="10"/>
      <c r="T137" s="17">
        <f>(T135+T136)</f>
        <v>1050.6399999999999</v>
      </c>
      <c r="U137" s="18">
        <f t="shared" si="106"/>
        <v>-57.990000000000009</v>
      </c>
      <c r="V137" s="19">
        <f t="shared" si="107"/>
        <v>-5.230780332482432E-2</v>
      </c>
      <c r="W137" s="10"/>
      <c r="X137" s="17">
        <v>1336.54</v>
      </c>
      <c r="Y137" s="18">
        <f t="shared" si="108"/>
        <v>285.90000000000009</v>
      </c>
      <c r="Z137" s="19">
        <f t="shared" si="109"/>
        <v>0.27211985075763345</v>
      </c>
      <c r="AA137" s="10"/>
      <c r="AB137" s="17">
        <v>1336.54</v>
      </c>
      <c r="AC137" s="18">
        <f t="shared" si="110"/>
        <v>285.90000000000009</v>
      </c>
      <c r="AD137" s="19">
        <f t="shared" si="111"/>
        <v>0.27211985075763345</v>
      </c>
      <c r="AE137" s="10"/>
      <c r="AF137" s="17">
        <v>1336.54</v>
      </c>
      <c r="AG137" s="18">
        <f t="shared" si="112"/>
        <v>285.90000000000009</v>
      </c>
      <c r="AH137" s="19">
        <f t="shared" si="113"/>
        <v>0.27211985075763345</v>
      </c>
      <c r="AI137" s="64"/>
    </row>
    <row r="138" spans="1:35" ht="12" customHeight="1" x14ac:dyDescent="0.25">
      <c r="A138" s="1"/>
      <c r="B138" s="52"/>
      <c r="C138" s="1"/>
      <c r="D138" s="9" t="s">
        <v>24</v>
      </c>
      <c r="E138" s="10"/>
      <c r="F138" s="11">
        <v>905.82</v>
      </c>
      <c r="G138" s="10"/>
      <c r="H138" s="12">
        <v>673.44</v>
      </c>
      <c r="I138" s="13">
        <f t="shared" si="100"/>
        <v>-232.38</v>
      </c>
      <c r="J138" s="14">
        <f t="shared" si="101"/>
        <v>-0.25654103464264422</v>
      </c>
      <c r="K138" s="10"/>
      <c r="L138" s="12">
        <v>799.56</v>
      </c>
      <c r="M138" s="13">
        <f t="shared" si="102"/>
        <v>126.11999999999989</v>
      </c>
      <c r="N138" s="14">
        <f t="shared" si="103"/>
        <v>0.18727726300784009</v>
      </c>
      <c r="O138" s="10"/>
      <c r="P138" s="12">
        <v>611.82000000000005</v>
      </c>
      <c r="Q138" s="13">
        <f t="shared" si="104"/>
        <v>-187.7399999999999</v>
      </c>
      <c r="R138" s="14">
        <f t="shared" si="105"/>
        <v>-0.23480414227825297</v>
      </c>
      <c r="S138" s="10"/>
      <c r="T138" s="12">
        <v>894.88</v>
      </c>
      <c r="U138" s="13">
        <f t="shared" si="106"/>
        <v>283.05999999999995</v>
      </c>
      <c r="V138" s="14">
        <f t="shared" si="107"/>
        <v>0.46265241410872471</v>
      </c>
      <c r="W138" s="10"/>
      <c r="X138" s="12">
        <v>675.41999999999973</v>
      </c>
      <c r="Y138" s="13">
        <f t="shared" si="108"/>
        <v>-219.46000000000026</v>
      </c>
      <c r="Z138" s="14">
        <f t="shared" si="109"/>
        <v>-0.24523958519578071</v>
      </c>
      <c r="AA138" s="10"/>
      <c r="AB138" s="12">
        <v>675.41999999999973</v>
      </c>
      <c r="AC138" s="13">
        <f t="shared" si="110"/>
        <v>-219.46000000000026</v>
      </c>
      <c r="AD138" s="14">
        <f t="shared" si="111"/>
        <v>-0.24523958519578071</v>
      </c>
      <c r="AE138" s="10"/>
      <c r="AF138" s="12">
        <v>675.41999999999973</v>
      </c>
      <c r="AG138" s="13">
        <f t="shared" si="112"/>
        <v>-219.46000000000026</v>
      </c>
      <c r="AH138" s="14">
        <f t="shared" si="113"/>
        <v>-0.24523958519578071</v>
      </c>
      <c r="AI138" s="64"/>
    </row>
    <row r="139" spans="1:35" ht="12" customHeight="1" x14ac:dyDescent="0.25">
      <c r="A139" s="1"/>
      <c r="B139" s="52"/>
      <c r="C139" s="1"/>
      <c r="D139" s="9" t="s">
        <v>25</v>
      </c>
      <c r="E139" s="10"/>
      <c r="F139" s="11">
        <v>64.33</v>
      </c>
      <c r="G139" s="10"/>
      <c r="H139" s="12">
        <v>45.81</v>
      </c>
      <c r="I139" s="13">
        <f t="shared" si="100"/>
        <v>-18.519999999999996</v>
      </c>
      <c r="J139" s="14">
        <f t="shared" si="101"/>
        <v>-0.2878905642779418</v>
      </c>
      <c r="K139" s="10"/>
      <c r="L139" s="12">
        <v>58.819999999999993</v>
      </c>
      <c r="M139" s="13">
        <f t="shared" si="102"/>
        <v>13.009999999999991</v>
      </c>
      <c r="N139" s="14">
        <f t="shared" si="103"/>
        <v>0.28399912682820316</v>
      </c>
      <c r="O139" s="10"/>
      <c r="P139" s="12">
        <v>91.75</v>
      </c>
      <c r="Q139" s="13">
        <f t="shared" si="104"/>
        <v>32.930000000000007</v>
      </c>
      <c r="R139" s="14">
        <f t="shared" si="105"/>
        <v>0.55984359061543709</v>
      </c>
      <c r="S139" s="10"/>
      <c r="T139" s="12">
        <v>152.97</v>
      </c>
      <c r="U139" s="13">
        <f t="shared" si="106"/>
        <v>61.22</v>
      </c>
      <c r="V139" s="14">
        <f t="shared" si="107"/>
        <v>0.66724795640326984</v>
      </c>
      <c r="W139" s="10"/>
      <c r="X139" s="12">
        <v>226.25999999999996</v>
      </c>
      <c r="Y139" s="13">
        <f t="shared" si="108"/>
        <v>73.289999999999964</v>
      </c>
      <c r="Z139" s="14">
        <f t="shared" si="109"/>
        <v>0.47911355167679903</v>
      </c>
      <c r="AA139" s="10"/>
      <c r="AB139" s="12">
        <v>226.25999999999996</v>
      </c>
      <c r="AC139" s="13">
        <f t="shared" si="110"/>
        <v>73.289999999999964</v>
      </c>
      <c r="AD139" s="14">
        <f t="shared" si="111"/>
        <v>0.47911355167679903</v>
      </c>
      <c r="AE139" s="10"/>
      <c r="AF139" s="12">
        <v>226.25999999999996</v>
      </c>
      <c r="AG139" s="13">
        <f t="shared" si="112"/>
        <v>73.289999999999964</v>
      </c>
      <c r="AH139" s="14">
        <f t="shared" si="113"/>
        <v>0.47911355167679903</v>
      </c>
      <c r="AI139" s="64"/>
    </row>
    <row r="140" spans="1:35" ht="12" customHeight="1" x14ac:dyDescent="0.25">
      <c r="A140" s="1"/>
      <c r="B140" s="52"/>
      <c r="C140" s="1"/>
      <c r="D140" s="15" t="s">
        <v>26</v>
      </c>
      <c r="E140" s="10"/>
      <c r="F140" s="16">
        <f>(F138+F139)</f>
        <v>970.15000000000009</v>
      </c>
      <c r="G140" s="10"/>
      <c r="H140" s="17">
        <f>(H138+H139)</f>
        <v>719.25</v>
      </c>
      <c r="I140" s="18">
        <f t="shared" si="100"/>
        <v>-250.90000000000009</v>
      </c>
      <c r="J140" s="19">
        <f t="shared" si="101"/>
        <v>-0.25861980106169158</v>
      </c>
      <c r="K140" s="10"/>
      <c r="L140" s="17">
        <f>(L138+L139)</f>
        <v>858.37999999999988</v>
      </c>
      <c r="M140" s="18">
        <f t="shared" si="102"/>
        <v>139.12999999999988</v>
      </c>
      <c r="N140" s="19">
        <f t="shared" si="103"/>
        <v>0.19343760862009018</v>
      </c>
      <c r="O140" s="10"/>
      <c r="P140" s="17">
        <f>(P138+P139)</f>
        <v>703.57</v>
      </c>
      <c r="Q140" s="18">
        <f t="shared" si="104"/>
        <v>-154.80999999999983</v>
      </c>
      <c r="R140" s="19">
        <f t="shared" si="105"/>
        <v>-0.18035135953773374</v>
      </c>
      <c r="S140" s="10"/>
      <c r="T140" s="17">
        <f>(T138+T139)</f>
        <v>1047.8499999999999</v>
      </c>
      <c r="U140" s="18">
        <f t="shared" si="106"/>
        <v>344.27999999999986</v>
      </c>
      <c r="V140" s="19">
        <f t="shared" si="107"/>
        <v>0.48933297326492009</v>
      </c>
      <c r="W140" s="10"/>
      <c r="X140" s="17">
        <v>901.67999999999972</v>
      </c>
      <c r="Y140" s="18">
        <f t="shared" si="108"/>
        <v>-146.17000000000019</v>
      </c>
      <c r="Z140" s="19">
        <f t="shared" si="109"/>
        <v>-0.13949515674953494</v>
      </c>
      <c r="AA140" s="10"/>
      <c r="AB140" s="17">
        <v>901.67999999999972</v>
      </c>
      <c r="AC140" s="18">
        <f t="shared" si="110"/>
        <v>-146.17000000000019</v>
      </c>
      <c r="AD140" s="19">
        <f t="shared" si="111"/>
        <v>-0.13949515674953494</v>
      </c>
      <c r="AE140" s="10"/>
      <c r="AF140" s="17">
        <v>901.67999999999972</v>
      </c>
      <c r="AG140" s="18">
        <f t="shared" si="112"/>
        <v>-146.17000000000019</v>
      </c>
      <c r="AH140" s="19">
        <f t="shared" si="113"/>
        <v>-0.13949515674953494</v>
      </c>
      <c r="AI140" s="64"/>
    </row>
    <row r="141" spans="1:35" ht="2.25" customHeight="1" x14ac:dyDescent="0.25">
      <c r="A141" s="1"/>
      <c r="B141" s="52"/>
      <c r="C141" s="1"/>
      <c r="D141" s="20"/>
      <c r="E141" s="21"/>
      <c r="F141" s="22"/>
      <c r="G141" s="21"/>
      <c r="H141" s="22"/>
      <c r="I141" s="23"/>
      <c r="J141" s="24"/>
      <c r="K141" s="21"/>
      <c r="L141" s="22"/>
      <c r="M141" s="23"/>
      <c r="N141" s="24"/>
      <c r="O141" s="21"/>
      <c r="P141" s="22"/>
      <c r="Q141" s="23"/>
      <c r="R141" s="24"/>
      <c r="S141" s="21"/>
      <c r="T141" s="22"/>
      <c r="U141" s="23"/>
      <c r="V141" s="24"/>
      <c r="W141" s="21"/>
      <c r="X141" s="22">
        <v>3944.2999999999988</v>
      </c>
      <c r="Y141" s="23"/>
      <c r="Z141" s="24"/>
      <c r="AA141" s="21"/>
      <c r="AB141" s="22">
        <v>3944.2999999999988</v>
      </c>
      <c r="AC141" s="23"/>
      <c r="AD141" s="24"/>
      <c r="AE141" s="21"/>
      <c r="AF141" s="22">
        <v>3944.2999999999988</v>
      </c>
      <c r="AI141" s="64"/>
    </row>
    <row r="142" spans="1:35" ht="12" customHeight="1" x14ac:dyDescent="0.25">
      <c r="A142" s="1"/>
      <c r="B142" s="53"/>
      <c r="C142" s="1"/>
      <c r="D142" s="15" t="s">
        <v>27</v>
      </c>
      <c r="E142" s="25"/>
      <c r="F142" s="16">
        <f>(F127+F130+F134+F137+F140)</f>
        <v>6595.3799999999992</v>
      </c>
      <c r="G142" s="25"/>
      <c r="H142" s="17">
        <f>(H127+H130+H134+H137+H140)</f>
        <v>5204.49</v>
      </c>
      <c r="I142" s="18">
        <f>(H142-F142)</f>
        <v>-1390.8899999999994</v>
      </c>
      <c r="J142" s="19">
        <f>(H142/F142)-1</f>
        <v>-0.21088853106265293</v>
      </c>
      <c r="K142" s="25"/>
      <c r="L142" s="17">
        <f>(L127+L130+L134+L137+L140)</f>
        <v>5185.6500000000005</v>
      </c>
      <c r="M142" s="18">
        <f>(L142-H142)</f>
        <v>-18.839999999999236</v>
      </c>
      <c r="N142" s="19">
        <f>(L142/H142)-1</f>
        <v>-3.61995123441472E-3</v>
      </c>
      <c r="O142" s="25"/>
      <c r="P142" s="17">
        <f>(P127+P130+P134+P137+P140)</f>
        <v>4008.22</v>
      </c>
      <c r="Q142" s="18">
        <f>(P142-L142)</f>
        <v>-1177.4300000000007</v>
      </c>
      <c r="R142" s="19">
        <f>(P142/L142)-1</f>
        <v>-0.227055431816648</v>
      </c>
      <c r="S142" s="25"/>
      <c r="T142" s="17">
        <f>(T127+T130+T134+T137+T140)</f>
        <v>4408.0399999999991</v>
      </c>
      <c r="U142" s="18">
        <f>(T142-P142)</f>
        <v>399.81999999999925</v>
      </c>
      <c r="V142" s="19">
        <f>(T142/P142)-1</f>
        <v>9.9750013721801478E-2</v>
      </c>
      <c r="W142" s="25"/>
      <c r="X142" s="17">
        <f>(X127+X130+X134+X137+X140)</f>
        <v>3944.2999999999993</v>
      </c>
      <c r="Y142" s="18">
        <f>(X142-T142)</f>
        <v>-463.73999999999978</v>
      </c>
      <c r="Z142" s="19">
        <f>(X142/T142)-1</f>
        <v>-0.10520321957151024</v>
      </c>
      <c r="AA142" s="25"/>
      <c r="AB142" s="17">
        <f>(AB127+AB130+AB134+AB137+AB140)</f>
        <v>3944.2999999999993</v>
      </c>
      <c r="AC142" s="18">
        <f>(AB142-T142)</f>
        <v>-463.73999999999978</v>
      </c>
      <c r="AD142" s="19">
        <f>(AB142/T142)-1</f>
        <v>-0.10520321957151024</v>
      </c>
      <c r="AE142" s="25"/>
      <c r="AF142" s="17">
        <f>(AF127+AF130+AF134+AF137+AF140)</f>
        <v>3944.2999999999993</v>
      </c>
      <c r="AG142" s="18">
        <f t="shared" si="112"/>
        <v>-463.73999999999978</v>
      </c>
      <c r="AH142" s="19">
        <f t="shared" si="113"/>
        <v>-0.10520321957151024</v>
      </c>
      <c r="AI142" s="64"/>
    </row>
    <row r="143" spans="1:35" ht="12" customHeight="1" x14ac:dyDescent="0.25">
      <c r="A143" s="1"/>
      <c r="B143" s="7"/>
      <c r="C143" s="1"/>
      <c r="D143" s="1"/>
      <c r="E143" s="8"/>
      <c r="F143" s="8"/>
      <c r="G143" s="8"/>
      <c r="H143" s="8"/>
      <c r="I143" s="26"/>
      <c r="J143" s="8"/>
      <c r="K143" s="8"/>
      <c r="L143" s="8"/>
      <c r="M143" s="26"/>
      <c r="N143" s="8"/>
      <c r="O143" s="8"/>
      <c r="P143" s="8"/>
      <c r="Q143" s="26"/>
      <c r="R143" s="8"/>
      <c r="S143" s="8"/>
      <c r="T143" s="8"/>
      <c r="U143" s="26"/>
      <c r="V143" s="8"/>
      <c r="W143" s="8"/>
      <c r="X143" s="8"/>
      <c r="Y143" s="26"/>
      <c r="Z143" s="8"/>
      <c r="AA143" s="8"/>
      <c r="AB143" s="8"/>
      <c r="AC143" s="26"/>
      <c r="AD143" s="8"/>
      <c r="AE143" s="8"/>
      <c r="AF143" s="8"/>
      <c r="AG143" s="26"/>
      <c r="AH143" s="8"/>
      <c r="AI143" s="64"/>
    </row>
    <row r="144" spans="1:35" ht="12" customHeight="1" x14ac:dyDescent="0.25">
      <c r="A144" s="1"/>
      <c r="B144" s="51" t="s">
        <v>34</v>
      </c>
      <c r="C144" s="1"/>
      <c r="D144" s="9" t="s">
        <v>10</v>
      </c>
      <c r="E144" s="10"/>
      <c r="F144" s="29">
        <f t="shared" ref="F144:F162" si="114">(F64+F84)</f>
        <v>12251.890000000001</v>
      </c>
      <c r="G144" s="10"/>
      <c r="H144" s="30">
        <f t="shared" ref="H144:H162" si="115">(H64+H84)</f>
        <v>12143.98</v>
      </c>
      <c r="I144" s="13">
        <f t="shared" ref="I144:I160" si="116">(H144-F144)</f>
        <v>-107.91000000000167</v>
      </c>
      <c r="J144" s="14">
        <f t="shared" ref="J144:J160" si="117">(H144/F144)-1</f>
        <v>-8.8076207017857566E-3</v>
      </c>
      <c r="K144" s="10"/>
      <c r="L144" s="12">
        <f t="shared" ref="L144:L162" si="118">(L64+L84)</f>
        <v>12176.69</v>
      </c>
      <c r="M144" s="13">
        <f t="shared" ref="M144:M160" si="119">(L144-H144)</f>
        <v>32.710000000000946</v>
      </c>
      <c r="N144" s="14">
        <f t="shared" ref="N144:N160" si="120">(L144/H144)-1</f>
        <v>2.6935156349072731E-3</v>
      </c>
      <c r="O144" s="10"/>
      <c r="P144" s="30">
        <f t="shared" ref="P144:P162" si="121">(P64+P84)</f>
        <v>12584.220000000001</v>
      </c>
      <c r="Q144" s="13">
        <f t="shared" ref="Q144:Q160" si="122">(P144-L144)</f>
        <v>407.53000000000065</v>
      </c>
      <c r="R144" s="14">
        <f t="shared" ref="R144:R160" si="123">(P144/L144)-1</f>
        <v>3.3468044271472763E-2</v>
      </c>
      <c r="S144" s="10"/>
      <c r="T144" s="12">
        <f t="shared" ref="T144:T162" si="124">(T64+T84)</f>
        <v>12911.410000000002</v>
      </c>
      <c r="U144" s="13">
        <f t="shared" ref="U144:U160" si="125">(T144-P144)</f>
        <v>327.19000000000051</v>
      </c>
      <c r="V144" s="14">
        <f t="shared" ref="V144:V160" si="126">(T144/P144)-1</f>
        <v>2.6000022250087795E-2</v>
      </c>
      <c r="W144" s="10"/>
      <c r="X144" s="12">
        <f t="shared" ref="X144:X162" si="127">(X64+X84)</f>
        <v>12863.03</v>
      </c>
      <c r="Y144" s="13">
        <f t="shared" ref="Y144:Y160" si="128">(X144-T144)</f>
        <v>-48.380000000001019</v>
      </c>
      <c r="Z144" s="14">
        <f t="shared" ref="Z144:Z160" si="129">(X144/T144)-1</f>
        <v>-3.747073325066852E-3</v>
      </c>
      <c r="AA144" s="10"/>
      <c r="AB144" s="12">
        <f t="shared" ref="AB144:AB162" si="130">(AB64+AB84)</f>
        <v>12863.03</v>
      </c>
      <c r="AC144" s="13">
        <f t="shared" ref="AC144:AC160" si="131">(AB144-T144)</f>
        <v>-48.380000000001019</v>
      </c>
      <c r="AD144" s="14">
        <f t="shared" ref="AD144:AD160" si="132">(AB144/T144)-1</f>
        <v>-3.747073325066852E-3</v>
      </c>
      <c r="AE144" s="10"/>
      <c r="AF144" s="12">
        <f t="shared" ref="AF144:AF162" si="133">(AF64+AF84)</f>
        <v>12863.03</v>
      </c>
      <c r="AG144" s="13">
        <f>(AF144-T144)</f>
        <v>-48.380000000001019</v>
      </c>
      <c r="AH144" s="14">
        <f>(AF144/T144)-1</f>
        <v>-3.747073325066852E-3</v>
      </c>
      <c r="AI144" s="64"/>
    </row>
    <row r="145" spans="1:35" ht="12" customHeight="1" x14ac:dyDescent="0.25">
      <c r="A145" s="1"/>
      <c r="B145" s="52"/>
      <c r="C145" s="1"/>
      <c r="D145" s="9" t="s">
        <v>11</v>
      </c>
      <c r="E145" s="10"/>
      <c r="F145" s="29">
        <f t="shared" si="114"/>
        <v>26061.68</v>
      </c>
      <c r="G145" s="10"/>
      <c r="H145" s="30">
        <f t="shared" si="115"/>
        <v>24848.59</v>
      </c>
      <c r="I145" s="13">
        <f t="shared" si="116"/>
        <v>-1213.0900000000001</v>
      </c>
      <c r="J145" s="14">
        <f t="shared" si="117"/>
        <v>-4.6546884160959645E-2</v>
      </c>
      <c r="K145" s="10"/>
      <c r="L145" s="12">
        <f t="shared" si="118"/>
        <v>24591.57</v>
      </c>
      <c r="M145" s="13">
        <f t="shared" si="119"/>
        <v>-257.02000000000044</v>
      </c>
      <c r="N145" s="14">
        <f t="shared" si="120"/>
        <v>-1.0343444034450311E-2</v>
      </c>
      <c r="O145" s="10"/>
      <c r="P145" s="30">
        <f t="shared" si="121"/>
        <v>24047.489999999998</v>
      </c>
      <c r="Q145" s="13">
        <f t="shared" si="122"/>
        <v>-544.08000000000175</v>
      </c>
      <c r="R145" s="14">
        <f t="shared" si="123"/>
        <v>-2.2124654912232145E-2</v>
      </c>
      <c r="S145" s="10"/>
      <c r="T145" s="12">
        <f t="shared" si="124"/>
        <v>25429.310000000012</v>
      </c>
      <c r="U145" s="13">
        <f t="shared" si="125"/>
        <v>1381.8200000000143</v>
      </c>
      <c r="V145" s="14">
        <f t="shared" si="126"/>
        <v>5.7462130143312917E-2</v>
      </c>
      <c r="W145" s="10"/>
      <c r="X145" s="12">
        <f t="shared" si="127"/>
        <v>25608.700000000004</v>
      </c>
      <c r="Y145" s="13">
        <f t="shared" si="128"/>
        <v>179.38999999999214</v>
      </c>
      <c r="Z145" s="14">
        <f t="shared" si="129"/>
        <v>7.0544580250109234E-3</v>
      </c>
      <c r="AA145" s="10"/>
      <c r="AB145" s="12">
        <f t="shared" si="130"/>
        <v>25608.700000000004</v>
      </c>
      <c r="AC145" s="13">
        <f t="shared" si="131"/>
        <v>179.38999999999214</v>
      </c>
      <c r="AD145" s="14">
        <f t="shared" si="132"/>
        <v>7.0544580250109234E-3</v>
      </c>
      <c r="AE145" s="10"/>
      <c r="AF145" s="12">
        <f t="shared" si="133"/>
        <v>25608.700000000004</v>
      </c>
      <c r="AG145" s="13">
        <f t="shared" ref="AG145:AG162" si="134">(AF145-T145)</f>
        <v>179.38999999999214</v>
      </c>
      <c r="AH145" s="14">
        <f t="shared" ref="AH145:AH162" si="135">(AF145/T145)-1</f>
        <v>7.0544580250109234E-3</v>
      </c>
      <c r="AI145" s="64"/>
    </row>
    <row r="146" spans="1:35" ht="12" customHeight="1" x14ac:dyDescent="0.25">
      <c r="A146" s="1"/>
      <c r="B146" s="52"/>
      <c r="C146" s="1"/>
      <c r="D146" s="9" t="s">
        <v>12</v>
      </c>
      <c r="E146" s="10"/>
      <c r="F146" s="29">
        <f t="shared" si="114"/>
        <v>5414.5099999999993</v>
      </c>
      <c r="G146" s="10"/>
      <c r="H146" s="30">
        <f t="shared" si="115"/>
        <v>5385.8</v>
      </c>
      <c r="I146" s="13">
        <f t="shared" si="116"/>
        <v>-28.709999999999127</v>
      </c>
      <c r="J146" s="14">
        <f t="shared" si="117"/>
        <v>-5.3024188707748721E-3</v>
      </c>
      <c r="K146" s="10"/>
      <c r="L146" s="12">
        <f t="shared" si="118"/>
        <v>5388.41</v>
      </c>
      <c r="M146" s="13">
        <f t="shared" si="119"/>
        <v>2.6099999999996726</v>
      </c>
      <c r="N146" s="14">
        <f t="shared" si="120"/>
        <v>4.8460767202640476E-4</v>
      </c>
      <c r="O146" s="10"/>
      <c r="P146" s="30">
        <f t="shared" si="121"/>
        <v>5614.3899999999994</v>
      </c>
      <c r="Q146" s="13">
        <f t="shared" si="122"/>
        <v>225.97999999999956</v>
      </c>
      <c r="R146" s="14">
        <f t="shared" si="123"/>
        <v>4.1938159865340552E-2</v>
      </c>
      <c r="S146" s="10"/>
      <c r="T146" s="12">
        <f t="shared" si="124"/>
        <v>5683.5700000000015</v>
      </c>
      <c r="U146" s="13">
        <f t="shared" si="125"/>
        <v>69.18000000000211</v>
      </c>
      <c r="V146" s="14">
        <f t="shared" si="126"/>
        <v>1.2321908524345782E-2</v>
      </c>
      <c r="W146" s="10"/>
      <c r="X146" s="12">
        <f t="shared" si="127"/>
        <v>5763.97</v>
      </c>
      <c r="Y146" s="13">
        <f t="shared" si="128"/>
        <v>80.399999999998727</v>
      </c>
      <c r="Z146" s="14">
        <f t="shared" si="129"/>
        <v>1.4146038493411561E-2</v>
      </c>
      <c r="AA146" s="10"/>
      <c r="AB146" s="12">
        <f t="shared" si="130"/>
        <v>5763.97</v>
      </c>
      <c r="AC146" s="13">
        <f t="shared" si="131"/>
        <v>80.399999999998727</v>
      </c>
      <c r="AD146" s="14">
        <f t="shared" si="132"/>
        <v>1.4146038493411561E-2</v>
      </c>
      <c r="AE146" s="10"/>
      <c r="AF146" s="12">
        <f t="shared" si="133"/>
        <v>5763.97</v>
      </c>
      <c r="AG146" s="13">
        <f t="shared" si="134"/>
        <v>80.399999999998727</v>
      </c>
      <c r="AH146" s="14">
        <f t="shared" si="135"/>
        <v>1.4146038493411561E-2</v>
      </c>
      <c r="AI146" s="64"/>
    </row>
    <row r="147" spans="1:35" ht="12" customHeight="1" x14ac:dyDescent="0.25">
      <c r="A147" s="1"/>
      <c r="B147" s="52"/>
      <c r="C147" s="1"/>
      <c r="D147" s="15" t="s">
        <v>13</v>
      </c>
      <c r="E147" s="10"/>
      <c r="F147" s="31">
        <f t="shared" si="114"/>
        <v>43728.08</v>
      </c>
      <c r="G147" s="10"/>
      <c r="H147" s="32">
        <f t="shared" si="115"/>
        <v>42378.369999999995</v>
      </c>
      <c r="I147" s="18">
        <f t="shared" si="116"/>
        <v>-1349.7100000000064</v>
      </c>
      <c r="J147" s="19">
        <f t="shared" si="117"/>
        <v>-3.0865979023090073E-2</v>
      </c>
      <c r="K147" s="10"/>
      <c r="L147" s="17">
        <f t="shared" si="118"/>
        <v>42156.67</v>
      </c>
      <c r="M147" s="18">
        <f t="shared" si="119"/>
        <v>-221.69999999999709</v>
      </c>
      <c r="N147" s="19">
        <f t="shared" si="120"/>
        <v>-5.2314423608080807E-3</v>
      </c>
      <c r="O147" s="10"/>
      <c r="P147" s="32">
        <f t="shared" si="121"/>
        <v>42246.1</v>
      </c>
      <c r="Q147" s="18">
        <f t="shared" si="122"/>
        <v>89.430000000000291</v>
      </c>
      <c r="R147" s="19">
        <f t="shared" si="123"/>
        <v>2.1213724898101471E-3</v>
      </c>
      <c r="S147" s="10"/>
      <c r="T147" s="17">
        <f t="shared" si="124"/>
        <v>44024.290000000015</v>
      </c>
      <c r="U147" s="18">
        <f t="shared" si="125"/>
        <v>1778.1900000000169</v>
      </c>
      <c r="V147" s="19">
        <f t="shared" si="126"/>
        <v>4.2091222621733593E-2</v>
      </c>
      <c r="W147" s="10"/>
      <c r="X147" s="17">
        <f t="shared" si="127"/>
        <v>44235.700000000004</v>
      </c>
      <c r="Y147" s="18">
        <f t="shared" si="128"/>
        <v>211.40999999998894</v>
      </c>
      <c r="Z147" s="19">
        <f t="shared" si="129"/>
        <v>4.8021217377949288E-3</v>
      </c>
      <c r="AA147" s="10"/>
      <c r="AB147" s="17">
        <f t="shared" si="130"/>
        <v>44235.700000000004</v>
      </c>
      <c r="AC147" s="18">
        <f t="shared" si="131"/>
        <v>211.40999999998894</v>
      </c>
      <c r="AD147" s="19">
        <f t="shared" si="132"/>
        <v>4.8021217377949288E-3</v>
      </c>
      <c r="AE147" s="10"/>
      <c r="AF147" s="17">
        <f t="shared" si="133"/>
        <v>44235.700000000004</v>
      </c>
      <c r="AG147" s="18">
        <f t="shared" si="134"/>
        <v>211.40999999998894</v>
      </c>
      <c r="AH147" s="19">
        <f t="shared" si="135"/>
        <v>4.8021217377949288E-3</v>
      </c>
      <c r="AI147" s="64"/>
    </row>
    <row r="148" spans="1:35" ht="12" customHeight="1" x14ac:dyDescent="0.25">
      <c r="A148" s="1"/>
      <c r="B148" s="52"/>
      <c r="C148" s="1"/>
      <c r="D148" s="9" t="s">
        <v>14</v>
      </c>
      <c r="E148" s="10"/>
      <c r="F148" s="29">
        <f t="shared" si="114"/>
        <v>10244.9</v>
      </c>
      <c r="G148" s="10"/>
      <c r="H148" s="30">
        <f t="shared" si="115"/>
        <v>8376.4000000000015</v>
      </c>
      <c r="I148" s="13">
        <f t="shared" si="116"/>
        <v>-1868.4999999999982</v>
      </c>
      <c r="J148" s="14">
        <f t="shared" si="117"/>
        <v>-0.1823834298040975</v>
      </c>
      <c r="K148" s="10"/>
      <c r="L148" s="12">
        <f t="shared" si="118"/>
        <v>8530.5199999999986</v>
      </c>
      <c r="M148" s="13">
        <f t="shared" si="119"/>
        <v>154.11999999999716</v>
      </c>
      <c r="N148" s="14">
        <f t="shared" si="120"/>
        <v>1.8399312353755359E-2</v>
      </c>
      <c r="O148" s="10"/>
      <c r="P148" s="30">
        <f t="shared" si="121"/>
        <v>8828.130000000001</v>
      </c>
      <c r="Q148" s="13">
        <f t="shared" si="122"/>
        <v>297.6100000000024</v>
      </c>
      <c r="R148" s="14">
        <f t="shared" si="123"/>
        <v>3.4887673904990812E-2</v>
      </c>
      <c r="S148" s="10"/>
      <c r="T148" s="12">
        <f t="shared" si="124"/>
        <v>7980.5000000000018</v>
      </c>
      <c r="U148" s="13">
        <f t="shared" si="125"/>
        <v>-847.6299999999992</v>
      </c>
      <c r="V148" s="14">
        <f t="shared" si="126"/>
        <v>-9.6014671283725872E-2</v>
      </c>
      <c r="W148" s="10"/>
      <c r="X148" s="12">
        <f t="shared" si="127"/>
        <v>7531.48</v>
      </c>
      <c r="Y148" s="13">
        <f t="shared" si="128"/>
        <v>-449.02000000000226</v>
      </c>
      <c r="Z148" s="14">
        <f t="shared" si="129"/>
        <v>-5.6264645072364172E-2</v>
      </c>
      <c r="AA148" s="10"/>
      <c r="AB148" s="12">
        <f t="shared" si="130"/>
        <v>7531.48</v>
      </c>
      <c r="AC148" s="13">
        <f t="shared" si="131"/>
        <v>-449.02000000000226</v>
      </c>
      <c r="AD148" s="14">
        <f t="shared" si="132"/>
        <v>-5.6264645072364172E-2</v>
      </c>
      <c r="AE148" s="10"/>
      <c r="AF148" s="12">
        <f t="shared" si="133"/>
        <v>7531.48</v>
      </c>
      <c r="AG148" s="13">
        <f t="shared" si="134"/>
        <v>-449.02000000000226</v>
      </c>
      <c r="AH148" s="14">
        <f t="shared" si="135"/>
        <v>-5.6264645072364172E-2</v>
      </c>
      <c r="AI148" s="64"/>
    </row>
    <row r="149" spans="1:35" ht="12" customHeight="1" x14ac:dyDescent="0.25">
      <c r="A149" s="1"/>
      <c r="B149" s="52"/>
      <c r="C149" s="1"/>
      <c r="D149" s="9" t="s">
        <v>15</v>
      </c>
      <c r="E149" s="10"/>
      <c r="F149" s="29">
        <f t="shared" si="114"/>
        <v>10771.529999999999</v>
      </c>
      <c r="G149" s="10"/>
      <c r="H149" s="30">
        <f t="shared" si="115"/>
        <v>11322.28</v>
      </c>
      <c r="I149" s="13">
        <f t="shared" si="116"/>
        <v>550.75000000000182</v>
      </c>
      <c r="J149" s="14">
        <f t="shared" si="117"/>
        <v>5.1130155140449052E-2</v>
      </c>
      <c r="K149" s="10"/>
      <c r="L149" s="12">
        <f t="shared" si="118"/>
        <v>10903.4</v>
      </c>
      <c r="M149" s="13">
        <f t="shared" si="119"/>
        <v>-418.88000000000102</v>
      </c>
      <c r="N149" s="14">
        <f t="shared" si="120"/>
        <v>-3.6996082061210411E-2</v>
      </c>
      <c r="O149" s="10"/>
      <c r="P149" s="30">
        <f t="shared" si="121"/>
        <v>11231.119999999999</v>
      </c>
      <c r="Q149" s="13">
        <f t="shared" si="122"/>
        <v>327.71999999999935</v>
      </c>
      <c r="R149" s="14">
        <f t="shared" si="123"/>
        <v>3.0056679567841194E-2</v>
      </c>
      <c r="S149" s="10"/>
      <c r="T149" s="12">
        <f t="shared" si="124"/>
        <v>11978.39</v>
      </c>
      <c r="U149" s="13">
        <f t="shared" si="125"/>
        <v>747.27000000000044</v>
      </c>
      <c r="V149" s="14">
        <f t="shared" si="126"/>
        <v>6.6535661625910958E-2</v>
      </c>
      <c r="W149" s="10"/>
      <c r="X149" s="12">
        <f t="shared" si="127"/>
        <v>12341.12</v>
      </c>
      <c r="Y149" s="13">
        <f t="shared" si="128"/>
        <v>362.73000000000138</v>
      </c>
      <c r="Z149" s="14">
        <f t="shared" si="129"/>
        <v>3.0282032894237254E-2</v>
      </c>
      <c r="AA149" s="10"/>
      <c r="AB149" s="12">
        <f t="shared" si="130"/>
        <v>12341.12</v>
      </c>
      <c r="AC149" s="13">
        <f t="shared" si="131"/>
        <v>362.73000000000138</v>
      </c>
      <c r="AD149" s="14">
        <f t="shared" si="132"/>
        <v>3.0282032894237254E-2</v>
      </c>
      <c r="AE149" s="10"/>
      <c r="AF149" s="12">
        <f t="shared" si="133"/>
        <v>12341.12</v>
      </c>
      <c r="AG149" s="13">
        <f t="shared" si="134"/>
        <v>362.73000000000138</v>
      </c>
      <c r="AH149" s="14">
        <f t="shared" si="135"/>
        <v>3.0282032894237254E-2</v>
      </c>
      <c r="AI149" s="64"/>
    </row>
    <row r="150" spans="1:35" ht="12" customHeight="1" x14ac:dyDescent="0.25">
      <c r="A150" s="1"/>
      <c r="B150" s="52"/>
      <c r="C150" s="1"/>
      <c r="D150" s="15" t="s">
        <v>16</v>
      </c>
      <c r="E150" s="10"/>
      <c r="F150" s="31">
        <f t="shared" si="114"/>
        <v>21016.43</v>
      </c>
      <c r="G150" s="10"/>
      <c r="H150" s="32">
        <f t="shared" si="115"/>
        <v>19698.680000000004</v>
      </c>
      <c r="I150" s="18">
        <f t="shared" si="116"/>
        <v>-1317.7499999999964</v>
      </c>
      <c r="J150" s="19">
        <f t="shared" si="117"/>
        <v>-6.2700943975736889E-2</v>
      </c>
      <c r="K150" s="10"/>
      <c r="L150" s="17">
        <f t="shared" si="118"/>
        <v>19433.919999999998</v>
      </c>
      <c r="M150" s="18">
        <f t="shared" si="119"/>
        <v>-264.76000000000568</v>
      </c>
      <c r="N150" s="19">
        <f t="shared" si="120"/>
        <v>-1.344049448998641E-2</v>
      </c>
      <c r="O150" s="10"/>
      <c r="P150" s="32">
        <f t="shared" si="121"/>
        <v>20059.25</v>
      </c>
      <c r="Q150" s="18">
        <f t="shared" si="122"/>
        <v>625.33000000000175</v>
      </c>
      <c r="R150" s="19">
        <f t="shared" si="123"/>
        <v>3.2177244734978849E-2</v>
      </c>
      <c r="S150" s="10"/>
      <c r="T150" s="17">
        <f t="shared" si="124"/>
        <v>19958.890000000003</v>
      </c>
      <c r="U150" s="18">
        <f t="shared" si="125"/>
        <v>-100.35999999999694</v>
      </c>
      <c r="V150" s="19">
        <f t="shared" si="126"/>
        <v>-5.0031780849232321E-3</v>
      </c>
      <c r="W150" s="10"/>
      <c r="X150" s="17">
        <f t="shared" si="127"/>
        <v>19872.599999999999</v>
      </c>
      <c r="Y150" s="18">
        <f t="shared" si="128"/>
        <v>-86.290000000004511</v>
      </c>
      <c r="Z150" s="19">
        <f t="shared" si="129"/>
        <v>-4.3233867214060862E-3</v>
      </c>
      <c r="AA150" s="10"/>
      <c r="AB150" s="17">
        <f t="shared" si="130"/>
        <v>19872.599999999999</v>
      </c>
      <c r="AC150" s="18">
        <f t="shared" si="131"/>
        <v>-86.290000000004511</v>
      </c>
      <c r="AD150" s="19">
        <f t="shared" si="132"/>
        <v>-4.3233867214060862E-3</v>
      </c>
      <c r="AE150" s="10"/>
      <c r="AF150" s="17">
        <f t="shared" si="133"/>
        <v>19872.599999999999</v>
      </c>
      <c r="AG150" s="18">
        <f t="shared" si="134"/>
        <v>-86.290000000004511</v>
      </c>
      <c r="AH150" s="19">
        <f t="shared" si="135"/>
        <v>-4.3233867214060862E-3</v>
      </c>
      <c r="AI150" s="64"/>
    </row>
    <row r="151" spans="1:35" ht="12" customHeight="1" x14ac:dyDescent="0.25">
      <c r="A151" s="1"/>
      <c r="B151" s="52"/>
      <c r="C151" s="1"/>
      <c r="D151" s="9" t="s">
        <v>17</v>
      </c>
      <c r="E151" s="10"/>
      <c r="F151" s="29">
        <f t="shared" si="114"/>
        <v>20747.64</v>
      </c>
      <c r="G151" s="10"/>
      <c r="H151" s="30">
        <f t="shared" si="115"/>
        <v>19012.28</v>
      </c>
      <c r="I151" s="13">
        <f t="shared" si="116"/>
        <v>-1735.3600000000006</v>
      </c>
      <c r="J151" s="14">
        <f t="shared" si="117"/>
        <v>-8.3641320169426492E-2</v>
      </c>
      <c r="K151" s="10"/>
      <c r="L151" s="12">
        <f t="shared" si="118"/>
        <v>18723.169999999998</v>
      </c>
      <c r="M151" s="13">
        <f t="shared" si="119"/>
        <v>-289.11000000000058</v>
      </c>
      <c r="N151" s="14">
        <f t="shared" si="120"/>
        <v>-1.5206487596437723E-2</v>
      </c>
      <c r="O151" s="10"/>
      <c r="P151" s="30">
        <f t="shared" si="121"/>
        <v>19997.830000000002</v>
      </c>
      <c r="Q151" s="13">
        <f t="shared" si="122"/>
        <v>1274.6600000000035</v>
      </c>
      <c r="R151" s="14">
        <f t="shared" si="123"/>
        <v>6.8079283582854977E-2</v>
      </c>
      <c r="S151" s="10"/>
      <c r="T151" s="12">
        <f t="shared" si="124"/>
        <v>19149.530000000002</v>
      </c>
      <c r="U151" s="13">
        <f t="shared" si="125"/>
        <v>-848.29999999999927</v>
      </c>
      <c r="V151" s="14">
        <f t="shared" si="126"/>
        <v>-4.2419602526874156E-2</v>
      </c>
      <c r="W151" s="10"/>
      <c r="X151" s="12">
        <f t="shared" si="127"/>
        <v>19104.689999999995</v>
      </c>
      <c r="Y151" s="13">
        <f t="shared" si="128"/>
        <v>-44.840000000007421</v>
      </c>
      <c r="Z151" s="14">
        <f t="shared" si="129"/>
        <v>-2.3415718297006283E-3</v>
      </c>
      <c r="AA151" s="10"/>
      <c r="AB151" s="12">
        <f t="shared" si="130"/>
        <v>19104.689999999995</v>
      </c>
      <c r="AC151" s="13">
        <f t="shared" si="131"/>
        <v>-44.840000000007421</v>
      </c>
      <c r="AD151" s="14">
        <f t="shared" si="132"/>
        <v>-2.3415718297006283E-3</v>
      </c>
      <c r="AE151" s="10"/>
      <c r="AF151" s="12">
        <f t="shared" si="133"/>
        <v>19104.689999999995</v>
      </c>
      <c r="AG151" s="13">
        <f t="shared" si="134"/>
        <v>-44.840000000007421</v>
      </c>
      <c r="AH151" s="14">
        <f t="shared" si="135"/>
        <v>-2.3415718297006283E-3</v>
      </c>
      <c r="AI151" s="64"/>
    </row>
    <row r="152" spans="1:35" ht="12" customHeight="1" x14ac:dyDescent="0.25">
      <c r="A152" s="1"/>
      <c r="B152" s="52"/>
      <c r="C152" s="1"/>
      <c r="D152" s="9" t="s">
        <v>18</v>
      </c>
      <c r="E152" s="10"/>
      <c r="F152" s="29">
        <f t="shared" si="114"/>
        <v>26577.09</v>
      </c>
      <c r="G152" s="10"/>
      <c r="H152" s="30">
        <f t="shared" si="115"/>
        <v>25871.670000000002</v>
      </c>
      <c r="I152" s="13">
        <f t="shared" si="116"/>
        <v>-705.41999999999825</v>
      </c>
      <c r="J152" s="14">
        <f t="shared" si="117"/>
        <v>-2.6542409270540857E-2</v>
      </c>
      <c r="K152" s="10"/>
      <c r="L152" s="12">
        <f t="shared" si="118"/>
        <v>25641.719999999998</v>
      </c>
      <c r="M152" s="13">
        <f t="shared" si="119"/>
        <v>-229.95000000000437</v>
      </c>
      <c r="N152" s="14">
        <f t="shared" si="120"/>
        <v>-8.8881003816144721E-3</v>
      </c>
      <c r="O152" s="10"/>
      <c r="P152" s="30">
        <f t="shared" si="121"/>
        <v>26913.79</v>
      </c>
      <c r="Q152" s="13">
        <f t="shared" si="122"/>
        <v>1272.0700000000033</v>
      </c>
      <c r="R152" s="14">
        <f t="shared" si="123"/>
        <v>4.9609386577811554E-2</v>
      </c>
      <c r="S152" s="10"/>
      <c r="T152" s="12">
        <f t="shared" si="124"/>
        <v>26781.200000000019</v>
      </c>
      <c r="U152" s="13">
        <f t="shared" si="125"/>
        <v>-132.58999999998196</v>
      </c>
      <c r="V152" s="14">
        <f t="shared" si="126"/>
        <v>-4.9264707794770546E-3</v>
      </c>
      <c r="W152" s="10"/>
      <c r="X152" s="12">
        <f t="shared" si="127"/>
        <v>27609.80000000001</v>
      </c>
      <c r="Y152" s="13">
        <f t="shared" si="128"/>
        <v>828.59999999999127</v>
      </c>
      <c r="Z152" s="14">
        <f t="shared" si="129"/>
        <v>3.0939614356339185E-2</v>
      </c>
      <c r="AA152" s="10"/>
      <c r="AB152" s="12">
        <f t="shared" si="130"/>
        <v>27609.80000000001</v>
      </c>
      <c r="AC152" s="13">
        <f t="shared" si="131"/>
        <v>828.59999999999127</v>
      </c>
      <c r="AD152" s="14">
        <f t="shared" si="132"/>
        <v>3.0939614356339185E-2</v>
      </c>
      <c r="AE152" s="10"/>
      <c r="AF152" s="12">
        <f t="shared" si="133"/>
        <v>27609.80000000001</v>
      </c>
      <c r="AG152" s="13">
        <f t="shared" si="134"/>
        <v>828.59999999999127</v>
      </c>
      <c r="AH152" s="14">
        <f t="shared" si="135"/>
        <v>3.0939614356339185E-2</v>
      </c>
      <c r="AI152" s="64"/>
    </row>
    <row r="153" spans="1:35" ht="12" customHeight="1" x14ac:dyDescent="0.25">
      <c r="A153" s="1"/>
      <c r="B153" s="52"/>
      <c r="C153" s="1"/>
      <c r="D153" s="9" t="s">
        <v>19</v>
      </c>
      <c r="E153" s="10"/>
      <c r="F153" s="29">
        <f t="shared" si="114"/>
        <v>8959.14</v>
      </c>
      <c r="G153" s="10"/>
      <c r="H153" s="30">
        <f t="shared" si="115"/>
        <v>9333.3799999999992</v>
      </c>
      <c r="I153" s="13">
        <f t="shared" si="116"/>
        <v>374.23999999999978</v>
      </c>
      <c r="J153" s="14">
        <f t="shared" si="117"/>
        <v>4.177186649611464E-2</v>
      </c>
      <c r="K153" s="10"/>
      <c r="L153" s="12">
        <f t="shared" si="118"/>
        <v>9335.44</v>
      </c>
      <c r="M153" s="13">
        <f t="shared" si="119"/>
        <v>2.0600000000013097</v>
      </c>
      <c r="N153" s="14">
        <f t="shared" si="120"/>
        <v>2.2071318214855751E-4</v>
      </c>
      <c r="O153" s="10"/>
      <c r="P153" s="30">
        <f t="shared" si="121"/>
        <v>8776.33</v>
      </c>
      <c r="Q153" s="13">
        <f t="shared" si="122"/>
        <v>-559.11000000000058</v>
      </c>
      <c r="R153" s="14">
        <f t="shared" si="123"/>
        <v>-5.9891124574738885E-2</v>
      </c>
      <c r="S153" s="10"/>
      <c r="T153" s="12">
        <f t="shared" si="124"/>
        <v>8727.510000000002</v>
      </c>
      <c r="U153" s="13">
        <f t="shared" si="125"/>
        <v>-48.81999999999789</v>
      </c>
      <c r="V153" s="14">
        <f t="shared" si="126"/>
        <v>-5.5626896436207218E-3</v>
      </c>
      <c r="W153" s="10"/>
      <c r="X153" s="12">
        <f t="shared" si="127"/>
        <v>8565.4000000000051</v>
      </c>
      <c r="Y153" s="13">
        <f t="shared" si="128"/>
        <v>-162.10999999999694</v>
      </c>
      <c r="Z153" s="14">
        <f t="shared" si="129"/>
        <v>-1.8574599169751349E-2</v>
      </c>
      <c r="AA153" s="10"/>
      <c r="AB153" s="12">
        <f t="shared" si="130"/>
        <v>8565.4000000000051</v>
      </c>
      <c r="AC153" s="13">
        <f t="shared" si="131"/>
        <v>-162.10999999999694</v>
      </c>
      <c r="AD153" s="14">
        <f t="shared" si="132"/>
        <v>-1.8574599169751349E-2</v>
      </c>
      <c r="AE153" s="10"/>
      <c r="AF153" s="12">
        <f t="shared" si="133"/>
        <v>8565.4000000000051</v>
      </c>
      <c r="AG153" s="13">
        <f t="shared" si="134"/>
        <v>-162.10999999999694</v>
      </c>
      <c r="AH153" s="14">
        <f t="shared" si="135"/>
        <v>-1.8574599169751349E-2</v>
      </c>
      <c r="AI153" s="64"/>
    </row>
    <row r="154" spans="1:35" ht="12" customHeight="1" x14ac:dyDescent="0.25">
      <c r="A154" s="1"/>
      <c r="B154" s="52"/>
      <c r="C154" s="1"/>
      <c r="D154" s="15" t="s">
        <v>20</v>
      </c>
      <c r="E154" s="10"/>
      <c r="F154" s="31">
        <f t="shared" si="114"/>
        <v>56283.87000000001</v>
      </c>
      <c r="G154" s="10"/>
      <c r="H154" s="32">
        <f t="shared" si="115"/>
        <v>54217.33</v>
      </c>
      <c r="I154" s="18">
        <f t="shared" si="116"/>
        <v>-2066.5400000000081</v>
      </c>
      <c r="J154" s="19">
        <f t="shared" si="117"/>
        <v>-3.6716380732170872E-2</v>
      </c>
      <c r="K154" s="10"/>
      <c r="L154" s="17">
        <f t="shared" si="118"/>
        <v>53700.33</v>
      </c>
      <c r="M154" s="18">
        <f t="shared" si="119"/>
        <v>-517</v>
      </c>
      <c r="N154" s="19">
        <f t="shared" si="120"/>
        <v>-9.5356964276920309E-3</v>
      </c>
      <c r="O154" s="10"/>
      <c r="P154" s="32">
        <f t="shared" si="121"/>
        <v>55687.950000000004</v>
      </c>
      <c r="Q154" s="18">
        <f t="shared" si="122"/>
        <v>1987.6200000000026</v>
      </c>
      <c r="R154" s="19">
        <f t="shared" si="123"/>
        <v>3.701318036593082E-2</v>
      </c>
      <c r="S154" s="10"/>
      <c r="T154" s="17">
        <f t="shared" si="124"/>
        <v>54658.24000000002</v>
      </c>
      <c r="U154" s="18">
        <f t="shared" si="125"/>
        <v>-1029.7099999999846</v>
      </c>
      <c r="V154" s="19">
        <f t="shared" si="126"/>
        <v>-1.8490714777613215E-2</v>
      </c>
      <c r="W154" s="10"/>
      <c r="X154" s="17">
        <f t="shared" si="127"/>
        <v>55279.890000000007</v>
      </c>
      <c r="Y154" s="18">
        <f t="shared" si="128"/>
        <v>621.6499999999869</v>
      </c>
      <c r="Z154" s="19">
        <f t="shared" si="129"/>
        <v>1.1373399509387649E-2</v>
      </c>
      <c r="AA154" s="10"/>
      <c r="AB154" s="17">
        <f t="shared" si="130"/>
        <v>55279.890000000007</v>
      </c>
      <c r="AC154" s="18">
        <f t="shared" si="131"/>
        <v>621.6499999999869</v>
      </c>
      <c r="AD154" s="19">
        <f t="shared" si="132"/>
        <v>1.1373399509387649E-2</v>
      </c>
      <c r="AE154" s="10"/>
      <c r="AF154" s="17">
        <f t="shared" si="133"/>
        <v>55279.890000000007</v>
      </c>
      <c r="AG154" s="18">
        <f t="shared" si="134"/>
        <v>621.6499999999869</v>
      </c>
      <c r="AH154" s="19">
        <f t="shared" si="135"/>
        <v>1.1373399509387649E-2</v>
      </c>
      <c r="AI154" s="64"/>
    </row>
    <row r="155" spans="1:35" ht="12" customHeight="1" x14ac:dyDescent="0.25">
      <c r="A155" s="1"/>
      <c r="B155" s="52"/>
      <c r="C155" s="1"/>
      <c r="D155" s="9" t="s">
        <v>21</v>
      </c>
      <c r="E155" s="10"/>
      <c r="F155" s="29">
        <f t="shared" si="114"/>
        <v>18847.079999999998</v>
      </c>
      <c r="G155" s="10"/>
      <c r="H155" s="30">
        <f t="shared" si="115"/>
        <v>19534.650000000001</v>
      </c>
      <c r="I155" s="13">
        <f t="shared" si="116"/>
        <v>687.57000000000335</v>
      </c>
      <c r="J155" s="14">
        <f t="shared" si="117"/>
        <v>3.6481513316651837E-2</v>
      </c>
      <c r="K155" s="10"/>
      <c r="L155" s="12">
        <f t="shared" si="118"/>
        <v>20356.95</v>
      </c>
      <c r="M155" s="13">
        <f t="shared" si="119"/>
        <v>822.29999999999927</v>
      </c>
      <c r="N155" s="14">
        <f t="shared" si="120"/>
        <v>4.2094432201242427E-2</v>
      </c>
      <c r="O155" s="10"/>
      <c r="P155" s="30">
        <f t="shared" si="121"/>
        <v>19442.11</v>
      </c>
      <c r="Q155" s="13">
        <f t="shared" si="122"/>
        <v>-914.84000000000015</v>
      </c>
      <c r="R155" s="14">
        <f t="shared" si="123"/>
        <v>-4.4939934518677949E-2</v>
      </c>
      <c r="S155" s="10"/>
      <c r="T155" s="12">
        <f t="shared" si="124"/>
        <v>19392.130000000008</v>
      </c>
      <c r="U155" s="13">
        <f t="shared" si="125"/>
        <v>-49.979999999992287</v>
      </c>
      <c r="V155" s="14">
        <f t="shared" si="126"/>
        <v>-2.5707086319330941E-3</v>
      </c>
      <c r="W155" s="10"/>
      <c r="X155" s="12">
        <f t="shared" si="127"/>
        <v>20271.159999999989</v>
      </c>
      <c r="Y155" s="13">
        <f t="shared" si="128"/>
        <v>879.02999999998065</v>
      </c>
      <c r="Z155" s="14">
        <f t="shared" si="129"/>
        <v>4.5329213448960015E-2</v>
      </c>
      <c r="AA155" s="10"/>
      <c r="AB155" s="12">
        <f t="shared" si="130"/>
        <v>20271.159999999989</v>
      </c>
      <c r="AC155" s="13">
        <f t="shared" si="131"/>
        <v>879.02999999998065</v>
      </c>
      <c r="AD155" s="14">
        <f t="shared" si="132"/>
        <v>4.5329213448960015E-2</v>
      </c>
      <c r="AE155" s="10"/>
      <c r="AF155" s="12">
        <f t="shared" si="133"/>
        <v>20271.159999999989</v>
      </c>
      <c r="AG155" s="13">
        <f t="shared" si="134"/>
        <v>879.02999999998065</v>
      </c>
      <c r="AH155" s="14">
        <f t="shared" si="135"/>
        <v>4.5329213448960015E-2</v>
      </c>
      <c r="AI155" s="64"/>
    </row>
    <row r="156" spans="1:35" ht="12" customHeight="1" x14ac:dyDescent="0.25">
      <c r="A156" s="1"/>
      <c r="B156" s="52"/>
      <c r="C156" s="1"/>
      <c r="D156" s="9" t="s">
        <v>22</v>
      </c>
      <c r="E156" s="10"/>
      <c r="F156" s="29">
        <f t="shared" si="114"/>
        <v>21043.839999999997</v>
      </c>
      <c r="G156" s="10"/>
      <c r="H156" s="30">
        <f t="shared" si="115"/>
        <v>19569.53</v>
      </c>
      <c r="I156" s="13">
        <f t="shared" si="116"/>
        <v>-1474.3099999999977</v>
      </c>
      <c r="J156" s="14">
        <f t="shared" si="117"/>
        <v>-7.0058981630728878E-2</v>
      </c>
      <c r="K156" s="10"/>
      <c r="L156" s="12">
        <f t="shared" si="118"/>
        <v>19255.88</v>
      </c>
      <c r="M156" s="13">
        <f t="shared" si="119"/>
        <v>-313.64999999999782</v>
      </c>
      <c r="N156" s="14">
        <f t="shared" si="120"/>
        <v>-1.6027467190065314E-2</v>
      </c>
      <c r="O156" s="10"/>
      <c r="P156" s="30">
        <f t="shared" si="121"/>
        <v>18989.990000000002</v>
      </c>
      <c r="Q156" s="13">
        <f t="shared" si="122"/>
        <v>-265.88999999999942</v>
      </c>
      <c r="R156" s="14">
        <f t="shared" si="123"/>
        <v>-1.3808249739819756E-2</v>
      </c>
      <c r="S156" s="10"/>
      <c r="T156" s="12">
        <f t="shared" si="124"/>
        <v>17630.820000000003</v>
      </c>
      <c r="U156" s="13">
        <f t="shared" si="125"/>
        <v>-1359.1699999999983</v>
      </c>
      <c r="V156" s="14">
        <f t="shared" si="126"/>
        <v>-7.1572970812517456E-2</v>
      </c>
      <c r="W156" s="10"/>
      <c r="X156" s="12">
        <f t="shared" si="127"/>
        <v>17871.179999999989</v>
      </c>
      <c r="Y156" s="13">
        <f t="shared" si="128"/>
        <v>240.35999999998603</v>
      </c>
      <c r="Z156" s="14">
        <f t="shared" si="129"/>
        <v>1.3632945036021304E-2</v>
      </c>
      <c r="AA156" s="10"/>
      <c r="AB156" s="12">
        <f t="shared" si="130"/>
        <v>17871.179999999989</v>
      </c>
      <c r="AC156" s="13">
        <f t="shared" si="131"/>
        <v>240.35999999998603</v>
      </c>
      <c r="AD156" s="14">
        <f t="shared" si="132"/>
        <v>1.3632945036021304E-2</v>
      </c>
      <c r="AE156" s="10"/>
      <c r="AF156" s="12">
        <f t="shared" si="133"/>
        <v>17871.179999999989</v>
      </c>
      <c r="AG156" s="13">
        <f t="shared" si="134"/>
        <v>240.35999999998603</v>
      </c>
      <c r="AH156" s="14">
        <f t="shared" si="135"/>
        <v>1.3632945036021304E-2</v>
      </c>
      <c r="AI156" s="64"/>
    </row>
    <row r="157" spans="1:35" ht="12" customHeight="1" x14ac:dyDescent="0.25">
      <c r="A157" s="1"/>
      <c r="B157" s="52"/>
      <c r="C157" s="1"/>
      <c r="D157" s="15" t="s">
        <v>23</v>
      </c>
      <c r="E157" s="10"/>
      <c r="F157" s="31">
        <f t="shared" si="114"/>
        <v>39890.92</v>
      </c>
      <c r="G157" s="10"/>
      <c r="H157" s="32">
        <f t="shared" si="115"/>
        <v>39104.18</v>
      </c>
      <c r="I157" s="18">
        <f t="shared" si="116"/>
        <v>-786.73999999999796</v>
      </c>
      <c r="J157" s="19">
        <f t="shared" si="117"/>
        <v>-1.9722282664826896E-2</v>
      </c>
      <c r="K157" s="10"/>
      <c r="L157" s="17">
        <f t="shared" si="118"/>
        <v>39612.83</v>
      </c>
      <c r="M157" s="18">
        <f t="shared" si="119"/>
        <v>508.65000000000146</v>
      </c>
      <c r="N157" s="19">
        <f t="shared" si="120"/>
        <v>1.3007560828535603E-2</v>
      </c>
      <c r="O157" s="10"/>
      <c r="P157" s="32">
        <f t="shared" si="121"/>
        <v>38432.1</v>
      </c>
      <c r="Q157" s="18">
        <f t="shared" si="122"/>
        <v>-1180.7300000000032</v>
      </c>
      <c r="R157" s="19">
        <f t="shared" si="123"/>
        <v>-2.9806757053207344E-2</v>
      </c>
      <c r="S157" s="10"/>
      <c r="T157" s="17">
        <f t="shared" si="124"/>
        <v>37022.950000000012</v>
      </c>
      <c r="U157" s="18">
        <f t="shared" si="125"/>
        <v>-1409.1499999999869</v>
      </c>
      <c r="V157" s="19">
        <f t="shared" si="126"/>
        <v>-3.6665964128943962E-2</v>
      </c>
      <c r="W157" s="10"/>
      <c r="X157" s="17">
        <f t="shared" si="127"/>
        <v>38142.339999999982</v>
      </c>
      <c r="Y157" s="18">
        <f t="shared" si="128"/>
        <v>1119.3899999999703</v>
      </c>
      <c r="Z157" s="19">
        <f t="shared" si="129"/>
        <v>3.0235029893619148E-2</v>
      </c>
      <c r="AA157" s="10"/>
      <c r="AB157" s="17">
        <f t="shared" si="130"/>
        <v>38142.339999999982</v>
      </c>
      <c r="AC157" s="18">
        <f t="shared" si="131"/>
        <v>1119.3899999999703</v>
      </c>
      <c r="AD157" s="19">
        <f t="shared" si="132"/>
        <v>3.0235029893619148E-2</v>
      </c>
      <c r="AE157" s="10"/>
      <c r="AF157" s="17">
        <f t="shared" si="133"/>
        <v>38142.339999999982</v>
      </c>
      <c r="AG157" s="18">
        <f t="shared" si="134"/>
        <v>1119.3899999999703</v>
      </c>
      <c r="AH157" s="19">
        <f t="shared" si="135"/>
        <v>3.0235029893619148E-2</v>
      </c>
      <c r="AI157" s="64"/>
    </row>
    <row r="158" spans="1:35" ht="12" customHeight="1" x14ac:dyDescent="0.25">
      <c r="A158" s="1"/>
      <c r="B158" s="52"/>
      <c r="C158" s="1"/>
      <c r="D158" s="9" t="s">
        <v>24</v>
      </c>
      <c r="E158" s="10"/>
      <c r="F158" s="29">
        <f t="shared" si="114"/>
        <v>27923.88</v>
      </c>
      <c r="G158" s="10"/>
      <c r="H158" s="30">
        <f t="shared" si="115"/>
        <v>27603.14</v>
      </c>
      <c r="I158" s="13">
        <f t="shared" si="116"/>
        <v>-320.7400000000016</v>
      </c>
      <c r="J158" s="14">
        <f t="shared" si="117"/>
        <v>-1.1486226126168786E-2</v>
      </c>
      <c r="K158" s="10"/>
      <c r="L158" s="12">
        <f t="shared" si="118"/>
        <v>27729.989999999998</v>
      </c>
      <c r="M158" s="13">
        <f t="shared" si="119"/>
        <v>126.84999999999854</v>
      </c>
      <c r="N158" s="14">
        <f t="shared" si="120"/>
        <v>4.5954916723240924E-3</v>
      </c>
      <c r="O158" s="10"/>
      <c r="P158" s="30">
        <f t="shared" si="121"/>
        <v>27220.95</v>
      </c>
      <c r="Q158" s="13">
        <f t="shared" si="122"/>
        <v>-509.03999999999724</v>
      </c>
      <c r="R158" s="14">
        <f t="shared" si="123"/>
        <v>-1.8357020684104053E-2</v>
      </c>
      <c r="S158" s="10"/>
      <c r="T158" s="12">
        <f t="shared" si="124"/>
        <v>27688.269999999997</v>
      </c>
      <c r="U158" s="13">
        <f t="shared" si="125"/>
        <v>467.31999999999607</v>
      </c>
      <c r="V158" s="14">
        <f t="shared" si="126"/>
        <v>1.7167659468166896E-2</v>
      </c>
      <c r="W158" s="10"/>
      <c r="X158" s="12">
        <f t="shared" si="127"/>
        <v>27684.94999999999</v>
      </c>
      <c r="Y158" s="13">
        <f t="shared" si="128"/>
        <v>-3.3200000000069849</v>
      </c>
      <c r="Z158" s="14">
        <f t="shared" si="129"/>
        <v>-1.199063719042881E-4</v>
      </c>
      <c r="AA158" s="10"/>
      <c r="AB158" s="12">
        <f t="shared" si="130"/>
        <v>27684.94999999999</v>
      </c>
      <c r="AC158" s="13">
        <f t="shared" si="131"/>
        <v>-3.3200000000069849</v>
      </c>
      <c r="AD158" s="14">
        <f t="shared" si="132"/>
        <v>-1.199063719042881E-4</v>
      </c>
      <c r="AE158" s="10"/>
      <c r="AF158" s="12">
        <f t="shared" si="133"/>
        <v>27684.94999999999</v>
      </c>
      <c r="AG158" s="13">
        <f t="shared" si="134"/>
        <v>-3.3200000000069849</v>
      </c>
      <c r="AH158" s="14">
        <f t="shared" si="135"/>
        <v>-1.199063719042881E-4</v>
      </c>
      <c r="AI158" s="64"/>
    </row>
    <row r="159" spans="1:35" ht="12" customHeight="1" x14ac:dyDescent="0.25">
      <c r="A159" s="1"/>
      <c r="B159" s="52"/>
      <c r="C159" s="1"/>
      <c r="D159" s="9" t="s">
        <v>25</v>
      </c>
      <c r="E159" s="10"/>
      <c r="F159" s="29">
        <f t="shared" si="114"/>
        <v>9016</v>
      </c>
      <c r="G159" s="10"/>
      <c r="H159" s="30">
        <f t="shared" si="115"/>
        <v>9010.98</v>
      </c>
      <c r="I159" s="13">
        <f t="shared" si="116"/>
        <v>-5.0200000000004366</v>
      </c>
      <c r="J159" s="14">
        <f t="shared" si="117"/>
        <v>-5.5678793256441761E-4</v>
      </c>
      <c r="K159" s="10"/>
      <c r="L159" s="12">
        <f t="shared" si="118"/>
        <v>9060.67</v>
      </c>
      <c r="M159" s="13">
        <f t="shared" si="119"/>
        <v>49.690000000000509</v>
      </c>
      <c r="N159" s="14">
        <f t="shared" si="120"/>
        <v>5.514383563164138E-3</v>
      </c>
      <c r="O159" s="10"/>
      <c r="P159" s="30">
        <f t="shared" si="121"/>
        <v>10758.91</v>
      </c>
      <c r="Q159" s="13">
        <f t="shared" si="122"/>
        <v>1698.2399999999998</v>
      </c>
      <c r="R159" s="14">
        <f t="shared" si="123"/>
        <v>0.18742984790308004</v>
      </c>
      <c r="S159" s="10"/>
      <c r="T159" s="12">
        <f t="shared" si="124"/>
        <v>11914.75</v>
      </c>
      <c r="U159" s="13">
        <f t="shared" si="125"/>
        <v>1155.8400000000001</v>
      </c>
      <c r="V159" s="14">
        <f t="shared" si="126"/>
        <v>0.10743095722522078</v>
      </c>
      <c r="W159" s="10"/>
      <c r="X159" s="12">
        <f t="shared" si="127"/>
        <v>12504.460000000003</v>
      </c>
      <c r="Y159" s="13">
        <f t="shared" si="128"/>
        <v>589.71000000000276</v>
      </c>
      <c r="Z159" s="14">
        <f t="shared" si="129"/>
        <v>4.9494114437986791E-2</v>
      </c>
      <c r="AA159" s="10"/>
      <c r="AB159" s="12">
        <f t="shared" si="130"/>
        <v>12504.460000000003</v>
      </c>
      <c r="AC159" s="13">
        <f t="shared" si="131"/>
        <v>589.71000000000276</v>
      </c>
      <c r="AD159" s="14">
        <f t="shared" si="132"/>
        <v>4.9494114437986791E-2</v>
      </c>
      <c r="AE159" s="10"/>
      <c r="AF159" s="12">
        <f t="shared" si="133"/>
        <v>12504.460000000003</v>
      </c>
      <c r="AG159" s="13">
        <f t="shared" si="134"/>
        <v>589.71000000000276</v>
      </c>
      <c r="AH159" s="14">
        <f t="shared" si="135"/>
        <v>4.9494114437986791E-2</v>
      </c>
      <c r="AI159" s="64"/>
    </row>
    <row r="160" spans="1:35" ht="12" customHeight="1" x14ac:dyDescent="0.25">
      <c r="A160" s="1"/>
      <c r="B160" s="52"/>
      <c r="C160" s="1"/>
      <c r="D160" s="15" t="s">
        <v>26</v>
      </c>
      <c r="E160" s="10"/>
      <c r="F160" s="31">
        <f t="shared" si="114"/>
        <v>36939.880000000005</v>
      </c>
      <c r="G160" s="10"/>
      <c r="H160" s="32">
        <f t="shared" si="115"/>
        <v>36614.120000000003</v>
      </c>
      <c r="I160" s="18">
        <f t="shared" si="116"/>
        <v>-325.76000000000204</v>
      </c>
      <c r="J160" s="19">
        <f t="shared" si="117"/>
        <v>-8.8186534444617548E-3</v>
      </c>
      <c r="K160" s="10"/>
      <c r="L160" s="17">
        <f t="shared" si="118"/>
        <v>36790.659999999996</v>
      </c>
      <c r="M160" s="18">
        <f t="shared" si="119"/>
        <v>176.5399999999936</v>
      </c>
      <c r="N160" s="19">
        <f t="shared" si="120"/>
        <v>4.8216371170464178E-3</v>
      </c>
      <c r="O160" s="10"/>
      <c r="P160" s="32">
        <f t="shared" si="121"/>
        <v>37979.86</v>
      </c>
      <c r="Q160" s="18">
        <f t="shared" si="122"/>
        <v>1189.2000000000044</v>
      </c>
      <c r="R160" s="19">
        <f t="shared" si="123"/>
        <v>3.2323421216145842E-2</v>
      </c>
      <c r="S160" s="10"/>
      <c r="T160" s="17">
        <f t="shared" si="124"/>
        <v>39603.019999999997</v>
      </c>
      <c r="U160" s="18">
        <f t="shared" si="125"/>
        <v>1623.1599999999962</v>
      </c>
      <c r="V160" s="19">
        <f t="shared" si="126"/>
        <v>4.273738765756363E-2</v>
      </c>
      <c r="W160" s="10"/>
      <c r="X160" s="17">
        <f t="shared" si="127"/>
        <v>40189.409999999989</v>
      </c>
      <c r="Y160" s="18">
        <f t="shared" si="128"/>
        <v>586.38999999999214</v>
      </c>
      <c r="Z160" s="19">
        <f t="shared" si="129"/>
        <v>1.4806699085069486E-2</v>
      </c>
      <c r="AA160" s="10"/>
      <c r="AB160" s="17">
        <f t="shared" si="130"/>
        <v>40189.409999999989</v>
      </c>
      <c r="AC160" s="18">
        <f t="shared" si="131"/>
        <v>586.38999999999214</v>
      </c>
      <c r="AD160" s="19">
        <f t="shared" si="132"/>
        <v>1.4806699085069486E-2</v>
      </c>
      <c r="AE160" s="10"/>
      <c r="AF160" s="17">
        <f t="shared" si="133"/>
        <v>40189.409999999989</v>
      </c>
      <c r="AG160" s="18">
        <f t="shared" si="134"/>
        <v>586.38999999999214</v>
      </c>
      <c r="AH160" s="19">
        <f t="shared" si="135"/>
        <v>1.4806699085069486E-2</v>
      </c>
      <c r="AI160" s="64"/>
    </row>
    <row r="161" spans="1:36" ht="2.25" customHeight="1" x14ac:dyDescent="0.25">
      <c r="A161" s="1"/>
      <c r="B161" s="52"/>
      <c r="C161" s="1"/>
      <c r="D161" s="20"/>
      <c r="E161" s="21"/>
      <c r="F161" s="33">
        <f t="shared" si="114"/>
        <v>0</v>
      </c>
      <c r="G161" s="21"/>
      <c r="H161" s="33">
        <f t="shared" si="115"/>
        <v>0</v>
      </c>
      <c r="I161" s="23"/>
      <c r="J161" s="24"/>
      <c r="K161" s="21"/>
      <c r="L161" s="22">
        <f t="shared" si="118"/>
        <v>0</v>
      </c>
      <c r="M161" s="23"/>
      <c r="N161" s="24"/>
      <c r="O161" s="21"/>
      <c r="P161" s="33">
        <f t="shared" si="121"/>
        <v>0</v>
      </c>
      <c r="Q161" s="23"/>
      <c r="R161" s="24"/>
      <c r="S161" s="21"/>
      <c r="T161" s="22">
        <f t="shared" si="124"/>
        <v>0</v>
      </c>
      <c r="U161" s="23"/>
      <c r="V161" s="24"/>
      <c r="W161" s="21"/>
      <c r="X161" s="22">
        <f t="shared" si="127"/>
        <v>23466.709999999995</v>
      </c>
      <c r="Y161" s="23"/>
      <c r="Z161" s="24"/>
      <c r="AA161" s="21"/>
      <c r="AB161" s="22">
        <f t="shared" si="130"/>
        <v>23466.709999999995</v>
      </c>
      <c r="AC161" s="23"/>
      <c r="AD161" s="24"/>
      <c r="AE161" s="21"/>
      <c r="AF161" s="22">
        <f t="shared" si="133"/>
        <v>23466.709999999995</v>
      </c>
      <c r="AI161" s="64"/>
    </row>
    <row r="162" spans="1:36" ht="12" customHeight="1" x14ac:dyDescent="0.25">
      <c r="A162" s="1"/>
      <c r="B162" s="53"/>
      <c r="C162" s="1"/>
      <c r="D162" s="15" t="s">
        <v>27</v>
      </c>
      <c r="E162" s="25"/>
      <c r="F162" s="31">
        <f t="shared" si="114"/>
        <v>197859.18</v>
      </c>
      <c r="G162" s="25"/>
      <c r="H162" s="32">
        <f t="shared" si="115"/>
        <v>192012.68</v>
      </c>
      <c r="I162" s="18">
        <f>(H162-F162)</f>
        <v>-5846.5</v>
      </c>
      <c r="J162" s="19">
        <f>(H162/F162)-1</f>
        <v>-2.9548793237695659E-2</v>
      </c>
      <c r="K162" s="25"/>
      <c r="L162" s="17">
        <f t="shared" si="118"/>
        <v>191694.40999999997</v>
      </c>
      <c r="M162" s="18">
        <f>(L162-H162)</f>
        <v>-318.27000000001863</v>
      </c>
      <c r="N162" s="19">
        <f>(L162/H162)-1</f>
        <v>-1.6575467828480184E-3</v>
      </c>
      <c r="O162" s="25"/>
      <c r="P162" s="32">
        <f t="shared" si="121"/>
        <v>194405.26</v>
      </c>
      <c r="Q162" s="18">
        <f>(P162-L162)</f>
        <v>2710.8500000000349</v>
      </c>
      <c r="R162" s="19">
        <f>(P162/L162)-1</f>
        <v>1.4141518263365294E-2</v>
      </c>
      <c r="S162" s="25"/>
      <c r="T162" s="17">
        <f t="shared" si="124"/>
        <v>195267.39000000004</v>
      </c>
      <c r="U162" s="18">
        <f>(T162-P162)</f>
        <v>862.13000000003376</v>
      </c>
      <c r="V162" s="19">
        <f>(T162/P162)-1</f>
        <v>4.4347051103454938E-3</v>
      </c>
      <c r="W162" s="25"/>
      <c r="X162" s="17">
        <f t="shared" si="127"/>
        <v>197719.93999999997</v>
      </c>
      <c r="Y162" s="18">
        <f>(X162-T162)</f>
        <v>2452.5499999999302</v>
      </c>
      <c r="Z162" s="19">
        <f>(X162/T162)-1</f>
        <v>1.2559956887834289E-2</v>
      </c>
      <c r="AA162" s="25"/>
      <c r="AB162" s="17">
        <f t="shared" si="130"/>
        <v>197719.93999999997</v>
      </c>
      <c r="AC162" s="18">
        <f>(AB162-T162)</f>
        <v>2452.5499999999302</v>
      </c>
      <c r="AD162" s="19">
        <f>(AB162/T162)-1</f>
        <v>1.2559956887834289E-2</v>
      </c>
      <c r="AE162" s="25"/>
      <c r="AF162" s="17">
        <f t="shared" si="133"/>
        <v>197719.93999999997</v>
      </c>
      <c r="AG162" s="18">
        <f t="shared" si="134"/>
        <v>2452.5499999999302</v>
      </c>
      <c r="AH162" s="19">
        <f t="shared" si="135"/>
        <v>1.2559956887834289E-2</v>
      </c>
      <c r="AI162" s="64"/>
    </row>
    <row r="163" spans="1:36" ht="12" customHeight="1" x14ac:dyDescent="0.25">
      <c r="A163" s="1"/>
      <c r="B163" s="7"/>
      <c r="C163" s="1"/>
      <c r="D163" s="1"/>
      <c r="E163" s="8"/>
      <c r="F163" s="8"/>
      <c r="G163" s="8"/>
      <c r="H163" s="8"/>
      <c r="I163" s="26"/>
      <c r="J163" s="8"/>
      <c r="K163" s="8"/>
      <c r="L163" s="8"/>
      <c r="M163" s="26"/>
      <c r="N163" s="8"/>
      <c r="O163" s="8"/>
      <c r="P163" s="8"/>
      <c r="Q163" s="26"/>
      <c r="R163" s="8"/>
      <c r="S163" s="8"/>
      <c r="T163" s="8"/>
      <c r="U163" s="26"/>
      <c r="V163" s="8"/>
      <c r="W163" s="8"/>
      <c r="X163" s="8"/>
      <c r="Y163" s="26"/>
      <c r="Z163" s="8"/>
      <c r="AA163" s="8"/>
      <c r="AB163" s="8"/>
      <c r="AC163" s="26"/>
      <c r="AD163" s="8"/>
      <c r="AE163" s="8"/>
      <c r="AF163" s="8"/>
      <c r="AG163" s="26"/>
      <c r="AH163" s="8"/>
      <c r="AI163" s="64"/>
    </row>
    <row r="164" spans="1:36" ht="12" customHeight="1" x14ac:dyDescent="0.25">
      <c r="A164" s="1"/>
      <c r="B164" s="51" t="s">
        <v>35</v>
      </c>
      <c r="C164" s="1"/>
      <c r="D164" s="9" t="s">
        <v>36</v>
      </c>
      <c r="E164" s="10"/>
      <c r="F164" s="34">
        <v>19510</v>
      </c>
      <c r="G164" s="10"/>
      <c r="H164" s="12">
        <v>11490</v>
      </c>
      <c r="I164" s="13">
        <f t="shared" ref="I164:I205" si="136">(H164-F164)</f>
        <v>-8020</v>
      </c>
      <c r="J164" s="14">
        <f t="shared" ref="J164:J205" si="137">(H164/F164)-1</f>
        <v>-0.41107124551512042</v>
      </c>
      <c r="K164" s="10"/>
      <c r="L164" s="12">
        <v>25110</v>
      </c>
      <c r="M164" s="13">
        <f t="shared" ref="M164:M205" si="138">(L164-H164)</f>
        <v>13620</v>
      </c>
      <c r="N164" s="14">
        <f t="shared" ref="N164:N205" si="139">(L164/H164)-1</f>
        <v>1.1853785900783289</v>
      </c>
      <c r="O164" s="10"/>
      <c r="P164" s="12">
        <v>11330</v>
      </c>
      <c r="Q164" s="13">
        <f t="shared" ref="Q164:Q205" si="140">(P164-L164)</f>
        <v>-13780</v>
      </c>
      <c r="R164" s="14">
        <f t="shared" ref="R164:R205" si="141">(P164/L164)-1</f>
        <v>-0.54878534448426919</v>
      </c>
      <c r="S164" s="10"/>
      <c r="T164" s="12">
        <v>22660</v>
      </c>
      <c r="U164" s="13">
        <f t="shared" ref="U164:U205" si="142">(T164-P164)</f>
        <v>11330</v>
      </c>
      <c r="V164" s="14">
        <f t="shared" ref="V164:V205" si="143">(T164/P164)-1</f>
        <v>1</v>
      </c>
      <c r="W164" s="10"/>
      <c r="X164" s="47">
        <v>11320</v>
      </c>
      <c r="Y164" s="13">
        <f t="shared" ref="Y164:Y205" si="144">(X164-T164)</f>
        <v>-11340</v>
      </c>
      <c r="Z164" s="14">
        <f t="shared" ref="Z164:Z205" si="145">(X164/T164)-1</f>
        <v>-0.50044130626654892</v>
      </c>
      <c r="AA164" s="10"/>
      <c r="AB164" s="28">
        <v>11920</v>
      </c>
      <c r="AC164" s="13">
        <f t="shared" ref="AC164:AC205" si="146">(AB164-T164)</f>
        <v>-10740</v>
      </c>
      <c r="AD164" s="14">
        <f t="shared" ref="AD164:AD205" si="147">(AB164/T164)-1</f>
        <v>-0.47396293027360992</v>
      </c>
      <c r="AE164" s="10"/>
      <c r="AF164" s="28">
        <v>11690</v>
      </c>
      <c r="AG164" s="13">
        <f>(AF164-T164)</f>
        <v>-10970</v>
      </c>
      <c r="AH164" s="14">
        <f>(AF164/T164)-1</f>
        <v>-0.48411297440423651</v>
      </c>
      <c r="AI164" s="65"/>
      <c r="AJ164" s="66"/>
    </row>
    <row r="165" spans="1:36" ht="12" customHeight="1" x14ac:dyDescent="0.25">
      <c r="A165" s="1"/>
      <c r="B165" s="52"/>
      <c r="C165" s="1"/>
      <c r="D165" s="9" t="s">
        <v>37</v>
      </c>
      <c r="E165" s="10"/>
      <c r="F165" s="35">
        <v>3220</v>
      </c>
      <c r="G165" s="10"/>
      <c r="H165" s="12">
        <v>2870</v>
      </c>
      <c r="I165" s="13">
        <f t="shared" si="136"/>
        <v>-350</v>
      </c>
      <c r="J165" s="14">
        <f t="shared" si="137"/>
        <v>-0.10869565217391308</v>
      </c>
      <c r="K165" s="10"/>
      <c r="L165" s="12">
        <v>4300</v>
      </c>
      <c r="M165" s="13">
        <f t="shared" si="138"/>
        <v>1430</v>
      </c>
      <c r="N165" s="14">
        <f t="shared" si="139"/>
        <v>0.49825783972125426</v>
      </c>
      <c r="O165" s="10"/>
      <c r="P165" s="12">
        <v>2930</v>
      </c>
      <c r="Q165" s="13">
        <f t="shared" si="140"/>
        <v>-1370</v>
      </c>
      <c r="R165" s="14">
        <f t="shared" si="141"/>
        <v>-0.31860465116279069</v>
      </c>
      <c r="S165" s="10"/>
      <c r="T165" s="12">
        <v>4870</v>
      </c>
      <c r="U165" s="13">
        <f t="shared" si="142"/>
        <v>1940</v>
      </c>
      <c r="V165" s="14">
        <f t="shared" si="143"/>
        <v>0.66211604095563148</v>
      </c>
      <c r="W165" s="10"/>
      <c r="X165" s="47">
        <v>3550</v>
      </c>
      <c r="Y165" s="13">
        <f t="shared" si="144"/>
        <v>-1320</v>
      </c>
      <c r="Z165" s="14">
        <f t="shared" si="145"/>
        <v>-0.27104722792607805</v>
      </c>
      <c r="AA165" s="10"/>
      <c r="AB165" s="28">
        <v>3769.9999999999995</v>
      </c>
      <c r="AC165" s="13">
        <f t="shared" si="146"/>
        <v>-1100.0000000000005</v>
      </c>
      <c r="AD165" s="14">
        <f t="shared" si="147"/>
        <v>-0.22587268993839849</v>
      </c>
      <c r="AE165" s="10"/>
      <c r="AF165" s="28">
        <v>3770</v>
      </c>
      <c r="AG165" s="13">
        <f t="shared" ref="AG165:AG228" si="148">(AF165-T165)</f>
        <v>-1100</v>
      </c>
      <c r="AH165" s="14">
        <f t="shared" ref="AH165:AH228" si="149">(AF165/T165)-1</f>
        <v>-0.22587268993839837</v>
      </c>
      <c r="AI165" s="65"/>
      <c r="AJ165" s="66"/>
    </row>
    <row r="166" spans="1:36" ht="12" customHeight="1" x14ac:dyDescent="0.25">
      <c r="A166" s="1"/>
      <c r="B166" s="52"/>
      <c r="C166" s="1"/>
      <c r="D166" s="9" t="s">
        <v>38</v>
      </c>
      <c r="E166" s="10"/>
      <c r="F166" s="35">
        <f>(F164+F165)</f>
        <v>22730</v>
      </c>
      <c r="G166" s="10"/>
      <c r="H166" s="12">
        <f>(H164+H165)</f>
        <v>14360</v>
      </c>
      <c r="I166" s="13">
        <f t="shared" si="136"/>
        <v>-8370</v>
      </c>
      <c r="J166" s="14">
        <f t="shared" si="137"/>
        <v>-0.36823581170259567</v>
      </c>
      <c r="K166" s="10"/>
      <c r="L166" s="12">
        <f>(L164+L165)</f>
        <v>29410</v>
      </c>
      <c r="M166" s="13">
        <f t="shared" si="138"/>
        <v>15050</v>
      </c>
      <c r="N166" s="14">
        <f t="shared" si="139"/>
        <v>1.048050139275766</v>
      </c>
      <c r="O166" s="10"/>
      <c r="P166" s="12">
        <f>(P164+P165)</f>
        <v>14260</v>
      </c>
      <c r="Q166" s="13">
        <f t="shared" si="140"/>
        <v>-15150</v>
      </c>
      <c r="R166" s="14">
        <f t="shared" si="141"/>
        <v>-0.51513090785447124</v>
      </c>
      <c r="S166" s="10"/>
      <c r="T166" s="12">
        <f>(T164+T165)</f>
        <v>27530</v>
      </c>
      <c r="U166" s="13">
        <f t="shared" si="142"/>
        <v>13270</v>
      </c>
      <c r="V166" s="14">
        <f t="shared" si="143"/>
        <v>0.93057503506311368</v>
      </c>
      <c r="W166" s="10"/>
      <c r="X166" s="47">
        <f>SUM(X164:X165)</f>
        <v>14870</v>
      </c>
      <c r="Y166" s="13">
        <f t="shared" si="144"/>
        <v>-12660</v>
      </c>
      <c r="Z166" s="14">
        <f t="shared" si="145"/>
        <v>-0.45986196876135121</v>
      </c>
      <c r="AA166" s="10"/>
      <c r="AB166" s="28">
        <f>SUM(AB164:AB165)</f>
        <v>15690</v>
      </c>
      <c r="AC166" s="13">
        <f t="shared" si="146"/>
        <v>-11840</v>
      </c>
      <c r="AD166" s="14">
        <f t="shared" si="147"/>
        <v>-0.43007628042135848</v>
      </c>
      <c r="AE166" s="10"/>
      <c r="AF166" s="28">
        <f>SUM(AF164:AF165)</f>
        <v>15460</v>
      </c>
      <c r="AG166" s="13">
        <f t="shared" si="148"/>
        <v>-12070</v>
      </c>
      <c r="AH166" s="14">
        <f t="shared" si="149"/>
        <v>-0.43843080276062474</v>
      </c>
      <c r="AI166" s="65"/>
      <c r="AJ166" s="66"/>
    </row>
    <row r="167" spans="1:36" ht="12" customHeight="1" x14ac:dyDescent="0.25">
      <c r="A167" s="1"/>
      <c r="B167" s="52"/>
      <c r="C167" s="1"/>
      <c r="D167" s="9" t="s">
        <v>39</v>
      </c>
      <c r="E167" s="10"/>
      <c r="F167" s="35">
        <v>15240</v>
      </c>
      <c r="G167" s="10"/>
      <c r="H167" s="12">
        <v>9140</v>
      </c>
      <c r="I167" s="13">
        <f t="shared" si="136"/>
        <v>-6100</v>
      </c>
      <c r="J167" s="14">
        <f t="shared" si="137"/>
        <v>-0.40026246719160108</v>
      </c>
      <c r="K167" s="10"/>
      <c r="L167" s="12">
        <v>22350</v>
      </c>
      <c r="M167" s="13">
        <f t="shared" si="138"/>
        <v>13210</v>
      </c>
      <c r="N167" s="14">
        <f t="shared" si="139"/>
        <v>1.4452954048140043</v>
      </c>
      <c r="O167" s="10"/>
      <c r="P167" s="12">
        <v>10470</v>
      </c>
      <c r="Q167" s="13">
        <f t="shared" si="140"/>
        <v>-11880</v>
      </c>
      <c r="R167" s="14">
        <f t="shared" si="141"/>
        <v>-0.53154362416107381</v>
      </c>
      <c r="S167" s="10"/>
      <c r="T167" s="12">
        <v>22060</v>
      </c>
      <c r="U167" s="13">
        <f t="shared" si="142"/>
        <v>11590</v>
      </c>
      <c r="V167" s="14">
        <f t="shared" si="143"/>
        <v>1.1069723018147086</v>
      </c>
      <c r="W167" s="10"/>
      <c r="X167" s="47">
        <v>14530</v>
      </c>
      <c r="Y167" s="13">
        <f t="shared" si="144"/>
        <v>-7530</v>
      </c>
      <c r="Z167" s="14">
        <f t="shared" si="145"/>
        <v>-0.3413417951042611</v>
      </c>
      <c r="AA167" s="10"/>
      <c r="AB167" s="28">
        <v>14080</v>
      </c>
      <c r="AC167" s="13">
        <f t="shared" si="146"/>
        <v>-7980</v>
      </c>
      <c r="AD167" s="14">
        <f t="shared" si="147"/>
        <v>-0.36174070716228468</v>
      </c>
      <c r="AE167" s="10"/>
      <c r="AF167" s="28">
        <v>13170</v>
      </c>
      <c r="AG167" s="13">
        <f t="shared" si="148"/>
        <v>-8890</v>
      </c>
      <c r="AH167" s="14">
        <f t="shared" si="149"/>
        <v>-0.40299184043517677</v>
      </c>
      <c r="AI167" s="65"/>
      <c r="AJ167" s="66"/>
    </row>
    <row r="168" spans="1:36" ht="12" customHeight="1" x14ac:dyDescent="0.25">
      <c r="A168" s="1"/>
      <c r="B168" s="52"/>
      <c r="C168" s="1"/>
      <c r="D168" s="9" t="s">
        <v>40</v>
      </c>
      <c r="E168" s="10"/>
      <c r="F168" s="35">
        <v>24020</v>
      </c>
      <c r="G168" s="10"/>
      <c r="H168" s="12">
        <v>14480</v>
      </c>
      <c r="I168" s="13">
        <f t="shared" si="136"/>
        <v>-9540</v>
      </c>
      <c r="J168" s="14">
        <f t="shared" si="137"/>
        <v>-0.39716902581182345</v>
      </c>
      <c r="K168" s="10"/>
      <c r="L168" s="12">
        <v>34920</v>
      </c>
      <c r="M168" s="13">
        <f t="shared" si="138"/>
        <v>20440</v>
      </c>
      <c r="N168" s="14">
        <f t="shared" si="139"/>
        <v>1.4116022099447512</v>
      </c>
      <c r="O168" s="10"/>
      <c r="P168" s="12">
        <v>20420</v>
      </c>
      <c r="Q168" s="13">
        <f t="shared" si="140"/>
        <v>-14500</v>
      </c>
      <c r="R168" s="14">
        <f t="shared" si="141"/>
        <v>-0.41523482245131726</v>
      </c>
      <c r="S168" s="10"/>
      <c r="T168" s="12">
        <v>32020.000000000004</v>
      </c>
      <c r="U168" s="13">
        <f t="shared" si="142"/>
        <v>11600.000000000004</v>
      </c>
      <c r="V168" s="14">
        <f t="shared" si="143"/>
        <v>0.56807051909892281</v>
      </c>
      <c r="W168" s="10"/>
      <c r="X168" s="47">
        <v>21630</v>
      </c>
      <c r="Y168" s="13">
        <f t="shared" si="144"/>
        <v>-10390.000000000004</v>
      </c>
      <c r="Z168" s="14">
        <f t="shared" si="145"/>
        <v>-0.32448469706433491</v>
      </c>
      <c r="AA168" s="10"/>
      <c r="AB168" s="28">
        <v>21310</v>
      </c>
      <c r="AC168" s="13">
        <f t="shared" si="146"/>
        <v>-10710.000000000004</v>
      </c>
      <c r="AD168" s="14">
        <f t="shared" si="147"/>
        <v>-0.33447845096814499</v>
      </c>
      <c r="AE168" s="10"/>
      <c r="AF168" s="28">
        <v>19230</v>
      </c>
      <c r="AG168" s="13">
        <f t="shared" si="148"/>
        <v>-12790.000000000004</v>
      </c>
      <c r="AH168" s="14">
        <f t="shared" si="149"/>
        <v>-0.39943785134291077</v>
      </c>
      <c r="AI168" s="65"/>
      <c r="AJ168" s="66"/>
    </row>
    <row r="169" spans="1:36" ht="12" customHeight="1" x14ac:dyDescent="0.25">
      <c r="A169" s="1"/>
      <c r="B169" s="52"/>
      <c r="C169" s="1"/>
      <c r="D169" s="9" t="s">
        <v>41</v>
      </c>
      <c r="E169" s="10"/>
      <c r="F169" s="35">
        <v>5850</v>
      </c>
      <c r="G169" s="10"/>
      <c r="H169" s="12">
        <v>4340</v>
      </c>
      <c r="I169" s="13">
        <f t="shared" si="136"/>
        <v>-1510</v>
      </c>
      <c r="J169" s="14">
        <f t="shared" si="137"/>
        <v>-0.25811965811965809</v>
      </c>
      <c r="K169" s="10"/>
      <c r="L169" s="12">
        <v>8460</v>
      </c>
      <c r="M169" s="13">
        <f t="shared" si="138"/>
        <v>4120</v>
      </c>
      <c r="N169" s="14">
        <f t="shared" si="139"/>
        <v>0.94930875576036877</v>
      </c>
      <c r="O169" s="10"/>
      <c r="P169" s="12">
        <v>6510</v>
      </c>
      <c r="Q169" s="13">
        <f t="shared" si="140"/>
        <v>-1950</v>
      </c>
      <c r="R169" s="14">
        <f t="shared" si="141"/>
        <v>-0.23049645390070927</v>
      </c>
      <c r="S169" s="10"/>
      <c r="T169" s="12">
        <v>10090</v>
      </c>
      <c r="U169" s="13">
        <f t="shared" si="142"/>
        <v>3580</v>
      </c>
      <c r="V169" s="14">
        <f t="shared" si="143"/>
        <v>0.54992319508448539</v>
      </c>
      <c r="W169" s="10"/>
      <c r="X169" s="47">
        <v>6990</v>
      </c>
      <c r="Y169" s="13">
        <f t="shared" si="144"/>
        <v>-3100</v>
      </c>
      <c r="Z169" s="14">
        <f t="shared" si="145"/>
        <v>-0.30723488602576809</v>
      </c>
      <c r="AA169" s="10"/>
      <c r="AB169" s="28">
        <v>6990</v>
      </c>
      <c r="AC169" s="13">
        <f t="shared" si="146"/>
        <v>-3100</v>
      </c>
      <c r="AD169" s="14">
        <f t="shared" si="147"/>
        <v>-0.30723488602576809</v>
      </c>
      <c r="AE169" s="10"/>
      <c r="AF169" s="28">
        <v>6850</v>
      </c>
      <c r="AG169" s="13">
        <f t="shared" si="148"/>
        <v>-3240</v>
      </c>
      <c r="AH169" s="14">
        <f t="shared" si="149"/>
        <v>-0.32111000991080274</v>
      </c>
      <c r="AI169" s="65"/>
      <c r="AJ169" s="66"/>
    </row>
    <row r="170" spans="1:36" ht="12" customHeight="1" x14ac:dyDescent="0.25">
      <c r="A170" s="1"/>
      <c r="B170" s="52"/>
      <c r="C170" s="1"/>
      <c r="D170" s="15" t="s">
        <v>13</v>
      </c>
      <c r="E170" s="10"/>
      <c r="F170" s="36">
        <f>(F166+F167+F168+F169)</f>
        <v>67840</v>
      </c>
      <c r="G170" s="10"/>
      <c r="H170" s="17">
        <f>(H166+H167+H168+H169)</f>
        <v>42320</v>
      </c>
      <c r="I170" s="18">
        <f t="shared" si="136"/>
        <v>-25520</v>
      </c>
      <c r="J170" s="19">
        <f t="shared" si="137"/>
        <v>-0.37617924528301883</v>
      </c>
      <c r="K170" s="10"/>
      <c r="L170" s="17">
        <f>(L166+L167+L168+L169)</f>
        <v>95140</v>
      </c>
      <c r="M170" s="18">
        <f t="shared" si="138"/>
        <v>52820</v>
      </c>
      <c r="N170" s="19">
        <f t="shared" si="139"/>
        <v>1.2481096408317582</v>
      </c>
      <c r="O170" s="10"/>
      <c r="P170" s="17">
        <f>(P166+P167+P168+P169)</f>
        <v>51660</v>
      </c>
      <c r="Q170" s="18">
        <f t="shared" si="140"/>
        <v>-43480</v>
      </c>
      <c r="R170" s="19">
        <f t="shared" si="141"/>
        <v>-0.45701072104267393</v>
      </c>
      <c r="S170" s="10"/>
      <c r="T170" s="17">
        <f>(T166+T167+T168+T169)</f>
        <v>91700</v>
      </c>
      <c r="U170" s="18">
        <f t="shared" si="142"/>
        <v>40040</v>
      </c>
      <c r="V170" s="19">
        <f t="shared" si="143"/>
        <v>0.77506775067750677</v>
      </c>
      <c r="W170" s="10"/>
      <c r="X170" s="17">
        <f>(X166+X167+X168+X169)</f>
        <v>58020</v>
      </c>
      <c r="Y170" s="18">
        <f t="shared" si="144"/>
        <v>-33680</v>
      </c>
      <c r="Z170" s="19">
        <f t="shared" si="145"/>
        <v>-0.36728462377317339</v>
      </c>
      <c r="AA170" s="10"/>
      <c r="AB170" s="48">
        <f>(AB166+AB167+AB168+AB169)</f>
        <v>58070</v>
      </c>
      <c r="AC170" s="18">
        <f t="shared" si="146"/>
        <v>-33630</v>
      </c>
      <c r="AD170" s="19">
        <f t="shared" si="147"/>
        <v>-0.36673936750272629</v>
      </c>
      <c r="AE170" s="10"/>
      <c r="AF170" s="48">
        <f>(AF166+AF167+AF168+AF169)</f>
        <v>54710</v>
      </c>
      <c r="AG170" s="18">
        <f t="shared" si="148"/>
        <v>-36990</v>
      </c>
      <c r="AH170" s="19">
        <f t="shared" si="149"/>
        <v>-0.40338058887677208</v>
      </c>
      <c r="AI170" s="65"/>
      <c r="AJ170" s="66"/>
    </row>
    <row r="171" spans="1:36" ht="12" customHeight="1" x14ac:dyDescent="0.25">
      <c r="A171" s="1"/>
      <c r="B171" s="52"/>
      <c r="C171" s="1"/>
      <c r="D171" s="9" t="s">
        <v>36</v>
      </c>
      <c r="E171" s="10"/>
      <c r="F171" s="35">
        <v>3050</v>
      </c>
      <c r="G171" s="10"/>
      <c r="H171" s="12">
        <v>1860</v>
      </c>
      <c r="I171" s="13">
        <f t="shared" si="136"/>
        <v>-1190</v>
      </c>
      <c r="J171" s="14">
        <f t="shared" si="137"/>
        <v>-0.39016393442622954</v>
      </c>
      <c r="K171" s="10"/>
      <c r="L171" s="12">
        <v>6380</v>
      </c>
      <c r="M171" s="13">
        <f t="shared" si="138"/>
        <v>4520</v>
      </c>
      <c r="N171" s="14">
        <f t="shared" si="139"/>
        <v>2.4301075268817205</v>
      </c>
      <c r="O171" s="10"/>
      <c r="P171" s="12">
        <v>3210</v>
      </c>
      <c r="Q171" s="13">
        <f t="shared" si="140"/>
        <v>-3170</v>
      </c>
      <c r="R171" s="14">
        <f t="shared" si="141"/>
        <v>-0.49686520376175547</v>
      </c>
      <c r="S171" s="10"/>
      <c r="T171" s="12">
        <v>7100</v>
      </c>
      <c r="U171" s="13">
        <f t="shared" si="142"/>
        <v>3890</v>
      </c>
      <c r="V171" s="14">
        <f t="shared" si="143"/>
        <v>1.2118380062305296</v>
      </c>
      <c r="W171" s="10"/>
      <c r="X171" s="12">
        <v>3760</v>
      </c>
      <c r="Y171" s="13">
        <f t="shared" si="144"/>
        <v>-3340</v>
      </c>
      <c r="Z171" s="14">
        <f t="shared" si="145"/>
        <v>-0.47042253521126765</v>
      </c>
      <c r="AA171" s="10"/>
      <c r="AB171" s="49">
        <v>3950</v>
      </c>
      <c r="AC171" s="13">
        <f t="shared" si="146"/>
        <v>-3150</v>
      </c>
      <c r="AD171" s="14">
        <f t="shared" si="147"/>
        <v>-0.44366197183098588</v>
      </c>
      <c r="AE171" s="10"/>
      <c r="AF171" s="49">
        <v>3880</v>
      </c>
      <c r="AG171" s="13">
        <f t="shared" si="148"/>
        <v>-3220</v>
      </c>
      <c r="AH171" s="14">
        <f t="shared" si="149"/>
        <v>-0.45352112676056333</v>
      </c>
      <c r="AI171" s="65"/>
      <c r="AJ171" s="66"/>
    </row>
    <row r="172" spans="1:36" ht="12" customHeight="1" x14ac:dyDescent="0.25">
      <c r="A172" s="1"/>
      <c r="B172" s="52"/>
      <c r="C172" s="1"/>
      <c r="D172" s="9" t="s">
        <v>37</v>
      </c>
      <c r="E172" s="10"/>
      <c r="F172" s="35">
        <v>1860</v>
      </c>
      <c r="G172" s="10"/>
      <c r="H172" s="12">
        <v>1230</v>
      </c>
      <c r="I172" s="13">
        <f t="shared" si="136"/>
        <v>-630</v>
      </c>
      <c r="J172" s="14">
        <f t="shared" si="137"/>
        <v>-0.33870967741935487</v>
      </c>
      <c r="K172" s="10"/>
      <c r="L172" s="12">
        <v>3470</v>
      </c>
      <c r="M172" s="13">
        <f t="shared" si="138"/>
        <v>2240</v>
      </c>
      <c r="N172" s="14">
        <f t="shared" si="139"/>
        <v>1.821138211382114</v>
      </c>
      <c r="O172" s="10"/>
      <c r="P172" s="12">
        <v>2160</v>
      </c>
      <c r="Q172" s="13">
        <f t="shared" si="140"/>
        <v>-1310</v>
      </c>
      <c r="R172" s="14">
        <f t="shared" si="141"/>
        <v>-0.37752161383285299</v>
      </c>
      <c r="S172" s="10"/>
      <c r="T172" s="12">
        <v>2580</v>
      </c>
      <c r="U172" s="13">
        <f t="shared" si="142"/>
        <v>420</v>
      </c>
      <c r="V172" s="14">
        <f t="shared" si="143"/>
        <v>0.19444444444444442</v>
      </c>
      <c r="W172" s="10"/>
      <c r="X172" s="12">
        <v>1240</v>
      </c>
      <c r="Y172" s="13">
        <f t="shared" si="144"/>
        <v>-1340</v>
      </c>
      <c r="Z172" s="14">
        <f t="shared" si="145"/>
        <v>-0.51937984496124034</v>
      </c>
      <c r="AA172" s="10"/>
      <c r="AB172" s="49">
        <v>1330</v>
      </c>
      <c r="AC172" s="13">
        <f t="shared" si="146"/>
        <v>-1250</v>
      </c>
      <c r="AD172" s="14">
        <f t="shared" si="147"/>
        <v>-0.48449612403100772</v>
      </c>
      <c r="AE172" s="10"/>
      <c r="AF172" s="49">
        <v>1330</v>
      </c>
      <c r="AG172" s="13">
        <f t="shared" si="148"/>
        <v>-1250</v>
      </c>
      <c r="AH172" s="14">
        <f t="shared" si="149"/>
        <v>-0.48449612403100772</v>
      </c>
      <c r="AI172" s="65"/>
      <c r="AJ172" s="66"/>
    </row>
    <row r="173" spans="1:36" ht="12" customHeight="1" x14ac:dyDescent="0.25">
      <c r="A173" s="1"/>
      <c r="B173" s="52"/>
      <c r="C173" s="1"/>
      <c r="D173" s="9" t="s">
        <v>38</v>
      </c>
      <c r="E173" s="10"/>
      <c r="F173" s="35">
        <f>(F171+F172)</f>
        <v>4910</v>
      </c>
      <c r="G173" s="10"/>
      <c r="H173" s="12">
        <f>(H171+H172)</f>
        <v>3090</v>
      </c>
      <c r="I173" s="13">
        <f t="shared" si="136"/>
        <v>-1820</v>
      </c>
      <c r="J173" s="14">
        <f t="shared" si="137"/>
        <v>-0.37067209775967414</v>
      </c>
      <c r="K173" s="10"/>
      <c r="L173" s="12">
        <f>(L171+L172)</f>
        <v>9850</v>
      </c>
      <c r="M173" s="13">
        <f t="shared" si="138"/>
        <v>6760</v>
      </c>
      <c r="N173" s="14">
        <f t="shared" si="139"/>
        <v>2.1877022653721685</v>
      </c>
      <c r="O173" s="10"/>
      <c r="P173" s="12">
        <f>(P171+P172)</f>
        <v>5370</v>
      </c>
      <c r="Q173" s="13">
        <f t="shared" si="140"/>
        <v>-4480</v>
      </c>
      <c r="R173" s="14">
        <f t="shared" si="141"/>
        <v>-0.45482233502538072</v>
      </c>
      <c r="S173" s="10"/>
      <c r="T173" s="12">
        <f>(T171+T172)</f>
        <v>9680</v>
      </c>
      <c r="U173" s="13">
        <f t="shared" si="142"/>
        <v>4310</v>
      </c>
      <c r="V173" s="14">
        <f t="shared" si="143"/>
        <v>0.80260707635009321</v>
      </c>
      <c r="W173" s="10"/>
      <c r="X173" s="12">
        <f>SUM(X171:X172)</f>
        <v>5000</v>
      </c>
      <c r="Y173" s="13">
        <f t="shared" si="144"/>
        <v>-4680</v>
      </c>
      <c r="Z173" s="14">
        <f t="shared" si="145"/>
        <v>-0.48347107438016534</v>
      </c>
      <c r="AA173" s="10"/>
      <c r="AB173" s="49">
        <f>SUM(AB171:AB172)</f>
        <v>5280</v>
      </c>
      <c r="AC173" s="13">
        <f t="shared" si="146"/>
        <v>-4400</v>
      </c>
      <c r="AD173" s="14">
        <f t="shared" si="147"/>
        <v>-0.45454545454545459</v>
      </c>
      <c r="AE173" s="10"/>
      <c r="AF173" s="49">
        <f>SUM(AF171:AF172)</f>
        <v>5210</v>
      </c>
      <c r="AG173" s="13">
        <f t="shared" si="148"/>
        <v>-4470</v>
      </c>
      <c r="AH173" s="14">
        <f t="shared" si="149"/>
        <v>-0.46177685950413228</v>
      </c>
      <c r="AI173" s="65"/>
      <c r="AJ173" s="66"/>
    </row>
    <row r="174" spans="1:36" ht="12" customHeight="1" x14ac:dyDescent="0.25">
      <c r="A174" s="1"/>
      <c r="B174" s="52"/>
      <c r="C174" s="1"/>
      <c r="D174" s="9" t="s">
        <v>39</v>
      </c>
      <c r="E174" s="10"/>
      <c r="F174" s="35">
        <v>9640</v>
      </c>
      <c r="G174" s="10"/>
      <c r="H174" s="12">
        <v>7750</v>
      </c>
      <c r="I174" s="13">
        <f t="shared" si="136"/>
        <v>-1890</v>
      </c>
      <c r="J174" s="14">
        <f t="shared" si="137"/>
        <v>-0.19605809128630702</v>
      </c>
      <c r="K174" s="10"/>
      <c r="L174" s="12">
        <v>14440</v>
      </c>
      <c r="M174" s="13">
        <f t="shared" si="138"/>
        <v>6690</v>
      </c>
      <c r="N174" s="14">
        <f t="shared" si="139"/>
        <v>0.86322580645161295</v>
      </c>
      <c r="O174" s="10"/>
      <c r="P174" s="12">
        <v>6530</v>
      </c>
      <c r="Q174" s="13">
        <f t="shared" si="140"/>
        <v>-7910</v>
      </c>
      <c r="R174" s="14">
        <f t="shared" si="141"/>
        <v>-0.54778393351800547</v>
      </c>
      <c r="S174" s="10"/>
      <c r="T174" s="12">
        <v>15360</v>
      </c>
      <c r="U174" s="13">
        <f t="shared" si="142"/>
        <v>8830</v>
      </c>
      <c r="V174" s="14">
        <f t="shared" si="143"/>
        <v>1.3522205206738134</v>
      </c>
      <c r="W174" s="10"/>
      <c r="X174" s="12">
        <v>7390</v>
      </c>
      <c r="Y174" s="13">
        <f t="shared" si="144"/>
        <v>-7970</v>
      </c>
      <c r="Z174" s="14">
        <f t="shared" si="145"/>
        <v>-0.51888020833333326</v>
      </c>
      <c r="AA174" s="10"/>
      <c r="AB174" s="49">
        <v>7160</v>
      </c>
      <c r="AC174" s="13">
        <f t="shared" si="146"/>
        <v>-8200</v>
      </c>
      <c r="AD174" s="14">
        <f t="shared" si="147"/>
        <v>-0.53385416666666674</v>
      </c>
      <c r="AE174" s="10"/>
      <c r="AF174" s="49">
        <v>6690</v>
      </c>
      <c r="AG174" s="13">
        <f t="shared" si="148"/>
        <v>-8670</v>
      </c>
      <c r="AH174" s="14">
        <f t="shared" si="149"/>
        <v>-0.564453125</v>
      </c>
      <c r="AI174" s="65"/>
      <c r="AJ174" s="66"/>
    </row>
    <row r="175" spans="1:36" ht="12" customHeight="1" x14ac:dyDescent="0.25">
      <c r="A175" s="1"/>
      <c r="B175" s="52"/>
      <c r="C175" s="1"/>
      <c r="D175" s="9" t="s">
        <v>40</v>
      </c>
      <c r="E175" s="10"/>
      <c r="F175" s="35">
        <v>2840</v>
      </c>
      <c r="G175" s="10"/>
      <c r="H175" s="12">
        <v>2740</v>
      </c>
      <c r="I175" s="13">
        <f t="shared" si="136"/>
        <v>-100</v>
      </c>
      <c r="J175" s="14">
        <f t="shared" si="137"/>
        <v>-3.5211267605633756E-2</v>
      </c>
      <c r="K175" s="10"/>
      <c r="L175" s="12">
        <v>7960</v>
      </c>
      <c r="M175" s="13">
        <f t="shared" si="138"/>
        <v>5220</v>
      </c>
      <c r="N175" s="14">
        <f t="shared" si="139"/>
        <v>1.9051094890510947</v>
      </c>
      <c r="O175" s="10"/>
      <c r="P175" s="12">
        <v>2930</v>
      </c>
      <c r="Q175" s="13">
        <f t="shared" si="140"/>
        <v>-5030</v>
      </c>
      <c r="R175" s="14">
        <f t="shared" si="141"/>
        <v>-0.63190954773869346</v>
      </c>
      <c r="S175" s="10"/>
      <c r="T175" s="12">
        <v>7180</v>
      </c>
      <c r="U175" s="13">
        <f t="shared" si="142"/>
        <v>4250</v>
      </c>
      <c r="V175" s="14">
        <f t="shared" si="143"/>
        <v>1.4505119453924915</v>
      </c>
      <c r="W175" s="10"/>
      <c r="X175" s="12">
        <v>4470</v>
      </c>
      <c r="Y175" s="13">
        <f t="shared" si="144"/>
        <v>-2710</v>
      </c>
      <c r="Z175" s="14">
        <f t="shared" si="145"/>
        <v>-0.37743732590529244</v>
      </c>
      <c r="AA175" s="10"/>
      <c r="AB175" s="49">
        <v>4400</v>
      </c>
      <c r="AC175" s="13">
        <f t="shared" si="146"/>
        <v>-2780</v>
      </c>
      <c r="AD175" s="14">
        <f t="shared" si="147"/>
        <v>-0.38718662952646243</v>
      </c>
      <c r="AE175" s="10"/>
      <c r="AF175" s="49">
        <v>3960</v>
      </c>
      <c r="AG175" s="13">
        <f t="shared" si="148"/>
        <v>-3220</v>
      </c>
      <c r="AH175" s="14">
        <f t="shared" si="149"/>
        <v>-0.44846796657381616</v>
      </c>
      <c r="AI175" s="65"/>
      <c r="AJ175" s="66"/>
    </row>
    <row r="176" spans="1:36" ht="12" customHeight="1" x14ac:dyDescent="0.25">
      <c r="A176" s="1"/>
      <c r="B176" s="52"/>
      <c r="C176" s="1"/>
      <c r="D176" s="9" t="s">
        <v>41</v>
      </c>
      <c r="E176" s="10"/>
      <c r="F176" s="35">
        <v>3120</v>
      </c>
      <c r="G176" s="10"/>
      <c r="H176" s="12">
        <v>2160</v>
      </c>
      <c r="I176" s="13">
        <f t="shared" si="136"/>
        <v>-960</v>
      </c>
      <c r="J176" s="14">
        <f t="shared" si="137"/>
        <v>-0.30769230769230771</v>
      </c>
      <c r="K176" s="10"/>
      <c r="L176" s="12">
        <v>3530</v>
      </c>
      <c r="M176" s="13">
        <f t="shared" si="138"/>
        <v>1370</v>
      </c>
      <c r="N176" s="14">
        <f t="shared" si="139"/>
        <v>0.6342592592592593</v>
      </c>
      <c r="O176" s="10"/>
      <c r="P176" s="12">
        <v>1380</v>
      </c>
      <c r="Q176" s="13">
        <f t="shared" si="140"/>
        <v>-2150</v>
      </c>
      <c r="R176" s="14">
        <f t="shared" si="141"/>
        <v>-0.60906515580736542</v>
      </c>
      <c r="S176" s="10"/>
      <c r="T176" s="12">
        <v>3580</v>
      </c>
      <c r="U176" s="13">
        <f t="shared" si="142"/>
        <v>2200</v>
      </c>
      <c r="V176" s="14">
        <f t="shared" si="143"/>
        <v>1.5942028985507246</v>
      </c>
      <c r="W176" s="10"/>
      <c r="X176" s="12">
        <v>1020</v>
      </c>
      <c r="Y176" s="13">
        <f t="shared" si="144"/>
        <v>-2560</v>
      </c>
      <c r="Z176" s="14">
        <f t="shared" si="145"/>
        <v>-0.71508379888268159</v>
      </c>
      <c r="AA176" s="10"/>
      <c r="AB176" s="49">
        <v>1020</v>
      </c>
      <c r="AC176" s="13">
        <f t="shared" si="146"/>
        <v>-2560</v>
      </c>
      <c r="AD176" s="14">
        <f t="shared" si="147"/>
        <v>-0.71508379888268159</v>
      </c>
      <c r="AE176" s="10"/>
      <c r="AF176" s="49">
        <v>1000</v>
      </c>
      <c r="AG176" s="13">
        <f t="shared" si="148"/>
        <v>-2580</v>
      </c>
      <c r="AH176" s="14">
        <f t="shared" si="149"/>
        <v>-0.72067039106145248</v>
      </c>
      <c r="AI176" s="65"/>
      <c r="AJ176" s="66"/>
    </row>
    <row r="177" spans="1:36" ht="12" customHeight="1" x14ac:dyDescent="0.25">
      <c r="A177" s="1"/>
      <c r="B177" s="52"/>
      <c r="C177" s="1"/>
      <c r="D177" s="15" t="s">
        <v>16</v>
      </c>
      <c r="E177" s="10"/>
      <c r="F177" s="36">
        <f>(F173+F174+F175+F176)</f>
        <v>20510</v>
      </c>
      <c r="G177" s="10"/>
      <c r="H177" s="17">
        <f>(H173+H174+H175+H176)</f>
        <v>15740</v>
      </c>
      <c r="I177" s="18">
        <f t="shared" si="136"/>
        <v>-4770</v>
      </c>
      <c r="J177" s="19">
        <f t="shared" si="137"/>
        <v>-0.23256947830326669</v>
      </c>
      <c r="K177" s="10"/>
      <c r="L177" s="17">
        <f>(L173+L174+L175+L176)</f>
        <v>35780</v>
      </c>
      <c r="M177" s="18">
        <f t="shared" si="138"/>
        <v>20040</v>
      </c>
      <c r="N177" s="19">
        <f t="shared" si="139"/>
        <v>1.2731893265565439</v>
      </c>
      <c r="O177" s="10"/>
      <c r="P177" s="17">
        <f>(P173+P174+P175+P176)</f>
        <v>16210</v>
      </c>
      <c r="Q177" s="18">
        <f t="shared" si="140"/>
        <v>-19570</v>
      </c>
      <c r="R177" s="19">
        <f t="shared" si="141"/>
        <v>-0.54695360536612636</v>
      </c>
      <c r="S177" s="10"/>
      <c r="T177" s="17">
        <f>(T173+T174+T175+T176)</f>
        <v>35800</v>
      </c>
      <c r="U177" s="18">
        <f t="shared" si="142"/>
        <v>19590</v>
      </c>
      <c r="V177" s="19">
        <f t="shared" si="143"/>
        <v>1.2085132634176436</v>
      </c>
      <c r="W177" s="10"/>
      <c r="X177" s="17">
        <f>(X173+X174+X175+X176)</f>
        <v>17880</v>
      </c>
      <c r="Y177" s="18">
        <f t="shared" si="144"/>
        <v>-17920</v>
      </c>
      <c r="Z177" s="19">
        <f t="shared" si="145"/>
        <v>-0.50055865921787712</v>
      </c>
      <c r="AA177" s="10"/>
      <c r="AB177" s="48">
        <f>(AB173+AB174+AB175+AB176)</f>
        <v>17860</v>
      </c>
      <c r="AC177" s="18">
        <f t="shared" si="146"/>
        <v>-17940</v>
      </c>
      <c r="AD177" s="19">
        <f t="shared" si="147"/>
        <v>-0.50111731843575424</v>
      </c>
      <c r="AE177" s="10"/>
      <c r="AF177" s="48">
        <f>(AF173+AF174+AF175+AF176)</f>
        <v>16860</v>
      </c>
      <c r="AG177" s="18">
        <f t="shared" si="148"/>
        <v>-18940</v>
      </c>
      <c r="AH177" s="19">
        <f t="shared" si="149"/>
        <v>-0.52905027932960902</v>
      </c>
      <c r="AI177" s="65"/>
      <c r="AJ177" s="66"/>
    </row>
    <row r="178" spans="1:36" ht="12" customHeight="1" x14ac:dyDescent="0.25">
      <c r="A178" s="1"/>
      <c r="B178" s="52"/>
      <c r="C178" s="1"/>
      <c r="D178" s="9" t="s">
        <v>36</v>
      </c>
      <c r="E178" s="10"/>
      <c r="F178" s="35">
        <v>11210</v>
      </c>
      <c r="G178" s="10"/>
      <c r="H178" s="12">
        <v>11680</v>
      </c>
      <c r="I178" s="13">
        <f t="shared" si="136"/>
        <v>470</v>
      </c>
      <c r="J178" s="14">
        <f t="shared" si="137"/>
        <v>4.1926851025869682E-2</v>
      </c>
      <c r="K178" s="10"/>
      <c r="L178" s="12">
        <v>19370</v>
      </c>
      <c r="M178" s="13">
        <f t="shared" si="138"/>
        <v>7690</v>
      </c>
      <c r="N178" s="14">
        <f t="shared" si="139"/>
        <v>0.65839041095890405</v>
      </c>
      <c r="O178" s="10"/>
      <c r="P178" s="12">
        <v>11540</v>
      </c>
      <c r="Q178" s="13">
        <f t="shared" si="140"/>
        <v>-7830</v>
      </c>
      <c r="R178" s="14">
        <f t="shared" si="141"/>
        <v>-0.40423335054207532</v>
      </c>
      <c r="S178" s="10"/>
      <c r="T178" s="12">
        <v>16980</v>
      </c>
      <c r="U178" s="13">
        <f t="shared" si="142"/>
        <v>5440</v>
      </c>
      <c r="V178" s="14">
        <f t="shared" si="143"/>
        <v>0.47140381282495669</v>
      </c>
      <c r="W178" s="10"/>
      <c r="X178" s="12">
        <v>10030</v>
      </c>
      <c r="Y178" s="13">
        <f t="shared" si="144"/>
        <v>-6950</v>
      </c>
      <c r="Z178" s="14">
        <f t="shared" si="145"/>
        <v>-0.40930506478209661</v>
      </c>
      <c r="AA178" s="10"/>
      <c r="AB178" s="49">
        <v>10550</v>
      </c>
      <c r="AC178" s="13">
        <f t="shared" si="146"/>
        <v>-6430</v>
      </c>
      <c r="AD178" s="14">
        <f t="shared" si="147"/>
        <v>-0.37868080094228507</v>
      </c>
      <c r="AE178" s="10"/>
      <c r="AF178" s="49">
        <v>10350</v>
      </c>
      <c r="AG178" s="13">
        <f t="shared" si="148"/>
        <v>-6630</v>
      </c>
      <c r="AH178" s="14">
        <f t="shared" si="149"/>
        <v>-0.39045936395759717</v>
      </c>
      <c r="AI178" s="65"/>
      <c r="AJ178" s="66"/>
    </row>
    <row r="179" spans="1:36" ht="12" customHeight="1" x14ac:dyDescent="0.25">
      <c r="A179" s="1"/>
      <c r="B179" s="52"/>
      <c r="C179" s="1"/>
      <c r="D179" s="9" t="s">
        <v>37</v>
      </c>
      <c r="E179" s="10"/>
      <c r="F179" s="35">
        <v>6120</v>
      </c>
      <c r="G179" s="10"/>
      <c r="H179" s="12">
        <v>6430</v>
      </c>
      <c r="I179" s="13">
        <f t="shared" si="136"/>
        <v>310</v>
      </c>
      <c r="J179" s="14">
        <f t="shared" si="137"/>
        <v>5.0653594771241872E-2</v>
      </c>
      <c r="K179" s="10"/>
      <c r="L179" s="12">
        <v>6260</v>
      </c>
      <c r="M179" s="13">
        <f t="shared" si="138"/>
        <v>-170</v>
      </c>
      <c r="N179" s="14">
        <f t="shared" si="139"/>
        <v>-2.6438569206842955E-2</v>
      </c>
      <c r="O179" s="10"/>
      <c r="P179" s="12">
        <v>5190</v>
      </c>
      <c r="Q179" s="13">
        <f t="shared" si="140"/>
        <v>-1070</v>
      </c>
      <c r="R179" s="14">
        <f t="shared" si="141"/>
        <v>-0.17092651757188504</v>
      </c>
      <c r="S179" s="10"/>
      <c r="T179" s="12">
        <v>8109.9999999999991</v>
      </c>
      <c r="U179" s="13">
        <f t="shared" si="142"/>
        <v>2919.9999999999991</v>
      </c>
      <c r="V179" s="14">
        <f t="shared" si="143"/>
        <v>0.56262042389209999</v>
      </c>
      <c r="W179" s="10"/>
      <c r="X179" s="12">
        <v>4850</v>
      </c>
      <c r="Y179" s="13">
        <f t="shared" si="144"/>
        <v>-3259.9999999999991</v>
      </c>
      <c r="Z179" s="14">
        <f t="shared" si="145"/>
        <v>-0.4019728729963008</v>
      </c>
      <c r="AA179" s="10"/>
      <c r="AB179" s="49">
        <v>5140</v>
      </c>
      <c r="AC179" s="13">
        <f t="shared" si="146"/>
        <v>-2969.9999999999991</v>
      </c>
      <c r="AD179" s="14">
        <f t="shared" si="147"/>
        <v>-0.36621454993834768</v>
      </c>
      <c r="AE179" s="10"/>
      <c r="AF179" s="49">
        <v>5140</v>
      </c>
      <c r="AG179" s="13">
        <f t="shared" si="148"/>
        <v>-2969.9999999999991</v>
      </c>
      <c r="AH179" s="14">
        <f t="shared" si="149"/>
        <v>-0.36621454993834768</v>
      </c>
      <c r="AI179" s="65"/>
      <c r="AJ179" s="66"/>
    </row>
    <row r="180" spans="1:36" ht="12" customHeight="1" x14ac:dyDescent="0.25">
      <c r="A180" s="1"/>
      <c r="B180" s="52"/>
      <c r="C180" s="1"/>
      <c r="D180" s="9" t="s">
        <v>38</v>
      </c>
      <c r="E180" s="10"/>
      <c r="F180" s="35">
        <f>(F178+F179)</f>
        <v>17330</v>
      </c>
      <c r="G180" s="10"/>
      <c r="H180" s="12">
        <f>(H178+H179)</f>
        <v>18110</v>
      </c>
      <c r="I180" s="13">
        <f t="shared" si="136"/>
        <v>780</v>
      </c>
      <c r="J180" s="14">
        <f t="shared" si="137"/>
        <v>4.5008655510675233E-2</v>
      </c>
      <c r="K180" s="10"/>
      <c r="L180" s="12">
        <f>(L178+L179)</f>
        <v>25630</v>
      </c>
      <c r="M180" s="13">
        <f t="shared" si="138"/>
        <v>7520</v>
      </c>
      <c r="N180" s="14">
        <f t="shared" si="139"/>
        <v>0.41524019878520146</v>
      </c>
      <c r="O180" s="10"/>
      <c r="P180" s="12">
        <f>(P178+P179)</f>
        <v>16730</v>
      </c>
      <c r="Q180" s="13">
        <f t="shared" si="140"/>
        <v>-8900</v>
      </c>
      <c r="R180" s="14">
        <f t="shared" si="141"/>
        <v>-0.34724931720639873</v>
      </c>
      <c r="S180" s="10"/>
      <c r="T180" s="12">
        <f>(T178+T179)</f>
        <v>25090</v>
      </c>
      <c r="U180" s="13">
        <f t="shared" si="142"/>
        <v>8360</v>
      </c>
      <c r="V180" s="14">
        <f t="shared" si="143"/>
        <v>0.49970113568439922</v>
      </c>
      <c r="W180" s="10"/>
      <c r="X180" s="12">
        <f>SUM(X178:X179)</f>
        <v>14880</v>
      </c>
      <c r="Y180" s="13">
        <f t="shared" si="144"/>
        <v>-10210</v>
      </c>
      <c r="Z180" s="14">
        <f t="shared" si="145"/>
        <v>-0.40693503387803909</v>
      </c>
      <c r="AA180" s="10"/>
      <c r="AB180" s="49">
        <f>SUM(AB178:AB179)</f>
        <v>15690</v>
      </c>
      <c r="AC180" s="13">
        <f t="shared" si="146"/>
        <v>-9400</v>
      </c>
      <c r="AD180" s="14">
        <f t="shared" si="147"/>
        <v>-0.37465125548027101</v>
      </c>
      <c r="AE180" s="10"/>
      <c r="AF180" s="49">
        <f>SUM(AF178:AF179)</f>
        <v>15490</v>
      </c>
      <c r="AG180" s="13">
        <f t="shared" si="148"/>
        <v>-9600</v>
      </c>
      <c r="AH180" s="14">
        <f t="shared" si="149"/>
        <v>-0.38262255878836193</v>
      </c>
      <c r="AI180" s="65"/>
      <c r="AJ180" s="66"/>
    </row>
    <row r="181" spans="1:36" ht="12" customHeight="1" x14ac:dyDescent="0.25">
      <c r="A181" s="1"/>
      <c r="B181" s="52"/>
      <c r="C181" s="1"/>
      <c r="D181" s="9" t="s">
        <v>39</v>
      </c>
      <c r="E181" s="10"/>
      <c r="F181" s="35">
        <v>20850</v>
      </c>
      <c r="G181" s="10"/>
      <c r="H181" s="12">
        <v>21880</v>
      </c>
      <c r="I181" s="13">
        <f t="shared" si="136"/>
        <v>1030</v>
      </c>
      <c r="J181" s="14">
        <f t="shared" si="137"/>
        <v>4.9400479616307003E-2</v>
      </c>
      <c r="K181" s="10"/>
      <c r="L181" s="12">
        <v>34170</v>
      </c>
      <c r="M181" s="13">
        <f t="shared" si="138"/>
        <v>12290</v>
      </c>
      <c r="N181" s="14">
        <f t="shared" si="139"/>
        <v>0.5617001828153565</v>
      </c>
      <c r="O181" s="10"/>
      <c r="P181" s="12">
        <v>23370</v>
      </c>
      <c r="Q181" s="13">
        <f t="shared" si="140"/>
        <v>-10800</v>
      </c>
      <c r="R181" s="14">
        <f t="shared" si="141"/>
        <v>-0.31606672519754175</v>
      </c>
      <c r="S181" s="10"/>
      <c r="T181" s="12">
        <v>34360</v>
      </c>
      <c r="U181" s="13">
        <f t="shared" si="142"/>
        <v>10990</v>
      </c>
      <c r="V181" s="14">
        <f t="shared" si="143"/>
        <v>0.47026101839965762</v>
      </c>
      <c r="W181" s="10"/>
      <c r="X181" s="12">
        <v>24740</v>
      </c>
      <c r="Y181" s="13">
        <f t="shared" si="144"/>
        <v>-9620</v>
      </c>
      <c r="Z181" s="14">
        <f t="shared" si="145"/>
        <v>-0.27997671711292205</v>
      </c>
      <c r="AA181" s="10"/>
      <c r="AB181" s="49">
        <v>24000</v>
      </c>
      <c r="AC181" s="13">
        <f t="shared" si="146"/>
        <v>-10360</v>
      </c>
      <c r="AD181" s="14">
        <f t="shared" si="147"/>
        <v>-0.30151338766006985</v>
      </c>
      <c r="AE181" s="10"/>
      <c r="AF181" s="49">
        <v>22430</v>
      </c>
      <c r="AG181" s="13">
        <f t="shared" si="148"/>
        <v>-11930</v>
      </c>
      <c r="AH181" s="14">
        <f t="shared" si="149"/>
        <v>-0.34720605355064027</v>
      </c>
      <c r="AI181" s="65"/>
      <c r="AJ181" s="66"/>
    </row>
    <row r="182" spans="1:36" ht="12" customHeight="1" x14ac:dyDescent="0.25">
      <c r="A182" s="1"/>
      <c r="B182" s="52"/>
      <c r="C182" s="1"/>
      <c r="D182" s="9" t="s">
        <v>40</v>
      </c>
      <c r="E182" s="10"/>
      <c r="F182" s="35">
        <v>24440</v>
      </c>
      <c r="G182" s="10"/>
      <c r="H182" s="12">
        <v>21250</v>
      </c>
      <c r="I182" s="13">
        <f t="shared" si="136"/>
        <v>-3190</v>
      </c>
      <c r="J182" s="14">
        <f t="shared" si="137"/>
        <v>-0.13052373158756136</v>
      </c>
      <c r="K182" s="10"/>
      <c r="L182" s="12">
        <v>36360</v>
      </c>
      <c r="M182" s="13">
        <f t="shared" si="138"/>
        <v>15110</v>
      </c>
      <c r="N182" s="14">
        <f t="shared" si="139"/>
        <v>0.71105882352941174</v>
      </c>
      <c r="O182" s="10"/>
      <c r="P182" s="12">
        <v>27290</v>
      </c>
      <c r="Q182" s="13">
        <f t="shared" si="140"/>
        <v>-9070</v>
      </c>
      <c r="R182" s="14">
        <f t="shared" si="141"/>
        <v>-0.24944994499449946</v>
      </c>
      <c r="S182" s="10"/>
      <c r="T182" s="12">
        <v>34700</v>
      </c>
      <c r="U182" s="13">
        <f t="shared" si="142"/>
        <v>7410</v>
      </c>
      <c r="V182" s="14">
        <f t="shared" si="143"/>
        <v>0.27152803224624411</v>
      </c>
      <c r="W182" s="10"/>
      <c r="X182" s="12">
        <v>27250</v>
      </c>
      <c r="Y182" s="13">
        <f t="shared" si="144"/>
        <v>-7450</v>
      </c>
      <c r="Z182" s="14">
        <f t="shared" si="145"/>
        <v>-0.21469740634005763</v>
      </c>
      <c r="AA182" s="10"/>
      <c r="AB182" s="49">
        <v>26860</v>
      </c>
      <c r="AC182" s="13">
        <f t="shared" si="146"/>
        <v>-7840</v>
      </c>
      <c r="AD182" s="14">
        <f t="shared" si="147"/>
        <v>-0.22593659942363109</v>
      </c>
      <c r="AE182" s="10"/>
      <c r="AF182" s="49">
        <v>24230</v>
      </c>
      <c r="AG182" s="13">
        <f t="shared" si="148"/>
        <v>-10470</v>
      </c>
      <c r="AH182" s="14">
        <f t="shared" si="149"/>
        <v>-0.30172910662824204</v>
      </c>
      <c r="AI182" s="65"/>
      <c r="AJ182" s="66"/>
    </row>
    <row r="183" spans="1:36" ht="12" customHeight="1" x14ac:dyDescent="0.25">
      <c r="A183" s="1"/>
      <c r="B183" s="52"/>
      <c r="C183" s="1"/>
      <c r="D183" s="9" t="s">
        <v>41</v>
      </c>
      <c r="E183" s="10"/>
      <c r="F183" s="35">
        <v>8680</v>
      </c>
      <c r="G183" s="10"/>
      <c r="H183" s="12">
        <v>7060</v>
      </c>
      <c r="I183" s="13">
        <f t="shared" si="136"/>
        <v>-1620</v>
      </c>
      <c r="J183" s="14">
        <f t="shared" si="137"/>
        <v>-0.18663594470046085</v>
      </c>
      <c r="K183" s="10"/>
      <c r="L183" s="12">
        <v>11350</v>
      </c>
      <c r="M183" s="13">
        <f t="shared" si="138"/>
        <v>4290</v>
      </c>
      <c r="N183" s="14">
        <f t="shared" si="139"/>
        <v>0.60764872521246449</v>
      </c>
      <c r="O183" s="10"/>
      <c r="P183" s="12">
        <v>7670</v>
      </c>
      <c r="Q183" s="13">
        <f t="shared" si="140"/>
        <v>-3680</v>
      </c>
      <c r="R183" s="14">
        <f t="shared" si="141"/>
        <v>-0.32422907488986785</v>
      </c>
      <c r="S183" s="10"/>
      <c r="T183" s="12">
        <v>11700</v>
      </c>
      <c r="U183" s="13">
        <f t="shared" si="142"/>
        <v>4030</v>
      </c>
      <c r="V183" s="14">
        <f t="shared" si="143"/>
        <v>0.52542372881355925</v>
      </c>
      <c r="W183" s="10"/>
      <c r="X183" s="12">
        <v>7000</v>
      </c>
      <c r="Y183" s="13">
        <f t="shared" si="144"/>
        <v>-4700</v>
      </c>
      <c r="Z183" s="14">
        <f t="shared" si="145"/>
        <v>-0.40170940170940173</v>
      </c>
      <c r="AA183" s="10"/>
      <c r="AB183" s="49">
        <v>7000</v>
      </c>
      <c r="AC183" s="13">
        <f t="shared" si="146"/>
        <v>-4700</v>
      </c>
      <c r="AD183" s="14">
        <f t="shared" si="147"/>
        <v>-0.40170940170940173</v>
      </c>
      <c r="AE183" s="10"/>
      <c r="AF183" s="49">
        <v>6860</v>
      </c>
      <c r="AG183" s="13">
        <f t="shared" si="148"/>
        <v>-4840</v>
      </c>
      <c r="AH183" s="14">
        <f t="shared" si="149"/>
        <v>-0.41367521367521365</v>
      </c>
      <c r="AI183" s="65"/>
      <c r="AJ183" s="66"/>
    </row>
    <row r="184" spans="1:36" ht="12" customHeight="1" x14ac:dyDescent="0.25">
      <c r="A184" s="1"/>
      <c r="B184" s="52"/>
      <c r="C184" s="1"/>
      <c r="D184" s="15" t="s">
        <v>20</v>
      </c>
      <c r="E184" s="10"/>
      <c r="F184" s="36">
        <f>(F180+F181+F182+F183)</f>
        <v>71300</v>
      </c>
      <c r="G184" s="10"/>
      <c r="H184" s="17">
        <f>(H180+H181+H182+H183)</f>
        <v>68300</v>
      </c>
      <c r="I184" s="18">
        <f t="shared" si="136"/>
        <v>-3000</v>
      </c>
      <c r="J184" s="19">
        <f t="shared" si="137"/>
        <v>-4.2075736325385749E-2</v>
      </c>
      <c r="K184" s="10"/>
      <c r="L184" s="17">
        <f>(L180+L181+L182+L183)</f>
        <v>107510</v>
      </c>
      <c r="M184" s="18">
        <f t="shared" si="138"/>
        <v>39210</v>
      </c>
      <c r="N184" s="19">
        <f t="shared" si="139"/>
        <v>0.57408491947291362</v>
      </c>
      <c r="O184" s="10"/>
      <c r="P184" s="17">
        <f>(P180+P181+P182+P183)</f>
        <v>75060</v>
      </c>
      <c r="Q184" s="18">
        <f t="shared" si="140"/>
        <v>-32450</v>
      </c>
      <c r="R184" s="19">
        <f t="shared" si="141"/>
        <v>-0.30183238768486653</v>
      </c>
      <c r="S184" s="10"/>
      <c r="T184" s="17">
        <f>(T180+T181+T182+T183)</f>
        <v>105850</v>
      </c>
      <c r="U184" s="18">
        <f t="shared" si="142"/>
        <v>30790</v>
      </c>
      <c r="V184" s="19">
        <f t="shared" si="143"/>
        <v>0.41020516919797489</v>
      </c>
      <c r="W184" s="10"/>
      <c r="X184" s="17">
        <f>(X180+X181+X182+X183)</f>
        <v>73870</v>
      </c>
      <c r="Y184" s="18">
        <f t="shared" si="144"/>
        <v>-31980</v>
      </c>
      <c r="Z184" s="19">
        <f t="shared" si="145"/>
        <v>-0.3021256495040151</v>
      </c>
      <c r="AA184" s="10"/>
      <c r="AB184" s="48">
        <f>(AB180+AB181+AB182+AB183)</f>
        <v>73550</v>
      </c>
      <c r="AC184" s="18">
        <f t="shared" si="146"/>
        <v>-32300</v>
      </c>
      <c r="AD184" s="19">
        <f t="shared" si="147"/>
        <v>-0.30514879546528106</v>
      </c>
      <c r="AE184" s="10"/>
      <c r="AF184" s="48">
        <f>(AF180+AF181+AF182+AF183)</f>
        <v>69010</v>
      </c>
      <c r="AG184" s="18">
        <f t="shared" si="148"/>
        <v>-36840</v>
      </c>
      <c r="AH184" s="19">
        <f t="shared" si="149"/>
        <v>-0.3480396787907416</v>
      </c>
      <c r="AI184" s="65"/>
      <c r="AJ184" s="66"/>
    </row>
    <row r="185" spans="1:36" ht="12" customHeight="1" x14ac:dyDescent="0.25">
      <c r="A185" s="1"/>
      <c r="B185" s="52"/>
      <c r="C185" s="1"/>
      <c r="D185" s="9" t="s">
        <v>36</v>
      </c>
      <c r="E185" s="10"/>
      <c r="F185" s="35">
        <v>10110</v>
      </c>
      <c r="G185" s="10"/>
      <c r="H185" s="12">
        <v>9460</v>
      </c>
      <c r="I185" s="13">
        <f t="shared" si="136"/>
        <v>-650</v>
      </c>
      <c r="J185" s="14">
        <f t="shared" si="137"/>
        <v>-6.429277942631062E-2</v>
      </c>
      <c r="K185" s="10"/>
      <c r="L185" s="12">
        <v>12440</v>
      </c>
      <c r="M185" s="13">
        <f t="shared" si="138"/>
        <v>2980</v>
      </c>
      <c r="N185" s="14">
        <f t="shared" si="139"/>
        <v>0.31501057082452433</v>
      </c>
      <c r="O185" s="10"/>
      <c r="P185" s="12">
        <v>10190</v>
      </c>
      <c r="Q185" s="13">
        <f t="shared" si="140"/>
        <v>-2250</v>
      </c>
      <c r="R185" s="14">
        <f t="shared" si="141"/>
        <v>-0.18086816720257237</v>
      </c>
      <c r="S185" s="10"/>
      <c r="T185" s="12">
        <v>9550</v>
      </c>
      <c r="U185" s="13">
        <f t="shared" si="142"/>
        <v>-640</v>
      </c>
      <c r="V185" s="14">
        <f t="shared" si="143"/>
        <v>-6.2806673209028441E-2</v>
      </c>
      <c r="W185" s="10"/>
      <c r="X185" s="12">
        <v>7630</v>
      </c>
      <c r="Y185" s="13">
        <f t="shared" si="144"/>
        <v>-1920</v>
      </c>
      <c r="Z185" s="14">
        <f t="shared" si="145"/>
        <v>-0.2010471204188482</v>
      </c>
      <c r="AA185" s="10"/>
      <c r="AB185" s="49">
        <v>8029.9999999999991</v>
      </c>
      <c r="AC185" s="13">
        <f t="shared" si="146"/>
        <v>-1520.0000000000009</v>
      </c>
      <c r="AD185" s="14">
        <f t="shared" si="147"/>
        <v>-0.15916230366492157</v>
      </c>
      <c r="AE185" s="10"/>
      <c r="AF185" s="49">
        <v>7880</v>
      </c>
      <c r="AG185" s="13">
        <f t="shared" si="148"/>
        <v>-1670</v>
      </c>
      <c r="AH185" s="14">
        <f t="shared" si="149"/>
        <v>-0.17486910994764393</v>
      </c>
      <c r="AI185" s="65"/>
      <c r="AJ185" s="66"/>
    </row>
    <row r="186" spans="1:36" ht="12" customHeight="1" x14ac:dyDescent="0.25">
      <c r="A186" s="1"/>
      <c r="B186" s="52"/>
      <c r="C186" s="1"/>
      <c r="D186" s="9" t="s">
        <v>37</v>
      </c>
      <c r="E186" s="10"/>
      <c r="F186" s="35">
        <v>1130</v>
      </c>
      <c r="G186" s="10"/>
      <c r="H186" s="12">
        <v>790</v>
      </c>
      <c r="I186" s="13">
        <f t="shared" si="136"/>
        <v>-340</v>
      </c>
      <c r="J186" s="14">
        <f t="shared" si="137"/>
        <v>-0.30088495575221241</v>
      </c>
      <c r="K186" s="10"/>
      <c r="L186" s="12">
        <v>1050</v>
      </c>
      <c r="M186" s="13">
        <f t="shared" si="138"/>
        <v>260</v>
      </c>
      <c r="N186" s="14">
        <f t="shared" si="139"/>
        <v>0.32911392405063289</v>
      </c>
      <c r="O186" s="10"/>
      <c r="P186" s="12">
        <v>970</v>
      </c>
      <c r="Q186" s="13">
        <f t="shared" si="140"/>
        <v>-80</v>
      </c>
      <c r="R186" s="14">
        <f t="shared" si="141"/>
        <v>-7.6190476190476142E-2</v>
      </c>
      <c r="S186" s="10"/>
      <c r="T186" s="12">
        <v>1060</v>
      </c>
      <c r="U186" s="13">
        <f t="shared" si="142"/>
        <v>90</v>
      </c>
      <c r="V186" s="14">
        <f t="shared" si="143"/>
        <v>9.2783505154639068E-2</v>
      </c>
      <c r="W186" s="10"/>
      <c r="X186" s="12">
        <v>850</v>
      </c>
      <c r="Y186" s="13">
        <f t="shared" si="144"/>
        <v>-210</v>
      </c>
      <c r="Z186" s="14">
        <f t="shared" si="145"/>
        <v>-0.19811320754716977</v>
      </c>
      <c r="AA186" s="10"/>
      <c r="AB186" s="49">
        <v>900</v>
      </c>
      <c r="AC186" s="13">
        <f t="shared" si="146"/>
        <v>-160</v>
      </c>
      <c r="AD186" s="14">
        <f t="shared" si="147"/>
        <v>-0.15094339622641506</v>
      </c>
      <c r="AE186" s="10"/>
      <c r="AF186" s="49">
        <v>900</v>
      </c>
      <c r="AG186" s="13">
        <f t="shared" si="148"/>
        <v>-160</v>
      </c>
      <c r="AH186" s="14">
        <f t="shared" si="149"/>
        <v>-0.15094339622641506</v>
      </c>
      <c r="AI186" s="65"/>
      <c r="AJ186" s="66"/>
    </row>
    <row r="187" spans="1:36" ht="12" customHeight="1" x14ac:dyDescent="0.25">
      <c r="A187" s="1"/>
      <c r="B187" s="52"/>
      <c r="C187" s="1"/>
      <c r="D187" s="9" t="s">
        <v>38</v>
      </c>
      <c r="E187" s="10"/>
      <c r="F187" s="35">
        <f>(F185+F186)</f>
        <v>11240</v>
      </c>
      <c r="G187" s="10"/>
      <c r="H187" s="12">
        <f>(H185+H186)</f>
        <v>10250</v>
      </c>
      <c r="I187" s="13">
        <f t="shared" si="136"/>
        <v>-990</v>
      </c>
      <c r="J187" s="14">
        <f t="shared" si="137"/>
        <v>-8.8078291814946641E-2</v>
      </c>
      <c r="K187" s="10"/>
      <c r="L187" s="12">
        <f>(L185+L186)</f>
        <v>13490</v>
      </c>
      <c r="M187" s="13">
        <f t="shared" si="138"/>
        <v>3240</v>
      </c>
      <c r="N187" s="14">
        <f t="shared" si="139"/>
        <v>0.31609756097560981</v>
      </c>
      <c r="O187" s="10"/>
      <c r="P187" s="12">
        <f>(P185+P186)</f>
        <v>11160</v>
      </c>
      <c r="Q187" s="13">
        <f t="shared" si="140"/>
        <v>-2330</v>
      </c>
      <c r="R187" s="14">
        <f t="shared" si="141"/>
        <v>-0.1727205337286879</v>
      </c>
      <c r="S187" s="10"/>
      <c r="T187" s="12">
        <f>(T185+T186)</f>
        <v>10610</v>
      </c>
      <c r="U187" s="13">
        <f t="shared" si="142"/>
        <v>-550</v>
      </c>
      <c r="V187" s="14">
        <f t="shared" si="143"/>
        <v>-4.9283154121863793E-2</v>
      </c>
      <c r="W187" s="10"/>
      <c r="X187" s="12">
        <f>SUM(X185:X186)</f>
        <v>8480</v>
      </c>
      <c r="Y187" s="13">
        <f t="shared" si="144"/>
        <v>-2130</v>
      </c>
      <c r="Z187" s="14">
        <f t="shared" si="145"/>
        <v>-0.20075400565504242</v>
      </c>
      <c r="AA187" s="10"/>
      <c r="AB187" s="49">
        <f>SUM(AB185:AB186)</f>
        <v>8930</v>
      </c>
      <c r="AC187" s="13">
        <f t="shared" si="146"/>
        <v>-1680</v>
      </c>
      <c r="AD187" s="14">
        <f t="shared" si="147"/>
        <v>-0.15834118755890669</v>
      </c>
      <c r="AE187" s="10"/>
      <c r="AF187" s="49">
        <f>SUM(AF185:AF186)</f>
        <v>8780</v>
      </c>
      <c r="AG187" s="13">
        <f t="shared" si="148"/>
        <v>-1830</v>
      </c>
      <c r="AH187" s="14">
        <f t="shared" si="149"/>
        <v>-0.17247879359095197</v>
      </c>
      <c r="AI187" s="65"/>
      <c r="AJ187" s="66"/>
    </row>
    <row r="188" spans="1:36" ht="12" customHeight="1" x14ac:dyDescent="0.25">
      <c r="A188" s="1"/>
      <c r="B188" s="52"/>
      <c r="C188" s="1"/>
      <c r="D188" s="9" t="s">
        <v>39</v>
      </c>
      <c r="E188" s="10"/>
      <c r="F188" s="35">
        <v>18700</v>
      </c>
      <c r="G188" s="10"/>
      <c r="H188" s="12">
        <v>16780</v>
      </c>
      <c r="I188" s="13">
        <f t="shared" si="136"/>
        <v>-1920</v>
      </c>
      <c r="J188" s="14">
        <f t="shared" si="137"/>
        <v>-0.10267379679144384</v>
      </c>
      <c r="K188" s="10"/>
      <c r="L188" s="12">
        <v>24560</v>
      </c>
      <c r="M188" s="13">
        <f t="shared" si="138"/>
        <v>7780</v>
      </c>
      <c r="N188" s="14">
        <f t="shared" si="139"/>
        <v>0.46364719904648388</v>
      </c>
      <c r="O188" s="10"/>
      <c r="P188" s="12">
        <v>19780</v>
      </c>
      <c r="Q188" s="13">
        <f t="shared" si="140"/>
        <v>-4780</v>
      </c>
      <c r="R188" s="14">
        <f t="shared" si="141"/>
        <v>-0.19462540716612375</v>
      </c>
      <c r="S188" s="10"/>
      <c r="T188" s="12">
        <v>25410</v>
      </c>
      <c r="U188" s="13">
        <f t="shared" si="142"/>
        <v>5630</v>
      </c>
      <c r="V188" s="14">
        <f t="shared" si="143"/>
        <v>0.28463094034378167</v>
      </c>
      <c r="W188" s="10"/>
      <c r="X188" s="12">
        <v>19890</v>
      </c>
      <c r="Y188" s="13">
        <f t="shared" si="144"/>
        <v>-5520</v>
      </c>
      <c r="Z188" s="14">
        <f t="shared" si="145"/>
        <v>-0.21723730814639908</v>
      </c>
      <c r="AA188" s="10"/>
      <c r="AB188" s="49">
        <v>19280</v>
      </c>
      <c r="AC188" s="13">
        <f t="shared" si="146"/>
        <v>-6130</v>
      </c>
      <c r="AD188" s="14">
        <f t="shared" si="147"/>
        <v>-0.24124360487996854</v>
      </c>
      <c r="AE188" s="10"/>
      <c r="AF188" s="49">
        <v>18020</v>
      </c>
      <c r="AG188" s="13">
        <f t="shared" si="148"/>
        <v>-7390</v>
      </c>
      <c r="AH188" s="14">
        <f t="shared" si="149"/>
        <v>-0.29083038173947262</v>
      </c>
      <c r="AI188" s="65"/>
      <c r="AJ188" s="66"/>
    </row>
    <row r="189" spans="1:36" ht="12" customHeight="1" x14ac:dyDescent="0.25">
      <c r="A189" s="1"/>
      <c r="B189" s="52"/>
      <c r="C189" s="1"/>
      <c r="D189" s="9" t="s">
        <v>40</v>
      </c>
      <c r="E189" s="10"/>
      <c r="F189" s="35">
        <v>29190</v>
      </c>
      <c r="G189" s="10"/>
      <c r="H189" s="12">
        <v>19440</v>
      </c>
      <c r="I189" s="13">
        <f t="shared" si="136"/>
        <v>-9750</v>
      </c>
      <c r="J189" s="14">
        <f t="shared" si="137"/>
        <v>-0.33401849948612539</v>
      </c>
      <c r="K189" s="10"/>
      <c r="L189" s="12">
        <v>32290</v>
      </c>
      <c r="M189" s="13">
        <f t="shared" si="138"/>
        <v>12850</v>
      </c>
      <c r="N189" s="14">
        <f t="shared" si="139"/>
        <v>0.66100823045267498</v>
      </c>
      <c r="O189" s="10"/>
      <c r="P189" s="12">
        <v>22420</v>
      </c>
      <c r="Q189" s="13">
        <f t="shared" si="140"/>
        <v>-9870</v>
      </c>
      <c r="R189" s="14">
        <f t="shared" si="141"/>
        <v>-0.30566738928460824</v>
      </c>
      <c r="S189" s="10"/>
      <c r="T189" s="12">
        <v>25010</v>
      </c>
      <c r="U189" s="13">
        <f t="shared" si="142"/>
        <v>2590</v>
      </c>
      <c r="V189" s="14">
        <f t="shared" si="143"/>
        <v>0.115521855486173</v>
      </c>
      <c r="W189" s="10"/>
      <c r="X189" s="12">
        <v>22630</v>
      </c>
      <c r="Y189" s="13">
        <f t="shared" si="144"/>
        <v>-2380</v>
      </c>
      <c r="Z189" s="14">
        <f t="shared" si="145"/>
        <v>-9.5161935225909655E-2</v>
      </c>
      <c r="AA189" s="10"/>
      <c r="AB189" s="49">
        <v>22300</v>
      </c>
      <c r="AC189" s="13">
        <f t="shared" si="146"/>
        <v>-2710</v>
      </c>
      <c r="AD189" s="14">
        <f t="shared" si="147"/>
        <v>-0.10835665733706512</v>
      </c>
      <c r="AE189" s="10"/>
      <c r="AF189" s="49">
        <v>20110</v>
      </c>
      <c r="AG189" s="13">
        <f t="shared" si="148"/>
        <v>-4900</v>
      </c>
      <c r="AH189" s="14">
        <f t="shared" si="149"/>
        <v>-0.19592163134746099</v>
      </c>
      <c r="AI189" s="65"/>
      <c r="AJ189" s="66"/>
    </row>
    <row r="190" spans="1:36" ht="12" customHeight="1" x14ac:dyDescent="0.25">
      <c r="A190" s="1"/>
      <c r="B190" s="52"/>
      <c r="C190" s="1"/>
      <c r="D190" s="9" t="s">
        <v>41</v>
      </c>
      <c r="E190" s="10"/>
      <c r="F190" s="35">
        <v>6920</v>
      </c>
      <c r="G190" s="10"/>
      <c r="H190" s="12">
        <v>4970</v>
      </c>
      <c r="I190" s="13">
        <f t="shared" si="136"/>
        <v>-1950</v>
      </c>
      <c r="J190" s="14">
        <f t="shared" si="137"/>
        <v>-0.28179190751445082</v>
      </c>
      <c r="K190" s="10"/>
      <c r="L190" s="12">
        <v>7230</v>
      </c>
      <c r="M190" s="13">
        <f t="shared" si="138"/>
        <v>2260</v>
      </c>
      <c r="N190" s="14">
        <f t="shared" si="139"/>
        <v>0.45472837022132806</v>
      </c>
      <c r="O190" s="10"/>
      <c r="P190" s="12">
        <v>5530</v>
      </c>
      <c r="Q190" s="13">
        <f t="shared" si="140"/>
        <v>-1700</v>
      </c>
      <c r="R190" s="14">
        <f t="shared" si="141"/>
        <v>-0.23513139695712315</v>
      </c>
      <c r="S190" s="10"/>
      <c r="T190" s="12">
        <v>7540</v>
      </c>
      <c r="U190" s="13">
        <f t="shared" si="142"/>
        <v>2010</v>
      </c>
      <c r="V190" s="14">
        <f t="shared" si="143"/>
        <v>0.36347197106690787</v>
      </c>
      <c r="W190" s="10"/>
      <c r="X190" s="12">
        <v>5410</v>
      </c>
      <c r="Y190" s="13">
        <f t="shared" si="144"/>
        <v>-2130</v>
      </c>
      <c r="Z190" s="14">
        <f t="shared" si="145"/>
        <v>-0.2824933687002652</v>
      </c>
      <c r="AA190" s="10"/>
      <c r="AB190" s="49">
        <v>5410</v>
      </c>
      <c r="AC190" s="13">
        <f t="shared" si="146"/>
        <v>-2130</v>
      </c>
      <c r="AD190" s="14">
        <f t="shared" si="147"/>
        <v>-0.2824933687002652</v>
      </c>
      <c r="AE190" s="10"/>
      <c r="AF190" s="49">
        <v>5290</v>
      </c>
      <c r="AG190" s="13">
        <f t="shared" si="148"/>
        <v>-2250</v>
      </c>
      <c r="AH190" s="14">
        <f t="shared" si="149"/>
        <v>-0.29840848806366049</v>
      </c>
      <c r="AI190" s="65"/>
      <c r="AJ190" s="66"/>
    </row>
    <row r="191" spans="1:36" ht="12" customHeight="1" x14ac:dyDescent="0.25">
      <c r="A191" s="1"/>
      <c r="B191" s="52"/>
      <c r="C191" s="1"/>
      <c r="D191" s="15" t="s">
        <v>23</v>
      </c>
      <c r="E191" s="10"/>
      <c r="F191" s="36">
        <f>(F187+F188+F189+F190)</f>
        <v>66050</v>
      </c>
      <c r="G191" s="10"/>
      <c r="H191" s="17">
        <f>(H187+H188+H189+H190)</f>
        <v>51440</v>
      </c>
      <c r="I191" s="18">
        <f t="shared" si="136"/>
        <v>-14610</v>
      </c>
      <c r="J191" s="19">
        <f t="shared" si="137"/>
        <v>-0.22119606358819077</v>
      </c>
      <c r="K191" s="10"/>
      <c r="L191" s="17">
        <f>(L187+L188+L189+L190)</f>
        <v>77570</v>
      </c>
      <c r="M191" s="18">
        <f t="shared" si="138"/>
        <v>26130</v>
      </c>
      <c r="N191" s="19">
        <f t="shared" si="139"/>
        <v>0.50797045101088645</v>
      </c>
      <c r="O191" s="10"/>
      <c r="P191" s="17">
        <f>(P187+P188+P189+P190)</f>
        <v>58890</v>
      </c>
      <c r="Q191" s="18">
        <f t="shared" si="140"/>
        <v>-18680</v>
      </c>
      <c r="R191" s="19">
        <f t="shared" si="141"/>
        <v>-0.24081474796957592</v>
      </c>
      <c r="S191" s="10"/>
      <c r="T191" s="17">
        <f>(T187+T188+T189+T190)</f>
        <v>68570</v>
      </c>
      <c r="U191" s="18">
        <f t="shared" si="142"/>
        <v>9680</v>
      </c>
      <c r="V191" s="19">
        <f t="shared" si="143"/>
        <v>0.16437425708948883</v>
      </c>
      <c r="W191" s="10"/>
      <c r="X191" s="17">
        <f>(X187+X188+X189+X190)</f>
        <v>56410</v>
      </c>
      <c r="Y191" s="18">
        <f t="shared" si="144"/>
        <v>-12160</v>
      </c>
      <c r="Z191" s="19">
        <f t="shared" si="145"/>
        <v>-0.17733702785474692</v>
      </c>
      <c r="AA191" s="10"/>
      <c r="AB191" s="48">
        <f>(AB187+AB188+AB189+AB190)</f>
        <v>55920</v>
      </c>
      <c r="AC191" s="18">
        <f t="shared" si="146"/>
        <v>-12650</v>
      </c>
      <c r="AD191" s="19">
        <f t="shared" si="147"/>
        <v>-0.18448301006270962</v>
      </c>
      <c r="AE191" s="10"/>
      <c r="AF191" s="48">
        <f>(AF187+AF188+AF189+AF190)</f>
        <v>52200</v>
      </c>
      <c r="AG191" s="18">
        <f t="shared" si="148"/>
        <v>-16370</v>
      </c>
      <c r="AH191" s="19">
        <f t="shared" si="149"/>
        <v>-0.2387341402945895</v>
      </c>
      <c r="AI191" s="65"/>
      <c r="AJ191" s="66"/>
    </row>
    <row r="192" spans="1:36" ht="12" customHeight="1" x14ac:dyDescent="0.25">
      <c r="A192" s="1"/>
      <c r="B192" s="52"/>
      <c r="C192" s="1"/>
      <c r="D192" s="9" t="s">
        <v>36</v>
      </c>
      <c r="E192" s="10"/>
      <c r="F192" s="35">
        <v>14990</v>
      </c>
      <c r="G192" s="10"/>
      <c r="H192" s="12">
        <v>13820</v>
      </c>
      <c r="I192" s="13">
        <f t="shared" si="136"/>
        <v>-1170</v>
      </c>
      <c r="J192" s="14">
        <f t="shared" si="137"/>
        <v>-7.8052034689793159E-2</v>
      </c>
      <c r="K192" s="10"/>
      <c r="L192" s="12">
        <v>14180</v>
      </c>
      <c r="M192" s="13">
        <f t="shared" si="138"/>
        <v>360</v>
      </c>
      <c r="N192" s="14">
        <f t="shared" si="139"/>
        <v>2.6049204052098318E-2</v>
      </c>
      <c r="O192" s="10"/>
      <c r="P192" s="12">
        <v>14430</v>
      </c>
      <c r="Q192" s="13">
        <f t="shared" si="140"/>
        <v>250</v>
      </c>
      <c r="R192" s="14">
        <f t="shared" si="141"/>
        <v>1.7630465444287813E-2</v>
      </c>
      <c r="S192" s="10"/>
      <c r="T192" s="12">
        <v>19980</v>
      </c>
      <c r="U192" s="13">
        <f t="shared" si="142"/>
        <v>5550</v>
      </c>
      <c r="V192" s="14">
        <f t="shared" si="143"/>
        <v>0.38461538461538458</v>
      </c>
      <c r="W192" s="10"/>
      <c r="X192" s="12">
        <v>12790</v>
      </c>
      <c r="Y192" s="13">
        <f t="shared" si="144"/>
        <v>-7190</v>
      </c>
      <c r="Z192" s="14">
        <f t="shared" si="145"/>
        <v>-0.35985985985985991</v>
      </c>
      <c r="AA192" s="10"/>
      <c r="AB192" s="49">
        <v>13450</v>
      </c>
      <c r="AC192" s="13">
        <f t="shared" si="146"/>
        <v>-6530</v>
      </c>
      <c r="AD192" s="14">
        <f t="shared" si="147"/>
        <v>-0.32682682682682684</v>
      </c>
      <c r="AE192" s="10"/>
      <c r="AF192" s="49">
        <v>13200</v>
      </c>
      <c r="AG192" s="13">
        <f t="shared" si="148"/>
        <v>-6780</v>
      </c>
      <c r="AH192" s="14">
        <f t="shared" si="149"/>
        <v>-0.33933933933933935</v>
      </c>
      <c r="AI192" s="65"/>
      <c r="AJ192" s="66"/>
    </row>
    <row r="193" spans="1:36" ht="12" customHeight="1" x14ac:dyDescent="0.25">
      <c r="A193" s="1"/>
      <c r="B193" s="52"/>
      <c r="C193" s="1"/>
      <c r="D193" s="9" t="s">
        <v>37</v>
      </c>
      <c r="E193" s="10"/>
      <c r="F193" s="35">
        <v>2330</v>
      </c>
      <c r="G193" s="10"/>
      <c r="H193" s="12">
        <v>2300</v>
      </c>
      <c r="I193" s="13">
        <f t="shared" si="136"/>
        <v>-30</v>
      </c>
      <c r="J193" s="14">
        <f t="shared" si="137"/>
        <v>-1.2875536480686733E-2</v>
      </c>
      <c r="K193" s="10"/>
      <c r="L193" s="12">
        <v>2940</v>
      </c>
      <c r="M193" s="13">
        <f t="shared" si="138"/>
        <v>640</v>
      </c>
      <c r="N193" s="14">
        <f t="shared" si="139"/>
        <v>0.27826086956521734</v>
      </c>
      <c r="O193" s="10"/>
      <c r="P193" s="12">
        <v>3410</v>
      </c>
      <c r="Q193" s="13">
        <f t="shared" si="140"/>
        <v>470</v>
      </c>
      <c r="R193" s="14">
        <f t="shared" si="141"/>
        <v>0.15986394557823136</v>
      </c>
      <c r="S193" s="10"/>
      <c r="T193" s="12">
        <v>3210</v>
      </c>
      <c r="U193" s="13">
        <f t="shared" si="142"/>
        <v>-200</v>
      </c>
      <c r="V193" s="14">
        <f t="shared" si="143"/>
        <v>-5.8651026392961825E-2</v>
      </c>
      <c r="W193" s="10"/>
      <c r="X193" s="12">
        <v>2560</v>
      </c>
      <c r="Y193" s="13">
        <f t="shared" si="144"/>
        <v>-650</v>
      </c>
      <c r="Z193" s="14">
        <f t="shared" si="145"/>
        <v>-0.20249221183800625</v>
      </c>
      <c r="AA193" s="10"/>
      <c r="AB193" s="49">
        <v>2710</v>
      </c>
      <c r="AC193" s="13">
        <f t="shared" si="146"/>
        <v>-500</v>
      </c>
      <c r="AD193" s="14">
        <f t="shared" si="147"/>
        <v>-0.15576323987538943</v>
      </c>
      <c r="AE193" s="10"/>
      <c r="AF193" s="49">
        <v>2710</v>
      </c>
      <c r="AG193" s="13">
        <f t="shared" si="148"/>
        <v>-500</v>
      </c>
      <c r="AH193" s="14">
        <f t="shared" si="149"/>
        <v>-0.15576323987538943</v>
      </c>
      <c r="AI193" s="65"/>
      <c r="AJ193" s="66"/>
    </row>
    <row r="194" spans="1:36" ht="12" customHeight="1" x14ac:dyDescent="0.25">
      <c r="A194" s="1"/>
      <c r="B194" s="52"/>
      <c r="C194" s="1"/>
      <c r="D194" s="9" t="s">
        <v>38</v>
      </c>
      <c r="E194" s="10"/>
      <c r="F194" s="35">
        <f>(F192+F193)</f>
        <v>17320</v>
      </c>
      <c r="G194" s="10"/>
      <c r="H194" s="12">
        <f>(H192+H193)</f>
        <v>16120</v>
      </c>
      <c r="I194" s="13">
        <f t="shared" si="136"/>
        <v>-1200</v>
      </c>
      <c r="J194" s="14">
        <f t="shared" si="137"/>
        <v>-6.9284064665127043E-2</v>
      </c>
      <c r="K194" s="10"/>
      <c r="L194" s="12">
        <f>(L192+L193)</f>
        <v>17120</v>
      </c>
      <c r="M194" s="13">
        <f t="shared" si="138"/>
        <v>1000</v>
      </c>
      <c r="N194" s="14">
        <f t="shared" si="139"/>
        <v>6.2034739454094323E-2</v>
      </c>
      <c r="O194" s="10"/>
      <c r="P194" s="12">
        <f>(P192+P193)</f>
        <v>17840</v>
      </c>
      <c r="Q194" s="13">
        <f t="shared" si="140"/>
        <v>720</v>
      </c>
      <c r="R194" s="14">
        <f t="shared" si="141"/>
        <v>4.20560747663552E-2</v>
      </c>
      <c r="S194" s="10"/>
      <c r="T194" s="12">
        <f>(T192+T193)</f>
        <v>23190</v>
      </c>
      <c r="U194" s="13">
        <f t="shared" si="142"/>
        <v>5350</v>
      </c>
      <c r="V194" s="14">
        <f t="shared" si="143"/>
        <v>0.29988789237668168</v>
      </c>
      <c r="W194" s="10"/>
      <c r="X194" s="12">
        <f>SUM(X192:X193)</f>
        <v>15350</v>
      </c>
      <c r="Y194" s="13">
        <f t="shared" si="144"/>
        <v>-7840</v>
      </c>
      <c r="Z194" s="14">
        <f t="shared" si="145"/>
        <v>-0.33807675722294095</v>
      </c>
      <c r="AA194" s="10"/>
      <c r="AB194" s="49">
        <f>SUM(AB192:AB193)</f>
        <v>16160</v>
      </c>
      <c r="AC194" s="13">
        <f t="shared" si="146"/>
        <v>-7030</v>
      </c>
      <c r="AD194" s="14">
        <f t="shared" si="147"/>
        <v>-0.30314790858128504</v>
      </c>
      <c r="AE194" s="10"/>
      <c r="AF194" s="49">
        <f>SUM(AF192:AF193)</f>
        <v>15910</v>
      </c>
      <c r="AG194" s="13">
        <f t="shared" si="148"/>
        <v>-7280</v>
      </c>
      <c r="AH194" s="14">
        <f t="shared" si="149"/>
        <v>-0.31392841742130229</v>
      </c>
      <c r="AI194" s="65"/>
      <c r="AJ194" s="66"/>
    </row>
    <row r="195" spans="1:36" ht="12" customHeight="1" x14ac:dyDescent="0.25">
      <c r="A195" s="1"/>
      <c r="B195" s="52"/>
      <c r="C195" s="1"/>
      <c r="D195" s="9" t="s">
        <v>39</v>
      </c>
      <c r="E195" s="10"/>
      <c r="F195" s="35">
        <v>17880</v>
      </c>
      <c r="G195" s="10"/>
      <c r="H195" s="12">
        <v>18620</v>
      </c>
      <c r="I195" s="13">
        <f t="shared" si="136"/>
        <v>740</v>
      </c>
      <c r="J195" s="14">
        <f t="shared" si="137"/>
        <v>4.1387024608501077E-2</v>
      </c>
      <c r="K195" s="10"/>
      <c r="L195" s="12">
        <v>22950</v>
      </c>
      <c r="M195" s="13">
        <f t="shared" si="138"/>
        <v>4330</v>
      </c>
      <c r="N195" s="14">
        <f t="shared" si="139"/>
        <v>0.23254564983888293</v>
      </c>
      <c r="O195" s="10"/>
      <c r="P195" s="12">
        <v>18970</v>
      </c>
      <c r="Q195" s="13">
        <f t="shared" si="140"/>
        <v>-3980</v>
      </c>
      <c r="R195" s="14">
        <f t="shared" si="141"/>
        <v>-0.17342047930283222</v>
      </c>
      <c r="S195" s="10"/>
      <c r="T195" s="12">
        <v>21100</v>
      </c>
      <c r="U195" s="13">
        <f t="shared" si="142"/>
        <v>2130</v>
      </c>
      <c r="V195" s="14">
        <f t="shared" si="143"/>
        <v>0.11228255139694254</v>
      </c>
      <c r="W195" s="10"/>
      <c r="X195" s="12">
        <v>20490</v>
      </c>
      <c r="Y195" s="13">
        <f t="shared" si="144"/>
        <v>-610</v>
      </c>
      <c r="Z195" s="14">
        <f t="shared" si="145"/>
        <v>-2.8909952606635092E-2</v>
      </c>
      <c r="AA195" s="10"/>
      <c r="AB195" s="49">
        <v>19860</v>
      </c>
      <c r="AC195" s="13">
        <f t="shared" si="146"/>
        <v>-1240</v>
      </c>
      <c r="AD195" s="14">
        <f t="shared" si="147"/>
        <v>-5.8767772511848393E-2</v>
      </c>
      <c r="AE195" s="10"/>
      <c r="AF195" s="49">
        <v>18570</v>
      </c>
      <c r="AG195" s="13">
        <f t="shared" si="148"/>
        <v>-2530</v>
      </c>
      <c r="AH195" s="14">
        <f t="shared" si="149"/>
        <v>-0.11990521327014214</v>
      </c>
      <c r="AI195" s="65"/>
      <c r="AJ195" s="66"/>
    </row>
    <row r="196" spans="1:36" ht="12" customHeight="1" x14ac:dyDescent="0.25">
      <c r="A196" s="1"/>
      <c r="B196" s="52"/>
      <c r="C196" s="1"/>
      <c r="D196" s="9" t="s">
        <v>40</v>
      </c>
      <c r="E196" s="10"/>
      <c r="F196" s="35">
        <v>25420</v>
      </c>
      <c r="G196" s="10"/>
      <c r="H196" s="12">
        <v>22230</v>
      </c>
      <c r="I196" s="13">
        <f t="shared" si="136"/>
        <v>-3190</v>
      </c>
      <c r="J196" s="14">
        <f t="shared" si="137"/>
        <v>-0.12549173878835562</v>
      </c>
      <c r="K196" s="10"/>
      <c r="L196" s="12">
        <v>28090</v>
      </c>
      <c r="M196" s="13">
        <f t="shared" si="138"/>
        <v>5860</v>
      </c>
      <c r="N196" s="14">
        <f t="shared" si="139"/>
        <v>0.26360773729194786</v>
      </c>
      <c r="O196" s="10"/>
      <c r="P196" s="12">
        <v>34850</v>
      </c>
      <c r="Q196" s="13">
        <f t="shared" si="140"/>
        <v>6760</v>
      </c>
      <c r="R196" s="14">
        <f t="shared" si="141"/>
        <v>0.24065503737985039</v>
      </c>
      <c r="S196" s="10"/>
      <c r="T196" s="12">
        <v>26910</v>
      </c>
      <c r="U196" s="13">
        <f t="shared" si="142"/>
        <v>-7940</v>
      </c>
      <c r="V196" s="14">
        <f t="shared" si="143"/>
        <v>-0.22783357245337155</v>
      </c>
      <c r="W196" s="10"/>
      <c r="X196" s="12">
        <v>30180</v>
      </c>
      <c r="Y196" s="13">
        <f t="shared" si="144"/>
        <v>3270</v>
      </c>
      <c r="Z196" s="14">
        <f t="shared" si="145"/>
        <v>0.12151616499442586</v>
      </c>
      <c r="AA196" s="10"/>
      <c r="AB196" s="49">
        <v>29740</v>
      </c>
      <c r="AC196" s="13">
        <f t="shared" si="146"/>
        <v>2830</v>
      </c>
      <c r="AD196" s="14">
        <f t="shared" si="147"/>
        <v>0.10516536603493121</v>
      </c>
      <c r="AE196" s="10"/>
      <c r="AF196" s="49">
        <v>26830</v>
      </c>
      <c r="AG196" s="13">
        <f t="shared" si="148"/>
        <v>-80</v>
      </c>
      <c r="AH196" s="14">
        <f t="shared" si="149"/>
        <v>-2.9728725380899768E-3</v>
      </c>
      <c r="AI196" s="65"/>
      <c r="AJ196" s="66"/>
    </row>
    <row r="197" spans="1:36" ht="12" customHeight="1" x14ac:dyDescent="0.25">
      <c r="A197" s="1"/>
      <c r="B197" s="52"/>
      <c r="C197" s="1"/>
      <c r="D197" s="9" t="s">
        <v>41</v>
      </c>
      <c r="E197" s="10"/>
      <c r="F197" s="35">
        <v>14330</v>
      </c>
      <c r="G197" s="10"/>
      <c r="H197" s="12">
        <v>10540</v>
      </c>
      <c r="I197" s="13">
        <f t="shared" si="136"/>
        <v>-3790</v>
      </c>
      <c r="J197" s="14">
        <f t="shared" si="137"/>
        <v>-0.26448011165387297</v>
      </c>
      <c r="K197" s="10"/>
      <c r="L197" s="12">
        <v>14190</v>
      </c>
      <c r="M197" s="13">
        <f t="shared" si="138"/>
        <v>3650</v>
      </c>
      <c r="N197" s="14">
        <f t="shared" si="139"/>
        <v>0.34629981024667922</v>
      </c>
      <c r="O197" s="10"/>
      <c r="P197" s="12">
        <v>12500</v>
      </c>
      <c r="Q197" s="13">
        <f t="shared" si="140"/>
        <v>-1690</v>
      </c>
      <c r="R197" s="14">
        <f t="shared" si="141"/>
        <v>-0.11909795630725861</v>
      </c>
      <c r="S197" s="10"/>
      <c r="T197" s="12">
        <v>13670</v>
      </c>
      <c r="U197" s="13">
        <f t="shared" si="142"/>
        <v>1170</v>
      </c>
      <c r="V197" s="14">
        <f t="shared" si="143"/>
        <v>9.3599999999999905E-2</v>
      </c>
      <c r="W197" s="10"/>
      <c r="X197" s="12">
        <v>15560</v>
      </c>
      <c r="Y197" s="13">
        <f t="shared" si="144"/>
        <v>1890</v>
      </c>
      <c r="Z197" s="14">
        <f t="shared" si="145"/>
        <v>0.13825896122896864</v>
      </c>
      <c r="AA197" s="10"/>
      <c r="AB197" s="49">
        <v>15560</v>
      </c>
      <c r="AC197" s="13">
        <f t="shared" si="146"/>
        <v>1890</v>
      </c>
      <c r="AD197" s="14">
        <f t="shared" si="147"/>
        <v>0.13825896122896864</v>
      </c>
      <c r="AE197" s="10"/>
      <c r="AF197" s="49">
        <v>15270</v>
      </c>
      <c r="AG197" s="13">
        <f t="shared" si="148"/>
        <v>1600</v>
      </c>
      <c r="AH197" s="14">
        <f t="shared" si="149"/>
        <v>0.11704462326261877</v>
      </c>
      <c r="AI197" s="65"/>
      <c r="AJ197" s="66"/>
    </row>
    <row r="198" spans="1:36" ht="12" customHeight="1" x14ac:dyDescent="0.25">
      <c r="A198" s="1"/>
      <c r="B198" s="52"/>
      <c r="C198" s="1"/>
      <c r="D198" s="15" t="s">
        <v>26</v>
      </c>
      <c r="E198" s="10"/>
      <c r="F198" s="36">
        <f>(F194+F195+F196+F197)</f>
        <v>74950</v>
      </c>
      <c r="G198" s="10"/>
      <c r="H198" s="17">
        <f>(H194+H195+H196+H197)</f>
        <v>67510</v>
      </c>
      <c r="I198" s="18">
        <f t="shared" si="136"/>
        <v>-7440</v>
      </c>
      <c r="J198" s="19">
        <f t="shared" si="137"/>
        <v>-9.9266177451634463E-2</v>
      </c>
      <c r="K198" s="10"/>
      <c r="L198" s="17">
        <f>(L194+L195+L196+L197)</f>
        <v>82350</v>
      </c>
      <c r="M198" s="18">
        <f t="shared" si="138"/>
        <v>14840</v>
      </c>
      <c r="N198" s="19">
        <f t="shared" si="139"/>
        <v>0.21981928603169898</v>
      </c>
      <c r="O198" s="10"/>
      <c r="P198" s="17">
        <f>(P194+P195+P196+P197)</f>
        <v>84160</v>
      </c>
      <c r="Q198" s="18">
        <f t="shared" si="140"/>
        <v>1810</v>
      </c>
      <c r="R198" s="19">
        <f t="shared" si="141"/>
        <v>2.1979356405585904E-2</v>
      </c>
      <c r="S198" s="10"/>
      <c r="T198" s="17">
        <f>(T194+T195+T196+T197)</f>
        <v>84870</v>
      </c>
      <c r="U198" s="18">
        <f t="shared" si="142"/>
        <v>710</v>
      </c>
      <c r="V198" s="19">
        <f t="shared" si="143"/>
        <v>8.4363117870722704E-3</v>
      </c>
      <c r="W198" s="10"/>
      <c r="X198" s="17">
        <f>(X194+X195+X196+X197)</f>
        <v>81580</v>
      </c>
      <c r="Y198" s="18">
        <f t="shared" si="144"/>
        <v>-3290</v>
      </c>
      <c r="Z198" s="19">
        <f t="shared" si="145"/>
        <v>-3.8765170260398274E-2</v>
      </c>
      <c r="AA198" s="10"/>
      <c r="AB198" s="48">
        <f>(AB194+AB195+AB196+AB197)</f>
        <v>81320</v>
      </c>
      <c r="AC198" s="18">
        <f t="shared" si="146"/>
        <v>-3550</v>
      </c>
      <c r="AD198" s="19">
        <f t="shared" si="147"/>
        <v>-4.1828679156356796E-2</v>
      </c>
      <c r="AE198" s="10"/>
      <c r="AF198" s="48">
        <f>(AF194+AF195+AF196+AF197)</f>
        <v>76580</v>
      </c>
      <c r="AG198" s="18">
        <f t="shared" si="148"/>
        <v>-8290</v>
      </c>
      <c r="AH198" s="19">
        <f t="shared" si="149"/>
        <v>-9.7678802874985315E-2</v>
      </c>
      <c r="AI198" s="65"/>
      <c r="AJ198" s="66"/>
    </row>
    <row r="199" spans="1:36" ht="12" customHeight="1" x14ac:dyDescent="0.25">
      <c r="A199" s="1"/>
      <c r="B199" s="52"/>
      <c r="C199" s="1"/>
      <c r="D199" s="9" t="s">
        <v>36</v>
      </c>
      <c r="E199" s="10"/>
      <c r="F199" s="35">
        <f t="shared" ref="F199:F204" si="150">(F164+F171+F178+F185+F192)</f>
        <v>58870</v>
      </c>
      <c r="G199" s="10"/>
      <c r="H199" s="12">
        <f t="shared" ref="H199:H200" si="151">(H164+H171+H178+H185+H192)</f>
        <v>48310</v>
      </c>
      <c r="I199" s="13">
        <f t="shared" si="136"/>
        <v>-10560</v>
      </c>
      <c r="J199" s="14">
        <f t="shared" si="137"/>
        <v>-0.17937829114999149</v>
      </c>
      <c r="K199" s="10"/>
      <c r="L199" s="12">
        <f t="shared" ref="L199:L200" si="152">(L164+L171+L178+L185+L192)</f>
        <v>77480</v>
      </c>
      <c r="M199" s="13">
        <f t="shared" si="138"/>
        <v>29170</v>
      </c>
      <c r="N199" s="14">
        <f t="shared" si="139"/>
        <v>0.60380873525150069</v>
      </c>
      <c r="O199" s="10"/>
      <c r="P199" s="12">
        <f t="shared" ref="P199:P200" si="153">(P164+P171+P178+P185+P192)</f>
        <v>50700</v>
      </c>
      <c r="Q199" s="13">
        <f t="shared" si="140"/>
        <v>-26780</v>
      </c>
      <c r="R199" s="14">
        <f t="shared" si="141"/>
        <v>-0.34563758389261745</v>
      </c>
      <c r="S199" s="10"/>
      <c r="T199" s="12">
        <f t="shared" ref="T199:T200" si="154">(T164+T171+T178+T185+T192)</f>
        <v>76270</v>
      </c>
      <c r="U199" s="13">
        <f t="shared" si="142"/>
        <v>25570</v>
      </c>
      <c r="V199" s="14">
        <f t="shared" si="143"/>
        <v>0.50433925049309658</v>
      </c>
      <c r="W199" s="10"/>
      <c r="X199" s="12">
        <f t="shared" ref="X199:X200" si="155">(X164+X171+X178+X185+X192)</f>
        <v>45530</v>
      </c>
      <c r="Y199" s="13">
        <f t="shared" si="144"/>
        <v>-30740</v>
      </c>
      <c r="Z199" s="14">
        <f t="shared" si="145"/>
        <v>-0.40304182509505704</v>
      </c>
      <c r="AA199" s="10"/>
      <c r="AB199" s="49">
        <f t="shared" ref="AB199:AB200" si="156">(AB164+AB171+AB178+AB185+AB192)</f>
        <v>47900</v>
      </c>
      <c r="AC199" s="13">
        <f t="shared" si="146"/>
        <v>-28370</v>
      </c>
      <c r="AD199" s="14">
        <f t="shared" si="147"/>
        <v>-0.37196800839124167</v>
      </c>
      <c r="AE199" s="10"/>
      <c r="AF199" s="49">
        <f t="shared" ref="AF199:AF200" si="157">(AF164+AF171+AF178+AF185+AF192)</f>
        <v>47000</v>
      </c>
      <c r="AG199" s="13">
        <f t="shared" si="148"/>
        <v>-29270</v>
      </c>
      <c r="AH199" s="14">
        <f t="shared" si="149"/>
        <v>-0.3837681919496525</v>
      </c>
      <c r="AI199" s="65"/>
      <c r="AJ199" s="66"/>
    </row>
    <row r="200" spans="1:36" ht="12" customHeight="1" x14ac:dyDescent="0.25">
      <c r="A200" s="1"/>
      <c r="B200" s="52"/>
      <c r="C200" s="1"/>
      <c r="D200" s="9" t="s">
        <v>37</v>
      </c>
      <c r="E200" s="10"/>
      <c r="F200" s="35">
        <f t="shared" si="150"/>
        <v>14660</v>
      </c>
      <c r="G200" s="10"/>
      <c r="H200" s="12">
        <f t="shared" si="151"/>
        <v>13620</v>
      </c>
      <c r="I200" s="13">
        <f t="shared" si="136"/>
        <v>-1040</v>
      </c>
      <c r="J200" s="14">
        <f t="shared" si="137"/>
        <v>-7.0941336971350633E-2</v>
      </c>
      <c r="K200" s="10"/>
      <c r="L200" s="12">
        <f t="shared" si="152"/>
        <v>18020</v>
      </c>
      <c r="M200" s="13">
        <f t="shared" si="138"/>
        <v>4400</v>
      </c>
      <c r="N200" s="14">
        <f t="shared" si="139"/>
        <v>0.32305433186490462</v>
      </c>
      <c r="O200" s="10"/>
      <c r="P200" s="12">
        <f t="shared" si="153"/>
        <v>14660</v>
      </c>
      <c r="Q200" s="13">
        <f t="shared" si="140"/>
        <v>-3360</v>
      </c>
      <c r="R200" s="14">
        <f t="shared" si="141"/>
        <v>-0.18645948945615987</v>
      </c>
      <c r="S200" s="10"/>
      <c r="T200" s="12">
        <f t="shared" si="154"/>
        <v>19830</v>
      </c>
      <c r="U200" s="13">
        <f t="shared" si="142"/>
        <v>5170</v>
      </c>
      <c r="V200" s="14">
        <f t="shared" si="143"/>
        <v>0.35266030013642569</v>
      </c>
      <c r="W200" s="10"/>
      <c r="X200" s="12">
        <f t="shared" si="155"/>
        <v>13050</v>
      </c>
      <c r="Y200" s="13">
        <f t="shared" si="144"/>
        <v>-6780</v>
      </c>
      <c r="Z200" s="14">
        <f t="shared" si="145"/>
        <v>-0.34190620272314676</v>
      </c>
      <c r="AA200" s="10"/>
      <c r="AB200" s="49">
        <f t="shared" si="156"/>
        <v>13850</v>
      </c>
      <c r="AC200" s="13">
        <f t="shared" si="146"/>
        <v>-5980</v>
      </c>
      <c r="AD200" s="14">
        <f t="shared" si="147"/>
        <v>-0.30156328794755416</v>
      </c>
      <c r="AE200" s="10"/>
      <c r="AF200" s="49">
        <f t="shared" si="157"/>
        <v>13850</v>
      </c>
      <c r="AG200" s="13">
        <f t="shared" si="148"/>
        <v>-5980</v>
      </c>
      <c r="AH200" s="14">
        <f t="shared" si="149"/>
        <v>-0.30156328794755416</v>
      </c>
      <c r="AI200" s="65"/>
      <c r="AJ200" s="66"/>
    </row>
    <row r="201" spans="1:36" ht="12" customHeight="1" x14ac:dyDescent="0.25">
      <c r="A201" s="1"/>
      <c r="B201" s="52"/>
      <c r="C201" s="1"/>
      <c r="D201" s="9" t="s">
        <v>38</v>
      </c>
      <c r="E201" s="10"/>
      <c r="F201" s="35">
        <f t="shared" si="150"/>
        <v>73530</v>
      </c>
      <c r="G201" s="10"/>
      <c r="H201" s="12">
        <f>(H199+H200)</f>
        <v>61930</v>
      </c>
      <c r="I201" s="13">
        <f t="shared" si="136"/>
        <v>-11600</v>
      </c>
      <c r="J201" s="14">
        <f t="shared" si="137"/>
        <v>-0.15775873793009654</v>
      </c>
      <c r="K201" s="10"/>
      <c r="L201" s="12">
        <f>(L199+L200)</f>
        <v>95500</v>
      </c>
      <c r="M201" s="13">
        <f t="shared" si="138"/>
        <v>33570</v>
      </c>
      <c r="N201" s="14">
        <f t="shared" si="139"/>
        <v>0.54206362021637333</v>
      </c>
      <c r="O201" s="10"/>
      <c r="P201" s="12">
        <f>(P199+P200)</f>
        <v>65360</v>
      </c>
      <c r="Q201" s="13">
        <f t="shared" si="140"/>
        <v>-30140</v>
      </c>
      <c r="R201" s="14">
        <f t="shared" si="141"/>
        <v>-0.31560209424083774</v>
      </c>
      <c r="S201" s="10"/>
      <c r="T201" s="12">
        <f>(T199+T200)</f>
        <v>96100</v>
      </c>
      <c r="U201" s="13">
        <f t="shared" si="142"/>
        <v>30740</v>
      </c>
      <c r="V201" s="14">
        <f t="shared" si="143"/>
        <v>0.4703182374541004</v>
      </c>
      <c r="W201" s="10"/>
      <c r="X201" s="12">
        <f>(X199+X200)</f>
        <v>58580</v>
      </c>
      <c r="Y201" s="13">
        <f t="shared" si="144"/>
        <v>-37520</v>
      </c>
      <c r="Z201" s="14">
        <f t="shared" si="145"/>
        <v>-0.39042663891779394</v>
      </c>
      <c r="AA201" s="10"/>
      <c r="AB201" s="49">
        <f>(AB199+AB200)</f>
        <v>61750</v>
      </c>
      <c r="AC201" s="13">
        <f t="shared" si="146"/>
        <v>-34350</v>
      </c>
      <c r="AD201" s="14">
        <f t="shared" si="147"/>
        <v>-0.35744016649323618</v>
      </c>
      <c r="AE201" s="10"/>
      <c r="AF201" s="49">
        <f>(AF199+AF200)</f>
        <v>60850</v>
      </c>
      <c r="AG201" s="13">
        <f t="shared" si="148"/>
        <v>-35250</v>
      </c>
      <c r="AH201" s="14">
        <f t="shared" si="149"/>
        <v>-0.36680541103017694</v>
      </c>
      <c r="AI201" s="65"/>
      <c r="AJ201" s="66"/>
    </row>
    <row r="202" spans="1:36" ht="12" customHeight="1" x14ac:dyDescent="0.25">
      <c r="A202" s="1"/>
      <c r="B202" s="52"/>
      <c r="C202" s="1"/>
      <c r="D202" s="9" t="s">
        <v>39</v>
      </c>
      <c r="E202" s="10"/>
      <c r="F202" s="35">
        <f t="shared" si="150"/>
        <v>82310</v>
      </c>
      <c r="G202" s="10"/>
      <c r="H202" s="12">
        <f t="shared" ref="H202:H204" si="158">(H167+H174+H181+H188+H195)</f>
        <v>74170</v>
      </c>
      <c r="I202" s="13">
        <f t="shared" si="136"/>
        <v>-8140</v>
      </c>
      <c r="J202" s="14">
        <f t="shared" si="137"/>
        <v>-9.8894423520835884E-2</v>
      </c>
      <c r="K202" s="10"/>
      <c r="L202" s="12">
        <f t="shared" ref="L202:L204" si="159">(L167+L174+L181+L188+L195)</f>
        <v>118470</v>
      </c>
      <c r="M202" s="13">
        <f t="shared" si="138"/>
        <v>44300</v>
      </c>
      <c r="N202" s="14">
        <f t="shared" si="139"/>
        <v>0.59727652689766741</v>
      </c>
      <c r="O202" s="10"/>
      <c r="P202" s="12">
        <f t="shared" ref="P202:P204" si="160">(P167+P174+P181+P188+P195)</f>
        <v>79120</v>
      </c>
      <c r="Q202" s="13">
        <f t="shared" si="140"/>
        <v>-39350</v>
      </c>
      <c r="R202" s="14">
        <f t="shared" si="141"/>
        <v>-0.33215159956107032</v>
      </c>
      <c r="S202" s="10"/>
      <c r="T202" s="12">
        <f t="shared" ref="T202:T204" si="161">(T167+T174+T181+T188+T195)</f>
        <v>118290</v>
      </c>
      <c r="U202" s="13">
        <f t="shared" si="142"/>
        <v>39170</v>
      </c>
      <c r="V202" s="14">
        <f t="shared" si="143"/>
        <v>0.49507077856420634</v>
      </c>
      <c r="W202" s="10"/>
      <c r="X202" s="12">
        <f t="shared" ref="X202:X204" si="162">(X167+X174+X181+X188+X195)</f>
        <v>87040</v>
      </c>
      <c r="Y202" s="13">
        <f t="shared" si="144"/>
        <v>-31250</v>
      </c>
      <c r="Z202" s="14">
        <f t="shared" si="145"/>
        <v>-0.26418124947163746</v>
      </c>
      <c r="AA202" s="10"/>
      <c r="AB202" s="49">
        <f t="shared" ref="AB202:AB204" si="163">(AB167+AB174+AB181+AB188+AB195)</f>
        <v>84380</v>
      </c>
      <c r="AC202" s="13">
        <f t="shared" si="146"/>
        <v>-33910</v>
      </c>
      <c r="AD202" s="14">
        <f t="shared" si="147"/>
        <v>-0.2866683574266633</v>
      </c>
      <c r="AE202" s="10"/>
      <c r="AF202" s="49">
        <f t="shared" ref="AF202:AF204" si="164">(AF167+AF174+AF181+AF188+AF195)</f>
        <v>78880</v>
      </c>
      <c r="AG202" s="13">
        <f t="shared" si="148"/>
        <v>-39410</v>
      </c>
      <c r="AH202" s="14">
        <f t="shared" si="149"/>
        <v>-0.3331642573336715</v>
      </c>
      <c r="AI202" s="65"/>
      <c r="AJ202" s="66"/>
    </row>
    <row r="203" spans="1:36" ht="12" customHeight="1" x14ac:dyDescent="0.25">
      <c r="A203" s="1"/>
      <c r="B203" s="52"/>
      <c r="C203" s="1"/>
      <c r="D203" s="9" t="s">
        <v>40</v>
      </c>
      <c r="E203" s="10"/>
      <c r="F203" s="35">
        <f t="shared" si="150"/>
        <v>105910</v>
      </c>
      <c r="G203" s="10"/>
      <c r="H203" s="12">
        <f t="shared" si="158"/>
        <v>80140</v>
      </c>
      <c r="I203" s="13">
        <f t="shared" si="136"/>
        <v>-25770</v>
      </c>
      <c r="J203" s="14">
        <f t="shared" si="137"/>
        <v>-0.24331979983004437</v>
      </c>
      <c r="K203" s="10"/>
      <c r="L203" s="12">
        <f t="shared" si="159"/>
        <v>139620</v>
      </c>
      <c r="M203" s="13">
        <f t="shared" si="138"/>
        <v>59480</v>
      </c>
      <c r="N203" s="14">
        <f t="shared" si="139"/>
        <v>0.74220114799101577</v>
      </c>
      <c r="O203" s="10"/>
      <c r="P203" s="12">
        <f t="shared" si="160"/>
        <v>107910</v>
      </c>
      <c r="Q203" s="13">
        <f t="shared" si="140"/>
        <v>-31710</v>
      </c>
      <c r="R203" s="14">
        <f t="shared" si="141"/>
        <v>-0.22711645896003441</v>
      </c>
      <c r="S203" s="10"/>
      <c r="T203" s="12">
        <f t="shared" si="161"/>
        <v>125820</v>
      </c>
      <c r="U203" s="13">
        <f t="shared" si="142"/>
        <v>17910</v>
      </c>
      <c r="V203" s="14">
        <f t="shared" si="143"/>
        <v>0.16597164303586331</v>
      </c>
      <c r="W203" s="10"/>
      <c r="X203" s="12">
        <f t="shared" si="162"/>
        <v>106160</v>
      </c>
      <c r="Y203" s="13">
        <f t="shared" si="144"/>
        <v>-19660</v>
      </c>
      <c r="Z203" s="14">
        <f t="shared" si="145"/>
        <v>-0.15625496741376566</v>
      </c>
      <c r="AA203" s="10"/>
      <c r="AB203" s="49">
        <f t="shared" si="163"/>
        <v>104610</v>
      </c>
      <c r="AC203" s="13">
        <f t="shared" si="146"/>
        <v>-21210</v>
      </c>
      <c r="AD203" s="14">
        <f t="shared" si="147"/>
        <v>-0.16857415355269434</v>
      </c>
      <c r="AE203" s="10"/>
      <c r="AF203" s="49">
        <f t="shared" si="164"/>
        <v>94360</v>
      </c>
      <c r="AG203" s="13">
        <f t="shared" si="148"/>
        <v>-31460</v>
      </c>
      <c r="AH203" s="14">
        <f t="shared" si="149"/>
        <v>-0.25003973931012557</v>
      </c>
      <c r="AI203" s="65"/>
      <c r="AJ203" s="66"/>
    </row>
    <row r="204" spans="1:36" ht="12" customHeight="1" x14ac:dyDescent="0.25">
      <c r="A204" s="1"/>
      <c r="B204" s="52"/>
      <c r="C204" s="1"/>
      <c r="D204" s="9" t="s">
        <v>41</v>
      </c>
      <c r="E204" s="10"/>
      <c r="F204" s="35">
        <f t="shared" si="150"/>
        <v>38900</v>
      </c>
      <c r="G204" s="10"/>
      <c r="H204" s="12">
        <f t="shared" si="158"/>
        <v>29070</v>
      </c>
      <c r="I204" s="13">
        <f t="shared" si="136"/>
        <v>-9830</v>
      </c>
      <c r="J204" s="14">
        <f t="shared" si="137"/>
        <v>-0.25269922879177376</v>
      </c>
      <c r="K204" s="10"/>
      <c r="L204" s="12">
        <f t="shared" si="159"/>
        <v>44760</v>
      </c>
      <c r="M204" s="13">
        <f t="shared" si="138"/>
        <v>15690</v>
      </c>
      <c r="N204" s="14">
        <f t="shared" si="139"/>
        <v>0.53973168214654277</v>
      </c>
      <c r="O204" s="10"/>
      <c r="P204" s="12">
        <f t="shared" si="160"/>
        <v>33590</v>
      </c>
      <c r="Q204" s="13">
        <f t="shared" si="140"/>
        <v>-11170</v>
      </c>
      <c r="R204" s="14">
        <f t="shared" si="141"/>
        <v>-0.24955317247542452</v>
      </c>
      <c r="S204" s="10"/>
      <c r="T204" s="12">
        <f t="shared" si="161"/>
        <v>46580</v>
      </c>
      <c r="U204" s="13">
        <f t="shared" si="142"/>
        <v>12990</v>
      </c>
      <c r="V204" s="14">
        <f t="shared" si="143"/>
        <v>0.38672223876153611</v>
      </c>
      <c r="W204" s="10"/>
      <c r="X204" s="12">
        <f t="shared" si="162"/>
        <v>35980</v>
      </c>
      <c r="Y204" s="13">
        <f t="shared" si="144"/>
        <v>-10600</v>
      </c>
      <c r="Z204" s="14">
        <f t="shared" si="145"/>
        <v>-0.227565478746243</v>
      </c>
      <c r="AA204" s="10"/>
      <c r="AB204" s="49">
        <f t="shared" si="163"/>
        <v>35980</v>
      </c>
      <c r="AC204" s="13">
        <f t="shared" si="146"/>
        <v>-10600</v>
      </c>
      <c r="AD204" s="14">
        <f t="shared" si="147"/>
        <v>-0.227565478746243</v>
      </c>
      <c r="AE204" s="10"/>
      <c r="AF204" s="49">
        <f t="shared" si="164"/>
        <v>35270</v>
      </c>
      <c r="AG204" s="13">
        <f t="shared" si="148"/>
        <v>-11310</v>
      </c>
      <c r="AH204" s="14">
        <f t="shared" si="149"/>
        <v>-0.24280807213396305</v>
      </c>
      <c r="AI204" s="65"/>
      <c r="AJ204" s="66"/>
    </row>
    <row r="205" spans="1:36" ht="12" customHeight="1" x14ac:dyDescent="0.25">
      <c r="A205" s="1"/>
      <c r="B205" s="53"/>
      <c r="C205" s="1"/>
      <c r="D205" s="15" t="s">
        <v>27</v>
      </c>
      <c r="E205" s="10"/>
      <c r="F205" s="37">
        <f>(F201+F202+F203+F204)</f>
        <v>300650</v>
      </c>
      <c r="G205" s="10"/>
      <c r="H205" s="17">
        <f>(H201+H202+H203+H204)</f>
        <v>245310</v>
      </c>
      <c r="I205" s="18">
        <f t="shared" si="136"/>
        <v>-55340</v>
      </c>
      <c r="J205" s="19">
        <f t="shared" si="137"/>
        <v>-0.18406785298519879</v>
      </c>
      <c r="K205" s="10"/>
      <c r="L205" s="17">
        <f>(L201+L202+L203+L204)</f>
        <v>398350</v>
      </c>
      <c r="M205" s="18">
        <f t="shared" si="138"/>
        <v>153040</v>
      </c>
      <c r="N205" s="19">
        <f t="shared" si="139"/>
        <v>0.62386368268721215</v>
      </c>
      <c r="O205" s="10"/>
      <c r="P205" s="17">
        <f>(P201+P202+P203+P204)</f>
        <v>285980</v>
      </c>
      <c r="Q205" s="18">
        <f t="shared" si="140"/>
        <v>-112370</v>
      </c>
      <c r="R205" s="19">
        <f t="shared" si="141"/>
        <v>-0.28208861553909881</v>
      </c>
      <c r="S205" s="10"/>
      <c r="T205" s="17">
        <f>(T201+T202+T203+T204)</f>
        <v>386790</v>
      </c>
      <c r="U205" s="18">
        <f t="shared" si="142"/>
        <v>100810</v>
      </c>
      <c r="V205" s="19">
        <f t="shared" si="143"/>
        <v>0.35250716833344997</v>
      </c>
      <c r="W205" s="10"/>
      <c r="X205" s="17">
        <f>(X201+X202+X203+X204)</f>
        <v>287760</v>
      </c>
      <c r="Y205" s="18">
        <f t="shared" si="144"/>
        <v>-99030</v>
      </c>
      <c r="Z205" s="50">
        <f t="shared" si="145"/>
        <v>-0.25603040409524547</v>
      </c>
      <c r="AA205" s="10"/>
      <c r="AB205" s="48">
        <f>(AB201+AB202+AB203+AB204)</f>
        <v>286720</v>
      </c>
      <c r="AC205" s="18">
        <f t="shared" si="146"/>
        <v>-100070</v>
      </c>
      <c r="AD205" s="50">
        <f t="shared" si="147"/>
        <v>-0.25871920163396156</v>
      </c>
      <c r="AE205" s="10"/>
      <c r="AF205" s="48">
        <f>(AF201+AF202+AF203+AF204)</f>
        <v>269360</v>
      </c>
      <c r="AG205" s="18">
        <f t="shared" si="148"/>
        <v>-117430</v>
      </c>
      <c r="AH205" s="50">
        <f t="shared" si="149"/>
        <v>-0.30360143747253032</v>
      </c>
      <c r="AI205" s="65"/>
      <c r="AJ205" s="66"/>
    </row>
    <row r="206" spans="1:36" ht="12" customHeight="1" x14ac:dyDescent="0.25">
      <c r="A206" s="1"/>
      <c r="B206" s="7"/>
      <c r="C206" s="1"/>
      <c r="D206" s="1"/>
      <c r="E206" s="8"/>
      <c r="F206" s="38"/>
      <c r="G206" s="8"/>
      <c r="H206" s="8"/>
      <c r="I206" s="26"/>
      <c r="J206" s="8"/>
      <c r="K206" s="8"/>
      <c r="L206" s="8"/>
      <c r="M206" s="26"/>
      <c r="N206" s="8"/>
      <c r="O206" s="8"/>
      <c r="P206" s="8"/>
      <c r="Q206" s="26"/>
      <c r="R206" s="8"/>
      <c r="S206" s="8"/>
      <c r="T206" s="8"/>
      <c r="U206" s="26"/>
      <c r="V206" s="8"/>
      <c r="W206" s="8"/>
      <c r="X206" s="8"/>
      <c r="Y206" s="26"/>
      <c r="Z206" s="8"/>
      <c r="AA206" s="8"/>
      <c r="AB206" s="8"/>
      <c r="AC206" s="26"/>
      <c r="AD206" s="8"/>
      <c r="AE206" s="8"/>
      <c r="AF206" s="8"/>
      <c r="AG206" s="26"/>
      <c r="AH206" s="8"/>
      <c r="AI206" s="65"/>
      <c r="AJ206" s="66"/>
    </row>
    <row r="207" spans="1:36" ht="12" customHeight="1" x14ac:dyDescent="0.25">
      <c r="A207" s="1"/>
      <c r="B207" s="51" t="s">
        <v>42</v>
      </c>
      <c r="C207" s="1"/>
      <c r="D207" s="9" t="s">
        <v>36</v>
      </c>
      <c r="E207" s="10"/>
      <c r="F207" s="34">
        <f t="shared" ref="F207:F248" si="165">F164*1000/F293</f>
        <v>1049.5454300930658</v>
      </c>
      <c r="G207" s="10"/>
      <c r="H207" s="12">
        <f t="shared" ref="H207:H248" si="166">H164*1000/H293</f>
        <v>620.14248704663214</v>
      </c>
      <c r="I207" s="13">
        <f t="shared" ref="I207:I248" si="167">(H207-F207)</f>
        <v>-429.40294304643362</v>
      </c>
      <c r="J207" s="14">
        <f t="shared" ref="J207:J248" si="168">(H207/F207)-1</f>
        <v>-0.4091323069344005</v>
      </c>
      <c r="K207" s="10"/>
      <c r="L207" s="12">
        <f t="shared" ref="L207:L248" si="169">L164*1000/L293</f>
        <v>1423.7115155638714</v>
      </c>
      <c r="M207" s="13">
        <f t="shared" ref="M207:M248" si="170">(L207-H207)</f>
        <v>803.5690285172393</v>
      </c>
      <c r="N207" s="14">
        <f t="shared" ref="N207:N248" si="171">(L207/H207)-1</f>
        <v>1.2957812846272767</v>
      </c>
      <c r="O207" s="10"/>
      <c r="P207" s="12">
        <f t="shared" ref="P207:P248" si="172">P164*1000/P293</f>
        <v>655.17839588272716</v>
      </c>
      <c r="Q207" s="13">
        <f t="shared" ref="Q207:Q248" si="173">(P207-L207)</f>
        <v>-768.53311968114429</v>
      </c>
      <c r="R207" s="14">
        <f t="shared" ref="R207:R248" si="174">(P207/L207)-1</f>
        <v>-0.5398095831069829</v>
      </c>
      <c r="S207" s="10"/>
      <c r="T207" s="12">
        <f t="shared" ref="T207:T248" si="175">T164*1000/T293</f>
        <v>1403.0091016036158</v>
      </c>
      <c r="U207" s="13">
        <f t="shared" ref="U207:U248" si="176">(T207-P207)</f>
        <v>747.83070572088866</v>
      </c>
      <c r="V207" s="14">
        <f t="shared" ref="V207:V248" si="177">(T207/P207)-1</f>
        <v>1.1414153922357748</v>
      </c>
      <c r="W207" s="10"/>
      <c r="X207" s="12">
        <f>X164*1000/X293</f>
        <v>659.59678359165594</v>
      </c>
      <c r="Y207" s="13">
        <f t="shared" ref="Y207:Y248" si="178">(X207-T207)</f>
        <v>-743.41231801195988</v>
      </c>
      <c r="Z207" s="14">
        <f t="shared" ref="Z207:Z248" si="179">(X207/T207)-1</f>
        <v>-0.52986991827939822</v>
      </c>
      <c r="AA207" s="10"/>
      <c r="AB207" s="12">
        <f>AB164*1000/AB293</f>
        <v>694.55774385269785</v>
      </c>
      <c r="AC207" s="13">
        <f t="shared" ref="AC207:AC248" si="180">(AB207-T207)</f>
        <v>-708.45135775091796</v>
      </c>
      <c r="AD207" s="14">
        <f t="shared" ref="AD207:AD248" si="181">(AB207/T207)-1</f>
        <v>-0.50495136271116836</v>
      </c>
      <c r="AE207" s="10"/>
      <c r="AF207" s="12">
        <f>AF164*1000/AF293</f>
        <v>681.1560424192985</v>
      </c>
      <c r="AG207" s="13">
        <f t="shared" si="148"/>
        <v>-721.85305918431732</v>
      </c>
      <c r="AH207" s="14">
        <f t="shared" si="149"/>
        <v>-0.51450347567898991</v>
      </c>
      <c r="AI207" s="65"/>
      <c r="AJ207" s="66"/>
    </row>
    <row r="208" spans="1:36" ht="12" customHeight="1" x14ac:dyDescent="0.25">
      <c r="A208" s="1"/>
      <c r="B208" s="52"/>
      <c r="C208" s="1"/>
      <c r="D208" s="9" t="s">
        <v>37</v>
      </c>
      <c r="E208" s="10"/>
      <c r="F208" s="35">
        <f t="shared" si="165"/>
        <v>735.66369659584188</v>
      </c>
      <c r="G208" s="10"/>
      <c r="H208" s="12">
        <f t="shared" si="166"/>
        <v>714.28571428571433</v>
      </c>
      <c r="I208" s="13">
        <f t="shared" si="167"/>
        <v>-21.37798231012755</v>
      </c>
      <c r="J208" s="14">
        <f t="shared" si="168"/>
        <v>-2.9059449866903231E-2</v>
      </c>
      <c r="K208" s="10"/>
      <c r="L208" s="12">
        <f t="shared" si="169"/>
        <v>1095.2623535404991</v>
      </c>
      <c r="M208" s="13">
        <f t="shared" si="170"/>
        <v>380.9766392547848</v>
      </c>
      <c r="N208" s="14">
        <f t="shared" si="171"/>
        <v>0.53336729495669877</v>
      </c>
      <c r="O208" s="10"/>
      <c r="P208" s="12">
        <f t="shared" si="172"/>
        <v>671.40238313473878</v>
      </c>
      <c r="Q208" s="13">
        <f t="shared" si="173"/>
        <v>-423.85997040576035</v>
      </c>
      <c r="R208" s="14">
        <f t="shared" si="174"/>
        <v>-0.38699401018907331</v>
      </c>
      <c r="S208" s="10"/>
      <c r="T208" s="12">
        <f t="shared" si="175"/>
        <v>1149.9409681227862</v>
      </c>
      <c r="U208" s="13">
        <f t="shared" si="176"/>
        <v>478.53858498804743</v>
      </c>
      <c r="V208" s="14">
        <f t="shared" si="177"/>
        <v>0.71274484125864812</v>
      </c>
      <c r="W208" s="10"/>
      <c r="X208" s="12">
        <f t="shared" ref="X208:X248" si="182">X165*1000/X294</f>
        <v>870.52476704266792</v>
      </c>
      <c r="Y208" s="13">
        <f t="shared" si="178"/>
        <v>-279.4162010801183</v>
      </c>
      <c r="Z208" s="14">
        <f t="shared" si="179"/>
        <v>-0.24298308245878875</v>
      </c>
      <c r="AA208" s="10"/>
      <c r="AB208" s="12">
        <f t="shared" ref="AB208:AB248" si="183">AB165*1000/AB294</f>
        <v>924.47278077488954</v>
      </c>
      <c r="AC208" s="13">
        <f t="shared" si="180"/>
        <v>-225.46818734789667</v>
      </c>
      <c r="AD208" s="14">
        <f t="shared" si="181"/>
        <v>-0.19606935799144609</v>
      </c>
      <c r="AE208" s="10"/>
      <c r="AF208" s="12">
        <f t="shared" ref="AF208:AF248" si="184">AF165*1000/AF294</f>
        <v>924.47278077488966</v>
      </c>
      <c r="AG208" s="13">
        <f t="shared" si="148"/>
        <v>-225.46818734789656</v>
      </c>
      <c r="AH208" s="14">
        <f t="shared" si="149"/>
        <v>-0.19606935799144598</v>
      </c>
      <c r="AI208" s="65"/>
      <c r="AJ208" s="66"/>
    </row>
    <row r="209" spans="1:36" ht="12" customHeight="1" x14ac:dyDescent="0.25">
      <c r="A209" s="1"/>
      <c r="B209" s="52"/>
      <c r="C209" s="1"/>
      <c r="D209" s="9" t="s">
        <v>38</v>
      </c>
      <c r="E209" s="10"/>
      <c r="F209" s="35">
        <f t="shared" si="165"/>
        <v>989.72393973700252</v>
      </c>
      <c r="G209" s="10"/>
      <c r="H209" s="12">
        <f t="shared" si="166"/>
        <v>636.9200745143263</v>
      </c>
      <c r="I209" s="13">
        <f t="shared" si="167"/>
        <v>-352.80386522267622</v>
      </c>
      <c r="J209" s="14">
        <f t="shared" si="168"/>
        <v>-0.35646694099005638</v>
      </c>
      <c r="K209" s="10"/>
      <c r="L209" s="12">
        <f t="shared" si="169"/>
        <v>1363.9104020776331</v>
      </c>
      <c r="M209" s="13">
        <f t="shared" si="170"/>
        <v>726.99032756330678</v>
      </c>
      <c r="N209" s="14">
        <f t="shared" si="171"/>
        <v>1.1414153151282949</v>
      </c>
      <c r="O209" s="10"/>
      <c r="P209" s="12">
        <f t="shared" si="172"/>
        <v>658.44761508980935</v>
      </c>
      <c r="Q209" s="13">
        <f t="shared" si="173"/>
        <v>-705.46278698782373</v>
      </c>
      <c r="R209" s="14">
        <f t="shared" si="174"/>
        <v>-0.51723543270378924</v>
      </c>
      <c r="S209" s="10"/>
      <c r="T209" s="12">
        <f t="shared" si="175"/>
        <v>1350.4365741194938</v>
      </c>
      <c r="U209" s="13">
        <f t="shared" si="176"/>
        <v>691.98895902968445</v>
      </c>
      <c r="V209" s="14">
        <f t="shared" si="177"/>
        <v>1.0509400340607207</v>
      </c>
      <c r="W209" s="10"/>
      <c r="X209" s="12">
        <f t="shared" si="182"/>
        <v>700.09416195856875</v>
      </c>
      <c r="Y209" s="13">
        <f t="shared" si="178"/>
        <v>-650.34241216092505</v>
      </c>
      <c r="Z209" s="14">
        <f t="shared" si="179"/>
        <v>-0.48157938301171876</v>
      </c>
      <c r="AA209" s="10"/>
      <c r="AB209" s="12">
        <f t="shared" si="183"/>
        <v>738.70056497175142</v>
      </c>
      <c r="AC209" s="13">
        <f t="shared" si="180"/>
        <v>-611.73600914774238</v>
      </c>
      <c r="AD209" s="14">
        <f t="shared" si="181"/>
        <v>-0.45299129249857883</v>
      </c>
      <c r="AE209" s="10"/>
      <c r="AF209" s="12">
        <f t="shared" si="184"/>
        <v>727.87193973634646</v>
      </c>
      <c r="AG209" s="13">
        <f t="shared" si="148"/>
        <v>-622.56463438314734</v>
      </c>
      <c r="AH209" s="14">
        <f t="shared" si="149"/>
        <v>-0.46100990325226454</v>
      </c>
      <c r="AI209" s="65"/>
      <c r="AJ209" s="66"/>
    </row>
    <row r="210" spans="1:36" ht="12" customHeight="1" x14ac:dyDescent="0.25">
      <c r="A210" s="1"/>
      <c r="B210" s="52"/>
      <c r="C210" s="1"/>
      <c r="D210" s="9" t="s">
        <v>39</v>
      </c>
      <c r="E210" s="10"/>
      <c r="F210" s="35">
        <f t="shared" si="165"/>
        <v>708.80424166317846</v>
      </c>
      <c r="G210" s="10"/>
      <c r="H210" s="12">
        <f t="shared" si="166"/>
        <v>401.93491644678977</v>
      </c>
      <c r="I210" s="13">
        <f t="shared" si="167"/>
        <v>-306.86932521638869</v>
      </c>
      <c r="J210" s="14">
        <f t="shared" si="168"/>
        <v>-0.43293945941453893</v>
      </c>
      <c r="K210" s="10"/>
      <c r="L210" s="12">
        <f t="shared" si="169"/>
        <v>934.40361219114516</v>
      </c>
      <c r="M210" s="13">
        <f t="shared" si="170"/>
        <v>532.46869574435539</v>
      </c>
      <c r="N210" s="14">
        <f t="shared" si="171"/>
        <v>1.3247634727819082</v>
      </c>
      <c r="O210" s="10"/>
      <c r="P210" s="12">
        <f t="shared" si="172"/>
        <v>453.67882832134501</v>
      </c>
      <c r="Q210" s="13">
        <f t="shared" si="173"/>
        <v>-480.72478386980015</v>
      </c>
      <c r="R210" s="14">
        <f t="shared" si="174"/>
        <v>-0.51447230896562635</v>
      </c>
      <c r="S210" s="10"/>
      <c r="T210" s="12">
        <f t="shared" si="175"/>
        <v>910.77990173816113</v>
      </c>
      <c r="U210" s="13">
        <f t="shared" si="176"/>
        <v>457.10107341681612</v>
      </c>
      <c r="V210" s="14">
        <f t="shared" si="177"/>
        <v>1.0075433211378493</v>
      </c>
      <c r="W210" s="10"/>
      <c r="X210" s="12">
        <f t="shared" si="182"/>
        <v>618.35049791471613</v>
      </c>
      <c r="Y210" s="13">
        <f t="shared" si="178"/>
        <v>-292.429403823445</v>
      </c>
      <c r="Z210" s="14">
        <f t="shared" si="179"/>
        <v>-0.32107582003661206</v>
      </c>
      <c r="AA210" s="10"/>
      <c r="AB210" s="12">
        <f t="shared" si="183"/>
        <v>599.19993190909861</v>
      </c>
      <c r="AC210" s="13">
        <f t="shared" si="180"/>
        <v>-311.57996982906252</v>
      </c>
      <c r="AD210" s="14">
        <f t="shared" si="181"/>
        <v>-0.34210237757161033</v>
      </c>
      <c r="AE210" s="10"/>
      <c r="AF210" s="12">
        <f t="shared" si="184"/>
        <v>560.47323176440545</v>
      </c>
      <c r="AG210" s="13">
        <f t="shared" si="148"/>
        <v>-350.30666997375567</v>
      </c>
      <c r="AH210" s="14">
        <f t="shared" si="149"/>
        <v>-0.38462274947571784</v>
      </c>
      <c r="AI210" s="65"/>
      <c r="AJ210" s="66"/>
    </row>
    <row r="211" spans="1:36" ht="12" customHeight="1" x14ac:dyDescent="0.25">
      <c r="A211" s="1"/>
      <c r="B211" s="52"/>
      <c r="C211" s="1"/>
      <c r="D211" s="9" t="s">
        <v>40</v>
      </c>
      <c r="E211" s="10"/>
      <c r="F211" s="35">
        <f t="shared" si="165"/>
        <v>761.62090176929416</v>
      </c>
      <c r="G211" s="10"/>
      <c r="H211" s="12">
        <f t="shared" si="166"/>
        <v>467.7909155521096</v>
      </c>
      <c r="I211" s="13">
        <f t="shared" si="167"/>
        <v>-293.82998621718457</v>
      </c>
      <c r="J211" s="14">
        <f t="shared" si="168"/>
        <v>-0.38579559139540243</v>
      </c>
      <c r="K211" s="10"/>
      <c r="L211" s="12">
        <f t="shared" si="169"/>
        <v>1075.0569546210209</v>
      </c>
      <c r="M211" s="13">
        <f t="shared" si="170"/>
        <v>607.26603906891125</v>
      </c>
      <c r="N211" s="14">
        <f t="shared" si="171"/>
        <v>1.2981569732968978</v>
      </c>
      <c r="O211" s="10"/>
      <c r="P211" s="12">
        <f t="shared" si="172"/>
        <v>645.83465114808018</v>
      </c>
      <c r="Q211" s="13">
        <f t="shared" si="173"/>
        <v>-429.22230347294067</v>
      </c>
      <c r="R211" s="14">
        <f t="shared" si="174"/>
        <v>-0.39925540840229268</v>
      </c>
      <c r="S211" s="10"/>
      <c r="T211" s="12">
        <f t="shared" si="175"/>
        <v>1008.5992377232495</v>
      </c>
      <c r="U211" s="13">
        <f t="shared" si="176"/>
        <v>362.76458657516935</v>
      </c>
      <c r="V211" s="14">
        <f t="shared" si="177"/>
        <v>0.56169885888020099</v>
      </c>
      <c r="W211" s="10"/>
      <c r="X211" s="12">
        <f t="shared" si="182"/>
        <v>705.22643539499859</v>
      </c>
      <c r="Y211" s="13">
        <f t="shared" si="178"/>
        <v>-303.37280232825094</v>
      </c>
      <c r="Z211" s="14">
        <f t="shared" si="179"/>
        <v>-0.30078626969128608</v>
      </c>
      <c r="AA211" s="10"/>
      <c r="AB211" s="12">
        <f t="shared" si="183"/>
        <v>694.79312705813311</v>
      </c>
      <c r="AC211" s="13">
        <f t="shared" si="180"/>
        <v>-313.80611066511642</v>
      </c>
      <c r="AD211" s="14">
        <f t="shared" si="181"/>
        <v>-0.31113062446238138</v>
      </c>
      <c r="AE211" s="10"/>
      <c r="AF211" s="12">
        <f t="shared" si="184"/>
        <v>626.97662286850766</v>
      </c>
      <c r="AG211" s="13">
        <f t="shared" si="148"/>
        <v>-381.62261485474187</v>
      </c>
      <c r="AH211" s="14">
        <f t="shared" si="149"/>
        <v>-0.37836893047449993</v>
      </c>
      <c r="AI211" s="65"/>
      <c r="AJ211" s="66"/>
    </row>
    <row r="212" spans="1:36" ht="12" customHeight="1" x14ac:dyDescent="0.25">
      <c r="A212" s="1"/>
      <c r="B212" s="52"/>
      <c r="C212" s="1"/>
      <c r="D212" s="9" t="s">
        <v>41</v>
      </c>
      <c r="E212" s="10"/>
      <c r="F212" s="35">
        <f t="shared" si="165"/>
        <v>604.3388429752066</v>
      </c>
      <c r="G212" s="10"/>
      <c r="H212" s="12">
        <f t="shared" si="166"/>
        <v>472.45808839538427</v>
      </c>
      <c r="I212" s="13">
        <f t="shared" si="167"/>
        <v>-131.88075457982234</v>
      </c>
      <c r="J212" s="14">
        <f t="shared" si="168"/>
        <v>-0.21822319732182571</v>
      </c>
      <c r="K212" s="10"/>
      <c r="L212" s="12">
        <f t="shared" si="169"/>
        <v>1069.9380295940307</v>
      </c>
      <c r="M212" s="13">
        <f t="shared" si="170"/>
        <v>597.47994119864643</v>
      </c>
      <c r="N212" s="14">
        <f t="shared" si="171"/>
        <v>1.2646199861407297</v>
      </c>
      <c r="O212" s="10"/>
      <c r="P212" s="12">
        <f t="shared" si="172"/>
        <v>729.65702757229326</v>
      </c>
      <c r="Q212" s="13">
        <f t="shared" si="173"/>
        <v>-340.28100202173744</v>
      </c>
      <c r="R212" s="14">
        <f t="shared" si="174"/>
        <v>-0.31803804763426446</v>
      </c>
      <c r="S212" s="10"/>
      <c r="T212" s="12">
        <f t="shared" si="175"/>
        <v>1084.0137516115169</v>
      </c>
      <c r="U212" s="13">
        <f t="shared" si="176"/>
        <v>354.35672403922365</v>
      </c>
      <c r="V212" s="14">
        <f t="shared" si="177"/>
        <v>0.48564833976619859</v>
      </c>
      <c r="W212" s="10"/>
      <c r="X212" s="12">
        <f t="shared" si="182"/>
        <v>764.18497868153497</v>
      </c>
      <c r="Y212" s="13">
        <f t="shared" si="178"/>
        <v>-319.82877292998194</v>
      </c>
      <c r="Z212" s="14">
        <f t="shared" si="179"/>
        <v>-0.29504125058793573</v>
      </c>
      <c r="AA212" s="10"/>
      <c r="AB212" s="12">
        <f t="shared" si="183"/>
        <v>764.18497868153497</v>
      </c>
      <c r="AC212" s="13">
        <f t="shared" si="180"/>
        <v>-319.82877292998194</v>
      </c>
      <c r="AD212" s="14">
        <f t="shared" si="181"/>
        <v>-0.29504125058793573</v>
      </c>
      <c r="AE212" s="10"/>
      <c r="AF212" s="12">
        <f t="shared" si="184"/>
        <v>748.87941401552416</v>
      </c>
      <c r="AG212" s="13">
        <f t="shared" si="148"/>
        <v>-335.13433759599275</v>
      </c>
      <c r="AH212" s="14">
        <f t="shared" si="149"/>
        <v>-0.30916059606972257</v>
      </c>
      <c r="AI212" s="65"/>
      <c r="AJ212" s="66"/>
    </row>
    <row r="213" spans="1:36" ht="12" customHeight="1" x14ac:dyDescent="0.25">
      <c r="A213" s="1"/>
      <c r="B213" s="52"/>
      <c r="C213" s="1"/>
      <c r="D213" s="15" t="s">
        <v>13</v>
      </c>
      <c r="E213" s="10"/>
      <c r="F213" s="36">
        <f t="shared" si="165"/>
        <v>791.73717686876353</v>
      </c>
      <c r="G213" s="10"/>
      <c r="H213" s="17">
        <f t="shared" si="166"/>
        <v>495.39952707606585</v>
      </c>
      <c r="I213" s="18">
        <f t="shared" si="167"/>
        <v>-296.33764979269768</v>
      </c>
      <c r="J213" s="19">
        <f t="shared" si="168"/>
        <v>-0.37428790569704151</v>
      </c>
      <c r="K213" s="10"/>
      <c r="L213" s="17">
        <f t="shared" si="169"/>
        <v>1107.9409812393008</v>
      </c>
      <c r="M213" s="18">
        <f t="shared" si="170"/>
        <v>612.5414541632349</v>
      </c>
      <c r="N213" s="19">
        <f t="shared" si="171"/>
        <v>1.2364595052776113</v>
      </c>
      <c r="O213" s="10"/>
      <c r="P213" s="17">
        <f t="shared" si="172"/>
        <v>605.80474934036943</v>
      </c>
      <c r="Q213" s="18">
        <f t="shared" si="173"/>
        <v>-502.13623189893133</v>
      </c>
      <c r="R213" s="19">
        <f t="shared" si="174"/>
        <v>-0.4532156860352442</v>
      </c>
      <c r="S213" s="10"/>
      <c r="T213" s="17">
        <f t="shared" si="175"/>
        <v>1070.4863299946301</v>
      </c>
      <c r="U213" s="18">
        <f t="shared" si="176"/>
        <v>464.68158065426064</v>
      </c>
      <c r="V213" s="19">
        <f t="shared" si="177"/>
        <v>0.7670484279963623</v>
      </c>
      <c r="W213" s="10"/>
      <c r="X213" s="17">
        <f t="shared" si="182"/>
        <v>686.17247741141966</v>
      </c>
      <c r="Y213" s="18">
        <f t="shared" si="178"/>
        <v>-384.31385258321041</v>
      </c>
      <c r="Z213" s="19">
        <f t="shared" si="179"/>
        <v>-0.35900865038149365</v>
      </c>
      <c r="AA213" s="10"/>
      <c r="AB213" s="17">
        <f t="shared" si="183"/>
        <v>686.76380150432851</v>
      </c>
      <c r="AC213" s="18">
        <f t="shared" si="180"/>
        <v>-383.72252849030156</v>
      </c>
      <c r="AD213" s="19">
        <f t="shared" si="181"/>
        <v>-0.35845626211053661</v>
      </c>
      <c r="AE213" s="10"/>
      <c r="AF213" s="17">
        <f t="shared" si="184"/>
        <v>647.02682246085431</v>
      </c>
      <c r="AG213" s="18">
        <f t="shared" si="148"/>
        <v>-423.45950753377576</v>
      </c>
      <c r="AH213" s="19">
        <f t="shared" si="149"/>
        <v>-0.39557675391884728</v>
      </c>
      <c r="AI213" s="65"/>
      <c r="AJ213" s="66"/>
    </row>
    <row r="214" spans="1:36" ht="12" customHeight="1" x14ac:dyDescent="0.25">
      <c r="A214" s="1"/>
      <c r="B214" s="52"/>
      <c r="C214" s="1"/>
      <c r="D214" s="9" t="s">
        <v>36</v>
      </c>
      <c r="E214" s="10"/>
      <c r="F214" s="35">
        <f t="shared" si="165"/>
        <v>456.38186443214124</v>
      </c>
      <c r="G214" s="10"/>
      <c r="H214" s="12">
        <f t="shared" si="166"/>
        <v>286.46234406283691</v>
      </c>
      <c r="I214" s="13">
        <f t="shared" si="167"/>
        <v>-169.91952036930434</v>
      </c>
      <c r="J214" s="14">
        <f t="shared" si="168"/>
        <v>-0.37231873922231506</v>
      </c>
      <c r="K214" s="10"/>
      <c r="L214" s="12">
        <f t="shared" si="169"/>
        <v>1044.7028000654986</v>
      </c>
      <c r="M214" s="13">
        <f t="shared" si="170"/>
        <v>758.24045600266174</v>
      </c>
      <c r="N214" s="14">
        <f t="shared" si="171"/>
        <v>2.6469114413039154</v>
      </c>
      <c r="O214" s="10"/>
      <c r="P214" s="12">
        <f t="shared" si="172"/>
        <v>539.76795022700526</v>
      </c>
      <c r="Q214" s="13">
        <f t="shared" si="173"/>
        <v>-504.93484983849339</v>
      </c>
      <c r="R214" s="14">
        <f t="shared" si="174"/>
        <v>-0.48332870344258294</v>
      </c>
      <c r="S214" s="10"/>
      <c r="T214" s="12">
        <f t="shared" si="175"/>
        <v>1222.6623041157225</v>
      </c>
      <c r="U214" s="13">
        <f t="shared" si="176"/>
        <v>682.89435388871721</v>
      </c>
      <c r="V214" s="14">
        <f t="shared" si="177"/>
        <v>1.2651628419240502</v>
      </c>
      <c r="W214" s="10"/>
      <c r="X214" s="12">
        <f t="shared" si="182"/>
        <v>694.23929098966028</v>
      </c>
      <c r="Y214" s="13">
        <f t="shared" si="178"/>
        <v>-528.42301312606219</v>
      </c>
      <c r="Z214" s="14">
        <f t="shared" si="179"/>
        <v>-0.43219048411592154</v>
      </c>
      <c r="AA214" s="10"/>
      <c r="AB214" s="12">
        <f t="shared" si="183"/>
        <v>729.32053175775479</v>
      </c>
      <c r="AC214" s="13">
        <f t="shared" si="180"/>
        <v>-493.34177235796767</v>
      </c>
      <c r="AD214" s="14">
        <f t="shared" si="181"/>
        <v>-0.40349798198348141</v>
      </c>
      <c r="AE214" s="10"/>
      <c r="AF214" s="12">
        <f t="shared" si="184"/>
        <v>716.3958641063515</v>
      </c>
      <c r="AG214" s="13">
        <f t="shared" si="148"/>
        <v>-506.26644000937097</v>
      </c>
      <c r="AH214" s="14">
        <f t="shared" si="149"/>
        <v>-0.41406890382174888</v>
      </c>
      <c r="AI214" s="65"/>
      <c r="AJ214" s="66"/>
    </row>
    <row r="215" spans="1:36" ht="12" customHeight="1" x14ac:dyDescent="0.25">
      <c r="A215" s="1"/>
      <c r="B215" s="52"/>
      <c r="C215" s="1"/>
      <c r="D215" s="9" t="s">
        <v>37</v>
      </c>
      <c r="E215" s="10"/>
      <c r="F215" s="35">
        <f t="shared" si="165"/>
        <v>578.71810827629122</v>
      </c>
      <c r="G215" s="10"/>
      <c r="H215" s="12">
        <f t="shared" si="166"/>
        <v>387.40157480314963</v>
      </c>
      <c r="I215" s="13">
        <f t="shared" si="167"/>
        <v>-191.31653347314159</v>
      </c>
      <c r="J215" s="14">
        <f t="shared" si="168"/>
        <v>-0.3305867411734823</v>
      </c>
      <c r="K215" s="10"/>
      <c r="L215" s="12">
        <f t="shared" si="169"/>
        <v>1065.397605158121</v>
      </c>
      <c r="M215" s="13">
        <f t="shared" si="170"/>
        <v>677.99603035497137</v>
      </c>
      <c r="N215" s="14">
        <f t="shared" si="171"/>
        <v>1.7501117043715722</v>
      </c>
      <c r="O215" s="10"/>
      <c r="P215" s="12">
        <f t="shared" si="172"/>
        <v>708.89399409255009</v>
      </c>
      <c r="Q215" s="13">
        <f t="shared" si="173"/>
        <v>-356.50361106557091</v>
      </c>
      <c r="R215" s="14">
        <f t="shared" si="174"/>
        <v>-0.33462024819612812</v>
      </c>
      <c r="S215" s="10"/>
      <c r="T215" s="12">
        <f t="shared" si="175"/>
        <v>842.03655352480416</v>
      </c>
      <c r="U215" s="13">
        <f t="shared" si="176"/>
        <v>133.14255943225407</v>
      </c>
      <c r="V215" s="14">
        <f t="shared" si="177"/>
        <v>0.18781730490281401</v>
      </c>
      <c r="W215" s="10"/>
      <c r="X215" s="12">
        <f t="shared" si="182"/>
        <v>406.29095674967232</v>
      </c>
      <c r="Y215" s="13">
        <f t="shared" si="178"/>
        <v>-435.74559677513184</v>
      </c>
      <c r="Z215" s="14">
        <f t="shared" si="179"/>
        <v>-0.51749011958100932</v>
      </c>
      <c r="AA215" s="10"/>
      <c r="AB215" s="12">
        <f t="shared" si="183"/>
        <v>435.77981651376149</v>
      </c>
      <c r="AC215" s="13">
        <f t="shared" si="180"/>
        <v>-406.25673701104267</v>
      </c>
      <c r="AD215" s="14">
        <f t="shared" si="181"/>
        <v>-0.48246924116350187</v>
      </c>
      <c r="AE215" s="10"/>
      <c r="AF215" s="12">
        <f t="shared" si="184"/>
        <v>435.77981651376149</v>
      </c>
      <c r="AG215" s="13">
        <f t="shared" si="148"/>
        <v>-406.25673701104267</v>
      </c>
      <c r="AH215" s="14">
        <f t="shared" si="149"/>
        <v>-0.48246924116350187</v>
      </c>
      <c r="AI215" s="65"/>
      <c r="AJ215" s="66"/>
    </row>
    <row r="216" spans="1:36" ht="12" customHeight="1" x14ac:dyDescent="0.25">
      <c r="A216" s="1"/>
      <c r="B216" s="52"/>
      <c r="C216" s="1"/>
      <c r="D216" s="9" t="s">
        <v>38</v>
      </c>
      <c r="E216" s="10"/>
      <c r="F216" s="35">
        <f t="shared" si="165"/>
        <v>496.10993230271799</v>
      </c>
      <c r="G216" s="10"/>
      <c r="H216" s="12">
        <f t="shared" si="166"/>
        <v>319.61108812577578</v>
      </c>
      <c r="I216" s="13">
        <f t="shared" si="167"/>
        <v>-176.49884417694221</v>
      </c>
      <c r="J216" s="14">
        <f t="shared" si="168"/>
        <v>-0.35576559283486697</v>
      </c>
      <c r="K216" s="10"/>
      <c r="L216" s="12">
        <f t="shared" si="169"/>
        <v>1051.9008970525417</v>
      </c>
      <c r="M216" s="13">
        <f t="shared" si="170"/>
        <v>732.289808926766</v>
      </c>
      <c r="N216" s="14">
        <f t="shared" si="171"/>
        <v>2.2911902500660104</v>
      </c>
      <c r="O216" s="10"/>
      <c r="P216" s="12">
        <f t="shared" si="172"/>
        <v>597.06470980653773</v>
      </c>
      <c r="Q216" s="13">
        <f t="shared" si="173"/>
        <v>-454.83618724600399</v>
      </c>
      <c r="R216" s="14">
        <f t="shared" si="174"/>
        <v>-0.43239452359102348</v>
      </c>
      <c r="S216" s="10"/>
      <c r="T216" s="12">
        <f t="shared" si="175"/>
        <v>1091.196032014429</v>
      </c>
      <c r="U216" s="13">
        <f t="shared" si="176"/>
        <v>494.13132220789123</v>
      </c>
      <c r="V216" s="14">
        <f t="shared" si="177"/>
        <v>0.82760095194371952</v>
      </c>
      <c r="W216" s="10"/>
      <c r="X216" s="12">
        <f t="shared" si="182"/>
        <v>590.45819555975436</v>
      </c>
      <c r="Y216" s="13">
        <f t="shared" si="178"/>
        <v>-500.73783645467461</v>
      </c>
      <c r="Z216" s="14">
        <f t="shared" si="179"/>
        <v>-0.45888898214766727</v>
      </c>
      <c r="AA216" s="10"/>
      <c r="AB216" s="12">
        <f t="shared" si="183"/>
        <v>623.52385451110058</v>
      </c>
      <c r="AC216" s="13">
        <f t="shared" si="180"/>
        <v>-467.67217750332838</v>
      </c>
      <c r="AD216" s="14">
        <f t="shared" si="181"/>
        <v>-0.42858676514793659</v>
      </c>
      <c r="AE216" s="10"/>
      <c r="AF216" s="12">
        <f t="shared" si="184"/>
        <v>615.25743977326408</v>
      </c>
      <c r="AG216" s="13">
        <f t="shared" si="148"/>
        <v>-475.93859224116488</v>
      </c>
      <c r="AH216" s="14">
        <f t="shared" si="149"/>
        <v>-0.4361623193978692</v>
      </c>
      <c r="AI216" s="65"/>
      <c r="AJ216" s="66"/>
    </row>
    <row r="217" spans="1:36" ht="12" customHeight="1" x14ac:dyDescent="0.25">
      <c r="A217" s="1"/>
      <c r="B217" s="52"/>
      <c r="C217" s="1"/>
      <c r="D217" s="9" t="s">
        <v>39</v>
      </c>
      <c r="E217" s="10"/>
      <c r="F217" s="35">
        <f t="shared" si="165"/>
        <v>417.24376731301942</v>
      </c>
      <c r="G217" s="10"/>
      <c r="H217" s="12">
        <f t="shared" si="166"/>
        <v>395.28715699275733</v>
      </c>
      <c r="I217" s="13">
        <f t="shared" si="167"/>
        <v>-21.956610320262087</v>
      </c>
      <c r="J217" s="14">
        <f t="shared" si="168"/>
        <v>-5.262297975511776E-2</v>
      </c>
      <c r="K217" s="10"/>
      <c r="L217" s="12">
        <f t="shared" si="169"/>
        <v>734.63573463573459</v>
      </c>
      <c r="M217" s="13">
        <f t="shared" si="170"/>
        <v>339.34857764297726</v>
      </c>
      <c r="N217" s="14">
        <f t="shared" si="171"/>
        <v>0.85848622106686601</v>
      </c>
      <c r="O217" s="10"/>
      <c r="P217" s="12">
        <f t="shared" si="172"/>
        <v>338.25433825433828</v>
      </c>
      <c r="Q217" s="13">
        <f t="shared" si="173"/>
        <v>-396.38139638139631</v>
      </c>
      <c r="R217" s="14">
        <f t="shared" si="174"/>
        <v>-0.53956182321833279</v>
      </c>
      <c r="S217" s="10"/>
      <c r="T217" s="12">
        <f t="shared" si="175"/>
        <v>826.87338501291993</v>
      </c>
      <c r="U217" s="13">
        <f t="shared" si="176"/>
        <v>488.61904675858165</v>
      </c>
      <c r="V217" s="14">
        <f t="shared" si="177"/>
        <v>1.4445315004095587</v>
      </c>
      <c r="W217" s="10"/>
      <c r="X217" s="12">
        <f t="shared" si="182"/>
        <v>467.54397064405924</v>
      </c>
      <c r="Y217" s="13">
        <f t="shared" si="178"/>
        <v>-359.32941436886068</v>
      </c>
      <c r="Z217" s="14">
        <f t="shared" si="179"/>
        <v>-0.43456401050234084</v>
      </c>
      <c r="AA217" s="10"/>
      <c r="AB217" s="12">
        <f t="shared" si="183"/>
        <v>452.99253448057698</v>
      </c>
      <c r="AC217" s="13">
        <f t="shared" si="180"/>
        <v>-373.88085053234295</v>
      </c>
      <c r="AD217" s="14">
        <f t="shared" si="181"/>
        <v>-0.45216215361255219</v>
      </c>
      <c r="AE217" s="10"/>
      <c r="AF217" s="12">
        <f t="shared" si="184"/>
        <v>423.25699101606983</v>
      </c>
      <c r="AG217" s="13">
        <f t="shared" si="148"/>
        <v>-403.61639399685009</v>
      </c>
      <c r="AH217" s="14">
        <f t="shared" si="149"/>
        <v>-0.48812357648994054</v>
      </c>
      <c r="AI217" s="65"/>
      <c r="AJ217" s="66"/>
    </row>
    <row r="218" spans="1:36" ht="12" customHeight="1" x14ac:dyDescent="0.25">
      <c r="A218" s="1"/>
      <c r="B218" s="52"/>
      <c r="C218" s="1"/>
      <c r="D218" s="9" t="s">
        <v>40</v>
      </c>
      <c r="E218" s="10"/>
      <c r="F218" s="35">
        <f t="shared" si="165"/>
        <v>343.6592449177154</v>
      </c>
      <c r="G218" s="10"/>
      <c r="H218" s="12">
        <f t="shared" si="166"/>
        <v>334.96332518337408</v>
      </c>
      <c r="I218" s="13">
        <f t="shared" si="167"/>
        <v>-8.6959197343413166</v>
      </c>
      <c r="J218" s="14">
        <f t="shared" si="168"/>
        <v>-2.5303901649505911E-2</v>
      </c>
      <c r="K218" s="10"/>
      <c r="L218" s="12">
        <f t="shared" si="169"/>
        <v>992.02392821535398</v>
      </c>
      <c r="M218" s="13">
        <f t="shared" si="170"/>
        <v>657.06060303197989</v>
      </c>
      <c r="N218" s="14">
        <f t="shared" si="171"/>
        <v>1.9615896835042319</v>
      </c>
      <c r="O218" s="10"/>
      <c r="P218" s="12">
        <f t="shared" si="172"/>
        <v>363.07311028500618</v>
      </c>
      <c r="Q218" s="13">
        <f t="shared" si="173"/>
        <v>-628.95081793034774</v>
      </c>
      <c r="R218" s="14">
        <f t="shared" si="174"/>
        <v>-0.63400770892878278</v>
      </c>
      <c r="S218" s="10"/>
      <c r="T218" s="12">
        <f t="shared" si="175"/>
        <v>960.40663456393793</v>
      </c>
      <c r="U218" s="13">
        <f t="shared" si="176"/>
        <v>597.33352427893169</v>
      </c>
      <c r="V218" s="14">
        <f t="shared" si="177"/>
        <v>1.6452155429798565</v>
      </c>
      <c r="W218" s="10"/>
      <c r="X218" s="12">
        <f t="shared" si="182"/>
        <v>545.654296875</v>
      </c>
      <c r="Y218" s="13">
        <f t="shared" si="178"/>
        <v>-414.75233768893793</v>
      </c>
      <c r="Z218" s="14">
        <f t="shared" si="179"/>
        <v>-0.43185076275243728</v>
      </c>
      <c r="AA218" s="10"/>
      <c r="AB218" s="12">
        <f t="shared" si="183"/>
        <v>537.109375</v>
      </c>
      <c r="AC218" s="13">
        <f t="shared" si="180"/>
        <v>-423.29725956393793</v>
      </c>
      <c r="AD218" s="14">
        <f t="shared" si="181"/>
        <v>-0.44074795438718661</v>
      </c>
      <c r="AE218" s="10"/>
      <c r="AF218" s="12">
        <f t="shared" si="184"/>
        <v>483.3984375</v>
      </c>
      <c r="AG218" s="13">
        <f t="shared" si="148"/>
        <v>-477.00819706393793</v>
      </c>
      <c r="AH218" s="14">
        <f t="shared" si="149"/>
        <v>-0.49667315894846797</v>
      </c>
      <c r="AI218" s="65"/>
      <c r="AJ218" s="66"/>
    </row>
    <row r="219" spans="1:36" ht="12" customHeight="1" x14ac:dyDescent="0.25">
      <c r="A219" s="1"/>
      <c r="B219" s="52"/>
      <c r="C219" s="1"/>
      <c r="D219" s="9" t="s">
        <v>41</v>
      </c>
      <c r="E219" s="10"/>
      <c r="F219" s="35">
        <f t="shared" si="165"/>
        <v>727.44229424108187</v>
      </c>
      <c r="G219" s="10"/>
      <c r="H219" s="12">
        <f t="shared" si="166"/>
        <v>495.0721980288792</v>
      </c>
      <c r="I219" s="13">
        <f t="shared" si="167"/>
        <v>-232.37009621220267</v>
      </c>
      <c r="J219" s="14">
        <f t="shared" si="168"/>
        <v>-0.31943440469683881</v>
      </c>
      <c r="K219" s="10"/>
      <c r="L219" s="12">
        <f t="shared" si="169"/>
        <v>997.1751412429378</v>
      </c>
      <c r="M219" s="13">
        <f t="shared" si="170"/>
        <v>502.1029432140586</v>
      </c>
      <c r="N219" s="14">
        <f t="shared" si="171"/>
        <v>1.0142014542791378</v>
      </c>
      <c r="O219" s="10"/>
      <c r="P219" s="12">
        <f t="shared" si="172"/>
        <v>366.0477453580902</v>
      </c>
      <c r="Q219" s="13">
        <f t="shared" si="173"/>
        <v>-631.1273958848476</v>
      </c>
      <c r="R219" s="14">
        <f t="shared" si="174"/>
        <v>-0.63291529219047038</v>
      </c>
      <c r="S219" s="10"/>
      <c r="T219" s="12">
        <f t="shared" si="175"/>
        <v>932.77748827514336</v>
      </c>
      <c r="U219" s="13">
        <f t="shared" si="176"/>
        <v>566.72974291705316</v>
      </c>
      <c r="V219" s="14">
        <f t="shared" si="177"/>
        <v>1.5482399498531088</v>
      </c>
      <c r="W219" s="10"/>
      <c r="X219" s="12">
        <f t="shared" si="182"/>
        <v>264.38569206842925</v>
      </c>
      <c r="Y219" s="13">
        <f t="shared" si="178"/>
        <v>-668.39179620671416</v>
      </c>
      <c r="Z219" s="14">
        <f t="shared" si="179"/>
        <v>-0.71656081392216997</v>
      </c>
      <c r="AA219" s="10"/>
      <c r="AB219" s="12">
        <f t="shared" si="183"/>
        <v>264.38569206842925</v>
      </c>
      <c r="AC219" s="13">
        <f t="shared" si="180"/>
        <v>-668.39179620671416</v>
      </c>
      <c r="AD219" s="14">
        <f t="shared" si="181"/>
        <v>-0.71656081392216997</v>
      </c>
      <c r="AE219" s="10"/>
      <c r="AF219" s="12">
        <f t="shared" si="184"/>
        <v>259.2016588906169</v>
      </c>
      <c r="AG219" s="13">
        <f t="shared" si="148"/>
        <v>-673.57582938452651</v>
      </c>
      <c r="AH219" s="14">
        <f t="shared" si="149"/>
        <v>-0.72211844502173528</v>
      </c>
      <c r="AI219" s="65"/>
      <c r="AJ219" s="66"/>
    </row>
    <row r="220" spans="1:36" ht="12" customHeight="1" x14ac:dyDescent="0.25">
      <c r="A220" s="1"/>
      <c r="B220" s="52"/>
      <c r="C220" s="1"/>
      <c r="D220" s="15" t="s">
        <v>16</v>
      </c>
      <c r="E220" s="10"/>
      <c r="F220" s="36">
        <f t="shared" si="165"/>
        <v>450.23488606928044</v>
      </c>
      <c r="G220" s="10"/>
      <c r="H220" s="17">
        <f t="shared" si="166"/>
        <v>376.4019417940072</v>
      </c>
      <c r="I220" s="18">
        <f t="shared" si="167"/>
        <v>-73.832944275273235</v>
      </c>
      <c r="J220" s="19">
        <f t="shared" si="168"/>
        <v>-0.16398761304318854</v>
      </c>
      <c r="K220" s="10"/>
      <c r="L220" s="17">
        <f t="shared" si="169"/>
        <v>881.62822787305345</v>
      </c>
      <c r="M220" s="18">
        <f t="shared" si="170"/>
        <v>505.22628607904625</v>
      </c>
      <c r="N220" s="19">
        <f t="shared" si="171"/>
        <v>1.3422520714718855</v>
      </c>
      <c r="O220" s="10"/>
      <c r="P220" s="17">
        <f t="shared" si="172"/>
        <v>403.846632950497</v>
      </c>
      <c r="Q220" s="18">
        <f t="shared" si="173"/>
        <v>-477.78159492255645</v>
      </c>
      <c r="R220" s="19">
        <f t="shared" si="174"/>
        <v>-0.54193091806419869</v>
      </c>
      <c r="S220" s="10"/>
      <c r="T220" s="17">
        <f t="shared" si="175"/>
        <v>923.60878202316758</v>
      </c>
      <c r="U220" s="18">
        <f t="shared" si="176"/>
        <v>519.76214907267058</v>
      </c>
      <c r="V220" s="19">
        <f t="shared" si="177"/>
        <v>1.2870285565470652</v>
      </c>
      <c r="W220" s="10"/>
      <c r="X220" s="17">
        <f t="shared" si="182"/>
        <v>492.23653782623057</v>
      </c>
      <c r="Y220" s="18">
        <f t="shared" si="178"/>
        <v>-431.372244196937</v>
      </c>
      <c r="Z220" s="19">
        <f t="shared" si="179"/>
        <v>-0.46705082562339317</v>
      </c>
      <c r="AA220" s="10"/>
      <c r="AB220" s="17">
        <f t="shared" si="183"/>
        <v>491.68593767206255</v>
      </c>
      <c r="AC220" s="18">
        <f t="shared" si="180"/>
        <v>-431.92284435110503</v>
      </c>
      <c r="AD220" s="19">
        <f t="shared" si="181"/>
        <v>-0.46764696563947439</v>
      </c>
      <c r="AE220" s="10"/>
      <c r="AF220" s="17">
        <f t="shared" si="184"/>
        <v>464.15592996366041</v>
      </c>
      <c r="AG220" s="18">
        <f t="shared" si="148"/>
        <v>-459.45285205950717</v>
      </c>
      <c r="AH220" s="19">
        <f t="shared" si="149"/>
        <v>-0.49745396644353512</v>
      </c>
      <c r="AI220" s="65"/>
      <c r="AJ220" s="66"/>
    </row>
    <row r="221" spans="1:36" ht="12" customHeight="1" x14ac:dyDescent="0.25">
      <c r="A221" s="1"/>
      <c r="B221" s="52"/>
      <c r="C221" s="1"/>
      <c r="D221" s="9" t="s">
        <v>36</v>
      </c>
      <c r="E221" s="10"/>
      <c r="F221" s="35">
        <f t="shared" si="165"/>
        <v>569.87443444664734</v>
      </c>
      <c r="G221" s="10"/>
      <c r="H221" s="12">
        <f t="shared" si="166"/>
        <v>665.03444741786711</v>
      </c>
      <c r="I221" s="13">
        <f t="shared" si="167"/>
        <v>95.160012971219771</v>
      </c>
      <c r="J221" s="14">
        <f t="shared" si="168"/>
        <v>0.16698417619597361</v>
      </c>
      <c r="K221" s="10"/>
      <c r="L221" s="12">
        <f t="shared" si="169"/>
        <v>1148.2601221174937</v>
      </c>
      <c r="M221" s="13">
        <f t="shared" si="170"/>
        <v>483.22567469962655</v>
      </c>
      <c r="N221" s="14">
        <f t="shared" si="171"/>
        <v>0.72661751068061142</v>
      </c>
      <c r="O221" s="10"/>
      <c r="P221" s="12">
        <f t="shared" si="172"/>
        <v>730.24109346326645</v>
      </c>
      <c r="Q221" s="13">
        <f t="shared" si="173"/>
        <v>-418.01902865422721</v>
      </c>
      <c r="R221" s="14">
        <f t="shared" si="174"/>
        <v>-0.36404558566691581</v>
      </c>
      <c r="S221" s="10"/>
      <c r="T221" s="12">
        <f t="shared" si="175"/>
        <v>1146.4452096414827</v>
      </c>
      <c r="U221" s="13">
        <f t="shared" si="176"/>
        <v>416.20411617821628</v>
      </c>
      <c r="V221" s="14">
        <f t="shared" si="177"/>
        <v>0.56995438890505645</v>
      </c>
      <c r="W221" s="10"/>
      <c r="X221" s="12">
        <f t="shared" si="182"/>
        <v>670.18575437658694</v>
      </c>
      <c r="Y221" s="13">
        <f t="shared" si="178"/>
        <v>-476.25945526489579</v>
      </c>
      <c r="Z221" s="14">
        <f t="shared" si="179"/>
        <v>-0.41542277926551063</v>
      </c>
      <c r="AA221" s="10"/>
      <c r="AB221" s="12">
        <f t="shared" si="183"/>
        <v>704.93117733529334</v>
      </c>
      <c r="AC221" s="13">
        <f t="shared" si="180"/>
        <v>-441.51403230618939</v>
      </c>
      <c r="AD221" s="14">
        <f t="shared" si="181"/>
        <v>-0.38511568506990401</v>
      </c>
      <c r="AE221" s="10"/>
      <c r="AF221" s="12">
        <f t="shared" si="184"/>
        <v>691.56755312040627</v>
      </c>
      <c r="AG221" s="13">
        <f t="shared" si="148"/>
        <v>-454.87765652107646</v>
      </c>
      <c r="AH221" s="14">
        <f t="shared" si="149"/>
        <v>-0.39677225976052199</v>
      </c>
      <c r="AI221" s="65"/>
      <c r="AJ221" s="66"/>
    </row>
    <row r="222" spans="1:36" ht="12" customHeight="1" x14ac:dyDescent="0.25">
      <c r="A222" s="1"/>
      <c r="B222" s="52"/>
      <c r="C222" s="1"/>
      <c r="D222" s="9" t="s">
        <v>37</v>
      </c>
      <c r="E222" s="10"/>
      <c r="F222" s="35">
        <f t="shared" si="165"/>
        <v>814.80495273598717</v>
      </c>
      <c r="G222" s="10"/>
      <c r="H222" s="12">
        <f t="shared" si="166"/>
        <v>850.3041523406506</v>
      </c>
      <c r="I222" s="13">
        <f t="shared" si="167"/>
        <v>35.499199604663431</v>
      </c>
      <c r="J222" s="14">
        <f t="shared" si="168"/>
        <v>4.356772683506982E-2</v>
      </c>
      <c r="K222" s="10"/>
      <c r="L222" s="12">
        <f t="shared" si="169"/>
        <v>893.39232196375053</v>
      </c>
      <c r="M222" s="13">
        <f t="shared" si="170"/>
        <v>43.08816962309993</v>
      </c>
      <c r="N222" s="14">
        <f t="shared" si="171"/>
        <v>5.0673831833574212E-2</v>
      </c>
      <c r="O222" s="10"/>
      <c r="P222" s="12">
        <f t="shared" si="172"/>
        <v>727.91023842917252</v>
      </c>
      <c r="Q222" s="13">
        <f t="shared" si="173"/>
        <v>-165.48208353457801</v>
      </c>
      <c r="R222" s="14">
        <f t="shared" si="174"/>
        <v>-0.18522890724070096</v>
      </c>
      <c r="S222" s="10"/>
      <c r="T222" s="12">
        <f t="shared" si="175"/>
        <v>1187.0608899297422</v>
      </c>
      <c r="U222" s="13">
        <f t="shared" si="176"/>
        <v>459.15065150056967</v>
      </c>
      <c r="V222" s="14">
        <f t="shared" si="177"/>
        <v>0.63077921872814291</v>
      </c>
      <c r="W222" s="10"/>
      <c r="X222" s="12">
        <f t="shared" si="182"/>
        <v>788.6178861788618</v>
      </c>
      <c r="Y222" s="13">
        <f t="shared" si="178"/>
        <v>-398.44300375088039</v>
      </c>
      <c r="Z222" s="14">
        <f t="shared" si="179"/>
        <v>-0.33565506801800438</v>
      </c>
      <c r="AA222" s="10"/>
      <c r="AB222" s="12">
        <f t="shared" si="183"/>
        <v>835.77235772357722</v>
      </c>
      <c r="AC222" s="13">
        <f t="shared" si="180"/>
        <v>-351.28853220616497</v>
      </c>
      <c r="AD222" s="14">
        <f t="shared" si="181"/>
        <v>-0.29593135043557572</v>
      </c>
      <c r="AE222" s="10"/>
      <c r="AF222" s="12">
        <f t="shared" si="184"/>
        <v>835.77235772357722</v>
      </c>
      <c r="AG222" s="13">
        <f t="shared" si="148"/>
        <v>-351.28853220616497</v>
      </c>
      <c r="AH222" s="14">
        <f t="shared" si="149"/>
        <v>-0.29593135043557572</v>
      </c>
      <c r="AI222" s="65"/>
      <c r="AJ222" s="66"/>
    </row>
    <row r="223" spans="1:36" ht="12" customHeight="1" x14ac:dyDescent="0.25">
      <c r="A223" s="1"/>
      <c r="B223" s="52"/>
      <c r="C223" s="1"/>
      <c r="D223" s="9" t="s">
        <v>38</v>
      </c>
      <c r="E223" s="10"/>
      <c r="F223" s="35">
        <f t="shared" si="165"/>
        <v>637.55426385107796</v>
      </c>
      <c r="G223" s="10"/>
      <c r="H223" s="12">
        <f t="shared" si="166"/>
        <v>720.79601990049753</v>
      </c>
      <c r="I223" s="13">
        <f t="shared" si="167"/>
        <v>83.241756049419564</v>
      </c>
      <c r="J223" s="14">
        <f t="shared" si="168"/>
        <v>0.130564190013579</v>
      </c>
      <c r="K223" s="10"/>
      <c r="L223" s="12">
        <f t="shared" si="169"/>
        <v>1073.4628916066342</v>
      </c>
      <c r="M223" s="13">
        <f t="shared" si="170"/>
        <v>352.6668717061367</v>
      </c>
      <c r="N223" s="14">
        <f t="shared" si="171"/>
        <v>0.48927416629578602</v>
      </c>
      <c r="O223" s="10"/>
      <c r="P223" s="12">
        <f t="shared" si="172"/>
        <v>729.51641738978765</v>
      </c>
      <c r="Q223" s="13">
        <f t="shared" si="173"/>
        <v>-343.94647421684658</v>
      </c>
      <c r="R223" s="14">
        <f t="shared" si="174"/>
        <v>-0.32040835030828829</v>
      </c>
      <c r="S223" s="10"/>
      <c r="T223" s="12">
        <f t="shared" si="175"/>
        <v>1159.2662754701289</v>
      </c>
      <c r="U223" s="13">
        <f t="shared" si="176"/>
        <v>429.74985808034126</v>
      </c>
      <c r="V223" s="14">
        <f t="shared" si="177"/>
        <v>0.58908867276488142</v>
      </c>
      <c r="W223" s="10"/>
      <c r="X223" s="12">
        <f t="shared" si="182"/>
        <v>704.67891646145108</v>
      </c>
      <c r="Y223" s="13">
        <f t="shared" si="178"/>
        <v>-454.58735900867782</v>
      </c>
      <c r="Z223" s="14">
        <f t="shared" si="179"/>
        <v>-0.39213368716719066</v>
      </c>
      <c r="AA223" s="10"/>
      <c r="AB223" s="12">
        <f t="shared" si="183"/>
        <v>743.03845425269935</v>
      </c>
      <c r="AC223" s="13">
        <f t="shared" si="180"/>
        <v>-416.22782121742955</v>
      </c>
      <c r="AD223" s="14">
        <f t="shared" si="181"/>
        <v>-0.3590441902992757</v>
      </c>
      <c r="AE223" s="10"/>
      <c r="AF223" s="12">
        <f t="shared" si="184"/>
        <v>733.56696344004547</v>
      </c>
      <c r="AG223" s="13">
        <f t="shared" si="148"/>
        <v>-425.69931203008343</v>
      </c>
      <c r="AH223" s="14">
        <f t="shared" si="149"/>
        <v>-0.36721443643950158</v>
      </c>
      <c r="AI223" s="65"/>
      <c r="AJ223" s="66"/>
    </row>
    <row r="224" spans="1:36" ht="12" customHeight="1" x14ac:dyDescent="0.25">
      <c r="A224" s="1"/>
      <c r="B224" s="52"/>
      <c r="C224" s="1"/>
      <c r="D224" s="9" t="s">
        <v>39</v>
      </c>
      <c r="E224" s="10"/>
      <c r="F224" s="35">
        <f t="shared" si="165"/>
        <v>597.42120343839542</v>
      </c>
      <c r="G224" s="10"/>
      <c r="H224" s="12">
        <f t="shared" si="166"/>
        <v>614.91765499409814</v>
      </c>
      <c r="I224" s="13">
        <f t="shared" si="167"/>
        <v>17.49645155570272</v>
      </c>
      <c r="J224" s="14">
        <f t="shared" si="168"/>
        <v>2.9286626345037092E-2</v>
      </c>
      <c r="K224" s="10"/>
      <c r="L224" s="12">
        <f t="shared" si="169"/>
        <v>969.8294212811852</v>
      </c>
      <c r="M224" s="13">
        <f t="shared" si="170"/>
        <v>354.91176628708706</v>
      </c>
      <c r="N224" s="14">
        <f t="shared" si="171"/>
        <v>0.57716958263378126</v>
      </c>
      <c r="O224" s="10"/>
      <c r="P224" s="12">
        <f t="shared" si="172"/>
        <v>658.30985915492954</v>
      </c>
      <c r="Q224" s="13">
        <f t="shared" si="173"/>
        <v>-311.51956212625566</v>
      </c>
      <c r="R224" s="14">
        <f t="shared" si="174"/>
        <v>-0.32121067405309822</v>
      </c>
      <c r="S224" s="10"/>
      <c r="T224" s="12">
        <f t="shared" si="175"/>
        <v>958.78561263498614</v>
      </c>
      <c r="U224" s="13">
        <f t="shared" si="176"/>
        <v>300.4757534800566</v>
      </c>
      <c r="V224" s="14">
        <f t="shared" si="177"/>
        <v>0.45643514114428796</v>
      </c>
      <c r="W224" s="10"/>
      <c r="X224" s="12">
        <f t="shared" si="182"/>
        <v>683.08575846264284</v>
      </c>
      <c r="Y224" s="13">
        <f t="shared" si="178"/>
        <v>-275.69985417234329</v>
      </c>
      <c r="Z224" s="14">
        <f t="shared" si="179"/>
        <v>-0.28755109644861077</v>
      </c>
      <c r="AA224" s="10"/>
      <c r="AB224" s="12">
        <f t="shared" si="183"/>
        <v>662.6539289855873</v>
      </c>
      <c r="AC224" s="13">
        <f t="shared" si="180"/>
        <v>-296.13168364939884</v>
      </c>
      <c r="AD224" s="14">
        <f t="shared" si="181"/>
        <v>-0.30886120916599258</v>
      </c>
      <c r="AE224" s="10"/>
      <c r="AF224" s="12">
        <f t="shared" si="184"/>
        <v>619.30531779778016</v>
      </c>
      <c r="AG224" s="13">
        <f t="shared" si="148"/>
        <v>-339.48029483720597</v>
      </c>
      <c r="AH224" s="14">
        <f t="shared" si="149"/>
        <v>-0.35407320506638396</v>
      </c>
      <c r="AI224" s="65"/>
      <c r="AJ224" s="66"/>
    </row>
    <row r="225" spans="1:36" ht="12" customHeight="1" x14ac:dyDescent="0.25">
      <c r="A225" s="1"/>
      <c r="B225" s="52"/>
      <c r="C225" s="1"/>
      <c r="D225" s="9" t="s">
        <v>40</v>
      </c>
      <c r="E225" s="10"/>
      <c r="F225" s="35">
        <f t="shared" si="165"/>
        <v>587.42939550534788</v>
      </c>
      <c r="G225" s="10"/>
      <c r="H225" s="12">
        <f t="shared" si="166"/>
        <v>557.08480796958975</v>
      </c>
      <c r="I225" s="13">
        <f t="shared" si="167"/>
        <v>-30.344587535758137</v>
      </c>
      <c r="J225" s="14">
        <f t="shared" si="168"/>
        <v>-5.1656569739165992E-2</v>
      </c>
      <c r="K225" s="10"/>
      <c r="L225" s="12">
        <f t="shared" si="169"/>
        <v>944.53825172100278</v>
      </c>
      <c r="M225" s="13">
        <f t="shared" si="170"/>
        <v>387.45344375141303</v>
      </c>
      <c r="N225" s="14">
        <f t="shared" si="171"/>
        <v>0.69550172291283063</v>
      </c>
      <c r="O225" s="10"/>
      <c r="P225" s="12">
        <f t="shared" si="172"/>
        <v>743.79940038157531</v>
      </c>
      <c r="Q225" s="13">
        <f t="shared" si="173"/>
        <v>-200.73885133942747</v>
      </c>
      <c r="R225" s="14">
        <f t="shared" si="174"/>
        <v>-0.21252590985454511</v>
      </c>
      <c r="S225" s="10"/>
      <c r="T225" s="12">
        <f t="shared" si="175"/>
        <v>1005.3017353767709</v>
      </c>
      <c r="U225" s="13">
        <f t="shared" si="176"/>
        <v>261.50233499519561</v>
      </c>
      <c r="V225" s="14">
        <f t="shared" si="177"/>
        <v>0.35157642619911056</v>
      </c>
      <c r="W225" s="10"/>
      <c r="X225" s="12">
        <f t="shared" si="182"/>
        <v>792.75033455518701</v>
      </c>
      <c r="Y225" s="13">
        <f t="shared" si="178"/>
        <v>-212.55140082158391</v>
      </c>
      <c r="Z225" s="14">
        <f t="shared" si="179"/>
        <v>-0.2114304525117755</v>
      </c>
      <c r="AA225" s="10"/>
      <c r="AB225" s="12">
        <f t="shared" si="183"/>
        <v>781.40454995054404</v>
      </c>
      <c r="AC225" s="13">
        <f t="shared" si="180"/>
        <v>-223.89718542622688</v>
      </c>
      <c r="AD225" s="14">
        <f t="shared" si="181"/>
        <v>-0.22271640199876286</v>
      </c>
      <c r="AE225" s="10"/>
      <c r="AF225" s="12">
        <f t="shared" si="184"/>
        <v>704.89323325769476</v>
      </c>
      <c r="AG225" s="13">
        <f t="shared" si="148"/>
        <v>-300.40850211907616</v>
      </c>
      <c r="AH225" s="14">
        <f t="shared" si="149"/>
        <v>-0.29882421520588331</v>
      </c>
      <c r="AI225" s="65"/>
      <c r="AJ225" s="66"/>
    </row>
    <row r="226" spans="1:36" ht="12" customHeight="1" x14ac:dyDescent="0.25">
      <c r="A226" s="1"/>
      <c r="B226" s="52"/>
      <c r="C226" s="1"/>
      <c r="D226" s="9" t="s">
        <v>41</v>
      </c>
      <c r="E226" s="10"/>
      <c r="F226" s="35">
        <f t="shared" si="165"/>
        <v>690.97277503582234</v>
      </c>
      <c r="G226" s="10"/>
      <c r="H226" s="12">
        <f t="shared" si="166"/>
        <v>587.2566960572284</v>
      </c>
      <c r="I226" s="13">
        <f t="shared" si="167"/>
        <v>-103.71607897859394</v>
      </c>
      <c r="J226" s="14">
        <f t="shared" si="168"/>
        <v>-0.15010154195035685</v>
      </c>
      <c r="K226" s="10"/>
      <c r="L226" s="12">
        <f t="shared" si="169"/>
        <v>972.82934773292186</v>
      </c>
      <c r="M226" s="13">
        <f t="shared" si="170"/>
        <v>385.57265167569346</v>
      </c>
      <c r="N226" s="14">
        <f t="shared" si="171"/>
        <v>0.65656578164945989</v>
      </c>
      <c r="O226" s="10"/>
      <c r="P226" s="12">
        <f t="shared" si="172"/>
        <v>696.19678678406103</v>
      </c>
      <c r="Q226" s="13">
        <f t="shared" si="173"/>
        <v>-276.63256094886083</v>
      </c>
      <c r="R226" s="14">
        <f t="shared" si="174"/>
        <v>-0.28435877432514178</v>
      </c>
      <c r="S226" s="10"/>
      <c r="T226" s="12">
        <f t="shared" si="175"/>
        <v>1102.1100226073852</v>
      </c>
      <c r="U226" s="13">
        <f t="shared" si="176"/>
        <v>405.91323582332416</v>
      </c>
      <c r="V226" s="14">
        <f t="shared" si="177"/>
        <v>0.58304382256395848</v>
      </c>
      <c r="W226" s="10"/>
      <c r="X226" s="12">
        <f t="shared" si="182"/>
        <v>649.59168522642915</v>
      </c>
      <c r="Y226" s="13">
        <f t="shared" si="178"/>
        <v>-452.51833738095604</v>
      </c>
      <c r="Z226" s="14">
        <f t="shared" si="179"/>
        <v>-0.41059270680651527</v>
      </c>
      <c r="AA226" s="10"/>
      <c r="AB226" s="12">
        <f t="shared" si="183"/>
        <v>649.59168522642915</v>
      </c>
      <c r="AC226" s="13">
        <f t="shared" si="180"/>
        <v>-452.51833738095604</v>
      </c>
      <c r="AD226" s="14">
        <f t="shared" si="181"/>
        <v>-0.41059270680651527</v>
      </c>
      <c r="AE226" s="10"/>
      <c r="AF226" s="12">
        <f t="shared" si="184"/>
        <v>636.59985152190052</v>
      </c>
      <c r="AG226" s="13">
        <f t="shared" si="148"/>
        <v>-465.51017108548467</v>
      </c>
      <c r="AH226" s="14">
        <f t="shared" si="149"/>
        <v>-0.42238085267038505</v>
      </c>
      <c r="AI226" s="65"/>
      <c r="AJ226" s="66"/>
    </row>
    <row r="227" spans="1:36" ht="12" customHeight="1" x14ac:dyDescent="0.25">
      <c r="A227" s="1"/>
      <c r="B227" s="52"/>
      <c r="C227" s="1"/>
      <c r="D227" s="15" t="s">
        <v>20</v>
      </c>
      <c r="E227" s="10"/>
      <c r="F227" s="36">
        <f t="shared" si="165"/>
        <v>613.33860936438168</v>
      </c>
      <c r="G227" s="10"/>
      <c r="H227" s="17">
        <f t="shared" si="166"/>
        <v>616.01457510327043</v>
      </c>
      <c r="I227" s="18">
        <f t="shared" si="167"/>
        <v>2.675965738888749</v>
      </c>
      <c r="J227" s="19">
        <f t="shared" si="168"/>
        <v>4.3629500866770865E-3</v>
      </c>
      <c r="K227" s="10"/>
      <c r="L227" s="17">
        <f t="shared" si="169"/>
        <v>983.88410465722836</v>
      </c>
      <c r="M227" s="18">
        <f t="shared" si="170"/>
        <v>367.86952955395793</v>
      </c>
      <c r="N227" s="19">
        <f t="shared" si="171"/>
        <v>0.59717666500388766</v>
      </c>
      <c r="O227" s="10"/>
      <c r="P227" s="17">
        <f t="shared" si="172"/>
        <v>707.17919728660263</v>
      </c>
      <c r="Q227" s="18">
        <f t="shared" si="173"/>
        <v>-276.70490737062573</v>
      </c>
      <c r="R227" s="19">
        <f t="shared" si="174"/>
        <v>-0.2812372982354725</v>
      </c>
      <c r="S227" s="10"/>
      <c r="T227" s="17">
        <f t="shared" si="175"/>
        <v>1031.5457105824798</v>
      </c>
      <c r="U227" s="18">
        <f t="shared" si="176"/>
        <v>324.36651329587721</v>
      </c>
      <c r="V227" s="19">
        <f t="shared" si="177"/>
        <v>0.45867654837762339</v>
      </c>
      <c r="W227" s="10"/>
      <c r="X227" s="17">
        <f t="shared" si="182"/>
        <v>720.79544123960818</v>
      </c>
      <c r="Y227" s="18">
        <f t="shared" si="178"/>
        <v>-310.75026934287166</v>
      </c>
      <c r="Z227" s="19">
        <f t="shared" si="179"/>
        <v>-0.30124721197997251</v>
      </c>
      <c r="AA227" s="10"/>
      <c r="AB227" s="17">
        <f t="shared" si="183"/>
        <v>717.67300261504238</v>
      </c>
      <c r="AC227" s="18">
        <f t="shared" si="180"/>
        <v>-313.87270796743746</v>
      </c>
      <c r="AD227" s="19">
        <f t="shared" si="181"/>
        <v>-0.30427416327503698</v>
      </c>
      <c r="AE227" s="10"/>
      <c r="AF227" s="17">
        <f t="shared" si="184"/>
        <v>673.37340462901523</v>
      </c>
      <c r="AG227" s="18">
        <f t="shared" si="148"/>
        <v>-358.17230595346462</v>
      </c>
      <c r="AH227" s="19">
        <f t="shared" si="149"/>
        <v>-0.34721903477376348</v>
      </c>
      <c r="AI227" s="65"/>
      <c r="AJ227" s="66"/>
    </row>
    <row r="228" spans="1:36" ht="12" customHeight="1" x14ac:dyDescent="0.25">
      <c r="A228" s="1"/>
      <c r="B228" s="52"/>
      <c r="C228" s="1"/>
      <c r="D228" s="9" t="s">
        <v>36</v>
      </c>
      <c r="E228" s="10"/>
      <c r="F228" s="35">
        <f t="shared" si="165"/>
        <v>869.37827844182652</v>
      </c>
      <c r="G228" s="10"/>
      <c r="H228" s="12">
        <f t="shared" si="166"/>
        <v>843.73885123082414</v>
      </c>
      <c r="I228" s="13">
        <f t="shared" si="167"/>
        <v>-25.639427211002385</v>
      </c>
      <c r="J228" s="14">
        <f t="shared" si="168"/>
        <v>-2.9491681408184589E-2</v>
      </c>
      <c r="K228" s="10"/>
      <c r="L228" s="12">
        <f t="shared" si="169"/>
        <v>1099.425541316836</v>
      </c>
      <c r="M228" s="13">
        <f t="shared" si="170"/>
        <v>255.68669008601182</v>
      </c>
      <c r="N228" s="14">
        <f t="shared" si="171"/>
        <v>0.30304008131547189</v>
      </c>
      <c r="O228" s="10"/>
      <c r="P228" s="12">
        <f t="shared" si="172"/>
        <v>940.29713020208544</v>
      </c>
      <c r="Q228" s="13">
        <f t="shared" si="173"/>
        <v>-159.12841111475052</v>
      </c>
      <c r="R228" s="14">
        <f t="shared" si="174"/>
        <v>-0.14473777908065932</v>
      </c>
      <c r="S228" s="10"/>
      <c r="T228" s="12">
        <f t="shared" si="175"/>
        <v>952.42844320335098</v>
      </c>
      <c r="U228" s="13">
        <f t="shared" si="176"/>
        <v>12.131313001265539</v>
      </c>
      <c r="V228" s="14">
        <f t="shared" si="177"/>
        <v>1.2901573993593152E-2</v>
      </c>
      <c r="W228" s="10"/>
      <c r="X228" s="12">
        <f t="shared" si="182"/>
        <v>733.08993082244433</v>
      </c>
      <c r="Y228" s="13">
        <f t="shared" si="178"/>
        <v>-219.33851238090665</v>
      </c>
      <c r="Z228" s="14">
        <f t="shared" si="179"/>
        <v>-0.23029395430820432</v>
      </c>
      <c r="AA228" s="10"/>
      <c r="AB228" s="12">
        <f t="shared" si="183"/>
        <v>771.52190622597993</v>
      </c>
      <c r="AC228" s="13">
        <f t="shared" si="180"/>
        <v>-180.90653697737105</v>
      </c>
      <c r="AD228" s="14">
        <f t="shared" si="181"/>
        <v>-0.18994239227980103</v>
      </c>
      <c r="AE228" s="10"/>
      <c r="AF228" s="12">
        <f t="shared" si="184"/>
        <v>757.10991544965407</v>
      </c>
      <c r="AG228" s="13">
        <f t="shared" si="148"/>
        <v>-195.31852775369691</v>
      </c>
      <c r="AH228" s="14">
        <f t="shared" si="149"/>
        <v>-0.20507422804045228</v>
      </c>
      <c r="AI228" s="65"/>
      <c r="AJ228" s="66"/>
    </row>
    <row r="229" spans="1:36" ht="12" customHeight="1" x14ac:dyDescent="0.25">
      <c r="A229" s="1"/>
      <c r="B229" s="52"/>
      <c r="C229" s="1"/>
      <c r="D229" s="9" t="s">
        <v>37</v>
      </c>
      <c r="E229" s="10"/>
      <c r="F229" s="35">
        <f t="shared" si="165"/>
        <v>803.12722103766885</v>
      </c>
      <c r="G229" s="10"/>
      <c r="H229" s="12">
        <f t="shared" si="166"/>
        <v>600.76045627376425</v>
      </c>
      <c r="I229" s="13">
        <f t="shared" si="167"/>
        <v>-202.3667647639046</v>
      </c>
      <c r="J229" s="14">
        <f t="shared" si="168"/>
        <v>-0.25197348497594141</v>
      </c>
      <c r="K229" s="10"/>
      <c r="L229" s="12">
        <f t="shared" si="169"/>
        <v>742.57425742574253</v>
      </c>
      <c r="M229" s="13">
        <f t="shared" si="170"/>
        <v>141.81380115197828</v>
      </c>
      <c r="N229" s="14">
        <f t="shared" si="171"/>
        <v>0.23605715001879934</v>
      </c>
      <c r="O229" s="10"/>
      <c r="P229" s="12">
        <f t="shared" si="172"/>
        <v>749.03474903474898</v>
      </c>
      <c r="Q229" s="13">
        <f t="shared" si="173"/>
        <v>6.4604916090064535</v>
      </c>
      <c r="R229" s="14">
        <f t="shared" si="174"/>
        <v>8.7001287001287064E-3</v>
      </c>
      <c r="S229" s="10"/>
      <c r="T229" s="12">
        <f t="shared" si="175"/>
        <v>854.14987912973413</v>
      </c>
      <c r="U229" s="13">
        <f t="shared" si="176"/>
        <v>105.11513009498515</v>
      </c>
      <c r="V229" s="14">
        <f t="shared" si="177"/>
        <v>0.14033411698248011</v>
      </c>
      <c r="W229" s="10"/>
      <c r="X229" s="12">
        <f t="shared" si="182"/>
        <v>867.34693877551024</v>
      </c>
      <c r="Y229" s="13">
        <f t="shared" si="178"/>
        <v>13.197059645776108</v>
      </c>
      <c r="Z229" s="14">
        <f t="shared" si="179"/>
        <v>1.5450519830573661E-2</v>
      </c>
      <c r="AA229" s="10"/>
      <c r="AB229" s="12">
        <f t="shared" si="183"/>
        <v>918.36734693877554</v>
      </c>
      <c r="AC229" s="13">
        <f t="shared" si="180"/>
        <v>64.217467809041409</v>
      </c>
      <c r="AD229" s="14">
        <f t="shared" si="181"/>
        <v>7.5182903350019314E-2</v>
      </c>
      <c r="AE229" s="10"/>
      <c r="AF229" s="12">
        <f t="shared" si="184"/>
        <v>918.36734693877554</v>
      </c>
      <c r="AG229" s="13">
        <f t="shared" ref="AG229:AG291" si="185">(AF229-T229)</f>
        <v>64.217467809041409</v>
      </c>
      <c r="AH229" s="14">
        <f t="shared" ref="AH229:AH291" si="186">(AF229/T229)-1</f>
        <v>7.5182903350019314E-2</v>
      </c>
      <c r="AI229" s="65"/>
      <c r="AJ229" s="66"/>
    </row>
    <row r="230" spans="1:36" ht="12" customHeight="1" x14ac:dyDescent="0.25">
      <c r="A230" s="1"/>
      <c r="B230" s="52"/>
      <c r="C230" s="1"/>
      <c r="D230" s="9" t="s">
        <v>38</v>
      </c>
      <c r="E230" s="10"/>
      <c r="F230" s="35">
        <f t="shared" si="165"/>
        <v>862.22767720159561</v>
      </c>
      <c r="G230" s="10"/>
      <c r="H230" s="12">
        <f t="shared" si="166"/>
        <v>818.23261754610041</v>
      </c>
      <c r="I230" s="13">
        <f t="shared" si="167"/>
        <v>-43.995059655495197</v>
      </c>
      <c r="J230" s="14">
        <f t="shared" si="168"/>
        <v>-5.1024875237458689E-2</v>
      </c>
      <c r="K230" s="10"/>
      <c r="L230" s="12">
        <f t="shared" si="169"/>
        <v>1059.7847434990965</v>
      </c>
      <c r="M230" s="13">
        <f t="shared" si="170"/>
        <v>241.55212595299611</v>
      </c>
      <c r="N230" s="14">
        <f t="shared" si="171"/>
        <v>0.2952120470061641</v>
      </c>
      <c r="O230" s="10"/>
      <c r="P230" s="12">
        <f t="shared" si="172"/>
        <v>919.88130563798222</v>
      </c>
      <c r="Q230" s="13">
        <f t="shared" si="173"/>
        <v>-139.9034378611143</v>
      </c>
      <c r="R230" s="14">
        <f t="shared" si="174"/>
        <v>-0.13201118313818561</v>
      </c>
      <c r="S230" s="10"/>
      <c r="T230" s="12">
        <f t="shared" si="175"/>
        <v>941.60454384096556</v>
      </c>
      <c r="U230" s="13">
        <f t="shared" si="176"/>
        <v>21.723238202983339</v>
      </c>
      <c r="V230" s="14">
        <f t="shared" si="177"/>
        <v>2.361526217550125E-2</v>
      </c>
      <c r="W230" s="10"/>
      <c r="X230" s="12">
        <f t="shared" si="182"/>
        <v>744.64348436951173</v>
      </c>
      <c r="Y230" s="13">
        <f t="shared" si="178"/>
        <v>-196.96105947145384</v>
      </c>
      <c r="Z230" s="14">
        <f t="shared" si="179"/>
        <v>-0.20917598662811898</v>
      </c>
      <c r="AA230" s="10"/>
      <c r="AB230" s="12">
        <f t="shared" si="183"/>
        <v>784.15876361081837</v>
      </c>
      <c r="AC230" s="13">
        <f t="shared" si="180"/>
        <v>-157.44578023014719</v>
      </c>
      <c r="AD230" s="14">
        <f t="shared" si="181"/>
        <v>-0.16721008969211104</v>
      </c>
      <c r="AE230" s="10"/>
      <c r="AF230" s="12">
        <f t="shared" si="184"/>
        <v>770.98700386371615</v>
      </c>
      <c r="AG230" s="13">
        <f t="shared" si="185"/>
        <v>-170.61753997724941</v>
      </c>
      <c r="AH230" s="14">
        <f t="shared" si="186"/>
        <v>-0.18119872200411369</v>
      </c>
      <c r="AI230" s="65"/>
      <c r="AJ230" s="66"/>
    </row>
    <row r="231" spans="1:36" ht="12" customHeight="1" x14ac:dyDescent="0.25">
      <c r="A231" s="1"/>
      <c r="B231" s="52"/>
      <c r="C231" s="1"/>
      <c r="D231" s="9" t="s">
        <v>39</v>
      </c>
      <c r="E231" s="10"/>
      <c r="F231" s="35">
        <f t="shared" si="165"/>
        <v>659.51893912675462</v>
      </c>
      <c r="G231" s="10"/>
      <c r="H231" s="12">
        <f t="shared" si="166"/>
        <v>647.92648080932895</v>
      </c>
      <c r="I231" s="13">
        <f t="shared" si="167"/>
        <v>-11.592458317425667</v>
      </c>
      <c r="J231" s="14">
        <f t="shared" si="168"/>
        <v>-1.7577142413491287E-2</v>
      </c>
      <c r="K231" s="10"/>
      <c r="L231" s="12">
        <f t="shared" si="169"/>
        <v>963.32614238085898</v>
      </c>
      <c r="M231" s="13">
        <f t="shared" si="170"/>
        <v>315.39966157153003</v>
      </c>
      <c r="N231" s="14">
        <f t="shared" si="171"/>
        <v>0.4867831010357262</v>
      </c>
      <c r="O231" s="10"/>
      <c r="P231" s="12">
        <f t="shared" si="172"/>
        <v>730.941206902923</v>
      </c>
      <c r="Q231" s="13">
        <f t="shared" si="173"/>
        <v>-232.38493547793598</v>
      </c>
      <c r="R231" s="14">
        <f t="shared" si="174"/>
        <v>-0.24123183754112287</v>
      </c>
      <c r="S231" s="10"/>
      <c r="T231" s="12">
        <f t="shared" si="175"/>
        <v>942.36760124610589</v>
      </c>
      <c r="U231" s="13">
        <f t="shared" si="176"/>
        <v>211.42639434318289</v>
      </c>
      <c r="V231" s="14">
        <f t="shared" si="177"/>
        <v>0.28925225770075191</v>
      </c>
      <c r="W231" s="10"/>
      <c r="X231" s="12">
        <f t="shared" si="182"/>
        <v>739.59766481984161</v>
      </c>
      <c r="Y231" s="13">
        <f t="shared" si="178"/>
        <v>-202.76993642626428</v>
      </c>
      <c r="Z231" s="14">
        <f t="shared" si="179"/>
        <v>-0.21517074245563916</v>
      </c>
      <c r="AA231" s="10"/>
      <c r="AB231" s="12">
        <f t="shared" si="183"/>
        <v>716.91518238946935</v>
      </c>
      <c r="AC231" s="13">
        <f t="shared" si="180"/>
        <v>-225.45241885663654</v>
      </c>
      <c r="AD231" s="14">
        <f t="shared" si="181"/>
        <v>-0.2392404180263813</v>
      </c>
      <c r="AE231" s="10"/>
      <c r="AF231" s="12">
        <f t="shared" si="184"/>
        <v>670.06284163165139</v>
      </c>
      <c r="AG231" s="13">
        <f t="shared" si="185"/>
        <v>-272.3047596144545</v>
      </c>
      <c r="AH231" s="14">
        <f t="shared" si="186"/>
        <v>-0.28895810854955339</v>
      </c>
      <c r="AI231" s="65"/>
      <c r="AJ231" s="66"/>
    </row>
    <row r="232" spans="1:36" ht="12" customHeight="1" x14ac:dyDescent="0.25">
      <c r="A232" s="1"/>
      <c r="B232" s="52"/>
      <c r="C232" s="1"/>
      <c r="D232" s="9" t="s">
        <v>40</v>
      </c>
      <c r="E232" s="10"/>
      <c r="F232" s="35">
        <f t="shared" si="165"/>
        <v>822.02196564348071</v>
      </c>
      <c r="G232" s="10"/>
      <c r="H232" s="12">
        <f t="shared" si="166"/>
        <v>605.64521153965984</v>
      </c>
      <c r="I232" s="13">
        <f t="shared" si="167"/>
        <v>-216.37675410382087</v>
      </c>
      <c r="J232" s="14">
        <f t="shared" si="168"/>
        <v>-0.26322502700331207</v>
      </c>
      <c r="K232" s="10"/>
      <c r="L232" s="12">
        <f t="shared" si="169"/>
        <v>962.18600077475492</v>
      </c>
      <c r="M232" s="13">
        <f t="shared" si="170"/>
        <v>356.54078923509508</v>
      </c>
      <c r="N232" s="14">
        <f t="shared" si="171"/>
        <v>0.58869579490062152</v>
      </c>
      <c r="O232" s="10"/>
      <c r="P232" s="12">
        <f t="shared" si="172"/>
        <v>756.00215807930942</v>
      </c>
      <c r="Q232" s="13">
        <f t="shared" si="173"/>
        <v>-206.18384269544549</v>
      </c>
      <c r="R232" s="14">
        <f t="shared" si="174"/>
        <v>-0.21428688686950925</v>
      </c>
      <c r="S232" s="10"/>
      <c r="T232" s="12">
        <f t="shared" si="175"/>
        <v>901.39119152310241</v>
      </c>
      <c r="U232" s="13">
        <f t="shared" si="176"/>
        <v>145.38903344379298</v>
      </c>
      <c r="V232" s="14">
        <f t="shared" si="177"/>
        <v>0.19231298732422508</v>
      </c>
      <c r="W232" s="10"/>
      <c r="X232" s="12">
        <f t="shared" si="182"/>
        <v>837.49676177787649</v>
      </c>
      <c r="Y232" s="13">
        <f t="shared" si="178"/>
        <v>-63.894429745225921</v>
      </c>
      <c r="Z232" s="14">
        <f t="shared" si="179"/>
        <v>-7.088424021235662E-2</v>
      </c>
      <c r="AA232" s="10"/>
      <c r="AB232" s="12">
        <f t="shared" si="183"/>
        <v>825.28403834054996</v>
      </c>
      <c r="AC232" s="13">
        <f t="shared" si="180"/>
        <v>-76.107153182552452</v>
      </c>
      <c r="AD232" s="14">
        <f t="shared" si="181"/>
        <v>-8.4432989692247107E-2</v>
      </c>
      <c r="AE232" s="10"/>
      <c r="AF232" s="12">
        <f t="shared" si="184"/>
        <v>744.23596462011028</v>
      </c>
      <c r="AG232" s="13">
        <f t="shared" si="185"/>
        <v>-157.15522690299213</v>
      </c>
      <c r="AH232" s="14">
        <f t="shared" si="186"/>
        <v>-0.17434741805879328</v>
      </c>
      <c r="AI232" s="65"/>
      <c r="AJ232" s="66"/>
    </row>
    <row r="233" spans="1:36" ht="12" customHeight="1" x14ac:dyDescent="0.25">
      <c r="A233" s="1"/>
      <c r="B233" s="52"/>
      <c r="C233" s="1"/>
      <c r="D233" s="9" t="s">
        <v>41</v>
      </c>
      <c r="E233" s="10"/>
      <c r="F233" s="35">
        <f t="shared" si="165"/>
        <v>882.65306122448976</v>
      </c>
      <c r="G233" s="10"/>
      <c r="H233" s="12">
        <f t="shared" si="166"/>
        <v>709.5945174186179</v>
      </c>
      <c r="I233" s="13">
        <f t="shared" si="167"/>
        <v>-173.05854380587186</v>
      </c>
      <c r="J233" s="14">
        <f t="shared" si="168"/>
        <v>-0.19606632708642135</v>
      </c>
      <c r="K233" s="10"/>
      <c r="L233" s="12">
        <f t="shared" si="169"/>
        <v>1081.3640442716123</v>
      </c>
      <c r="M233" s="13">
        <f t="shared" si="170"/>
        <v>371.76952685299443</v>
      </c>
      <c r="N233" s="14">
        <f t="shared" si="171"/>
        <v>0.52391826279242926</v>
      </c>
      <c r="O233" s="10"/>
      <c r="P233" s="12">
        <f t="shared" si="172"/>
        <v>726.77092916283345</v>
      </c>
      <c r="Q233" s="13">
        <f t="shared" si="173"/>
        <v>-354.59311510877887</v>
      </c>
      <c r="R233" s="14">
        <f t="shared" si="174"/>
        <v>-0.32791280326656924</v>
      </c>
      <c r="S233" s="10"/>
      <c r="T233" s="12">
        <f t="shared" si="175"/>
        <v>1031.040612607685</v>
      </c>
      <c r="U233" s="13">
        <f t="shared" si="176"/>
        <v>304.26968344485158</v>
      </c>
      <c r="V233" s="14">
        <f t="shared" si="177"/>
        <v>0.41865967836019458</v>
      </c>
      <c r="W233" s="10"/>
      <c r="X233" s="12">
        <f t="shared" si="182"/>
        <v>780.88914549653578</v>
      </c>
      <c r="Y233" s="13">
        <f t="shared" si="178"/>
        <v>-250.15146711114926</v>
      </c>
      <c r="Z233" s="14">
        <f t="shared" si="179"/>
        <v>-0.24262038182809476</v>
      </c>
      <c r="AA233" s="10"/>
      <c r="AB233" s="12">
        <f t="shared" si="183"/>
        <v>780.88914549653578</v>
      </c>
      <c r="AC233" s="13">
        <f t="shared" si="180"/>
        <v>-250.15146711114926</v>
      </c>
      <c r="AD233" s="14">
        <f t="shared" si="181"/>
        <v>-0.24262038182809476</v>
      </c>
      <c r="AE233" s="10"/>
      <c r="AF233" s="12">
        <f t="shared" si="184"/>
        <v>763.56812933025401</v>
      </c>
      <c r="AG233" s="13">
        <f t="shared" si="185"/>
        <v>-267.47248327743102</v>
      </c>
      <c r="AH233" s="14">
        <f t="shared" si="186"/>
        <v>-0.25941992973578953</v>
      </c>
      <c r="AI233" s="65"/>
      <c r="AJ233" s="66"/>
    </row>
    <row r="234" spans="1:36" ht="12" customHeight="1" x14ac:dyDescent="0.25">
      <c r="A234" s="1"/>
      <c r="B234" s="52"/>
      <c r="C234" s="1"/>
      <c r="D234" s="15" t="s">
        <v>23</v>
      </c>
      <c r="E234" s="10"/>
      <c r="F234" s="36">
        <f t="shared" si="165"/>
        <v>779.44300212414441</v>
      </c>
      <c r="G234" s="10"/>
      <c r="H234" s="17">
        <f t="shared" si="166"/>
        <v>663.51077689063163</v>
      </c>
      <c r="I234" s="18">
        <f t="shared" si="167"/>
        <v>-115.93222523351278</v>
      </c>
      <c r="J234" s="19">
        <f t="shared" si="168"/>
        <v>-0.14873727125341218</v>
      </c>
      <c r="K234" s="10"/>
      <c r="L234" s="17">
        <f t="shared" si="169"/>
        <v>988.54324637755042</v>
      </c>
      <c r="M234" s="18">
        <f t="shared" si="170"/>
        <v>325.03246948691879</v>
      </c>
      <c r="N234" s="19">
        <f t="shared" si="171"/>
        <v>0.48986765672457921</v>
      </c>
      <c r="O234" s="10"/>
      <c r="P234" s="17">
        <f t="shared" si="172"/>
        <v>770.22679117947109</v>
      </c>
      <c r="Q234" s="18">
        <f t="shared" si="173"/>
        <v>-218.31645519807932</v>
      </c>
      <c r="R234" s="19">
        <f t="shared" si="174"/>
        <v>-0.2208466407494919</v>
      </c>
      <c r="S234" s="10"/>
      <c r="T234" s="17">
        <f t="shared" si="175"/>
        <v>935.5855425632069</v>
      </c>
      <c r="U234" s="18">
        <f t="shared" si="176"/>
        <v>165.35875138373581</v>
      </c>
      <c r="V234" s="19">
        <f t="shared" si="177"/>
        <v>0.214688392142939</v>
      </c>
      <c r="W234" s="10"/>
      <c r="X234" s="17">
        <f t="shared" si="182"/>
        <v>780.97743319950155</v>
      </c>
      <c r="Y234" s="18">
        <f t="shared" si="178"/>
        <v>-154.60810936370535</v>
      </c>
      <c r="Z234" s="19">
        <f t="shared" si="179"/>
        <v>-0.16525277735708521</v>
      </c>
      <c r="AA234" s="10"/>
      <c r="AB234" s="17">
        <f t="shared" si="183"/>
        <v>774.19354838709683</v>
      </c>
      <c r="AC234" s="18">
        <f t="shared" si="180"/>
        <v>-161.39199417611007</v>
      </c>
      <c r="AD234" s="19">
        <f t="shared" si="181"/>
        <v>-0.17250372823627369</v>
      </c>
      <c r="AE234" s="10"/>
      <c r="AF234" s="17">
        <f t="shared" si="184"/>
        <v>722.69140246434995</v>
      </c>
      <c r="AG234" s="18">
        <f t="shared" si="185"/>
        <v>-212.89414009885695</v>
      </c>
      <c r="AH234" s="19">
        <f t="shared" si="186"/>
        <v>-0.2275517634823585</v>
      </c>
      <c r="AI234" s="65"/>
      <c r="AJ234" s="66"/>
    </row>
    <row r="235" spans="1:36" ht="12" customHeight="1" x14ac:dyDescent="0.25">
      <c r="A235" s="1"/>
      <c r="B235" s="52"/>
      <c r="C235" s="1"/>
      <c r="D235" s="9" t="s">
        <v>36</v>
      </c>
      <c r="E235" s="10"/>
      <c r="F235" s="35">
        <f t="shared" si="165"/>
        <v>1305.7491289198606</v>
      </c>
      <c r="G235" s="10"/>
      <c r="H235" s="12">
        <f t="shared" si="166"/>
        <v>1239.7954606620615</v>
      </c>
      <c r="I235" s="13">
        <f t="shared" si="167"/>
        <v>-65.953668257799109</v>
      </c>
      <c r="J235" s="14">
        <f t="shared" si="168"/>
        <v>-5.0510214249468555E-2</v>
      </c>
      <c r="K235" s="10"/>
      <c r="L235" s="12">
        <f t="shared" si="169"/>
        <v>1310.778332408948</v>
      </c>
      <c r="M235" s="13">
        <f t="shared" si="170"/>
        <v>70.982871746886531</v>
      </c>
      <c r="N235" s="14">
        <f t="shared" si="171"/>
        <v>5.7253695467622601E-2</v>
      </c>
      <c r="O235" s="10"/>
      <c r="P235" s="12">
        <f t="shared" si="172"/>
        <v>1313.0118289353959</v>
      </c>
      <c r="Q235" s="13">
        <f t="shared" si="173"/>
        <v>2.2334965264478797</v>
      </c>
      <c r="R235" s="14">
        <f t="shared" si="174"/>
        <v>1.703946785833077E-3</v>
      </c>
      <c r="S235" s="10"/>
      <c r="T235" s="12">
        <f t="shared" si="175"/>
        <v>1814.5490872763601</v>
      </c>
      <c r="U235" s="13">
        <f t="shared" si="176"/>
        <v>501.53725834096417</v>
      </c>
      <c r="V235" s="14">
        <f t="shared" si="177"/>
        <v>0.38197466868795527</v>
      </c>
      <c r="W235" s="10"/>
      <c r="X235" s="12">
        <f t="shared" si="182"/>
        <v>1161.460225208863</v>
      </c>
      <c r="Y235" s="13">
        <f t="shared" si="178"/>
        <v>-653.08886206749708</v>
      </c>
      <c r="Z235" s="14">
        <f t="shared" si="179"/>
        <v>-0.35991799100226274</v>
      </c>
      <c r="AA235" s="10"/>
      <c r="AB235" s="12">
        <f t="shared" si="183"/>
        <v>1221.3948419905557</v>
      </c>
      <c r="AC235" s="13">
        <f t="shared" si="180"/>
        <v>-593.15424528580434</v>
      </c>
      <c r="AD235" s="14">
        <f t="shared" si="181"/>
        <v>-0.32688795769979939</v>
      </c>
      <c r="AE235" s="10"/>
      <c r="AF235" s="12">
        <f t="shared" si="184"/>
        <v>1198.6923356338539</v>
      </c>
      <c r="AG235" s="13">
        <f t="shared" si="185"/>
        <v>-615.8567516425062</v>
      </c>
      <c r="AH235" s="14">
        <f t="shared" si="186"/>
        <v>-0.33939933395073252</v>
      </c>
      <c r="AI235" s="65"/>
      <c r="AJ235" s="66"/>
    </row>
    <row r="236" spans="1:36" ht="12" customHeight="1" x14ac:dyDescent="0.25">
      <c r="A236" s="1"/>
      <c r="B236" s="52"/>
      <c r="C236" s="1"/>
      <c r="D236" s="9" t="s">
        <v>37</v>
      </c>
      <c r="E236" s="10"/>
      <c r="F236" s="35">
        <f t="shared" si="165"/>
        <v>1058.6097228532485</v>
      </c>
      <c r="G236" s="10"/>
      <c r="H236" s="12">
        <f t="shared" si="166"/>
        <v>1023.5870048954162</v>
      </c>
      <c r="I236" s="13">
        <f t="shared" si="167"/>
        <v>-35.022717957832356</v>
      </c>
      <c r="J236" s="14">
        <f t="shared" si="168"/>
        <v>-3.3083691942141225E-2</v>
      </c>
      <c r="K236" s="10"/>
      <c r="L236" s="12">
        <f t="shared" si="169"/>
        <v>1290.0394910048267</v>
      </c>
      <c r="M236" s="13">
        <f t="shared" si="170"/>
        <v>266.45248610941053</v>
      </c>
      <c r="N236" s="14">
        <f t="shared" si="171"/>
        <v>0.26031249403819356</v>
      </c>
      <c r="O236" s="10"/>
      <c r="P236" s="12">
        <f t="shared" si="172"/>
        <v>1504.1905602117336</v>
      </c>
      <c r="Q236" s="13">
        <f t="shared" si="173"/>
        <v>214.15106920690687</v>
      </c>
      <c r="R236" s="14">
        <f t="shared" si="174"/>
        <v>0.16600349888521793</v>
      </c>
      <c r="S236" s="10"/>
      <c r="T236" s="12">
        <f t="shared" si="175"/>
        <v>1383.6206896551723</v>
      </c>
      <c r="U236" s="13">
        <f t="shared" si="176"/>
        <v>-120.56987055656123</v>
      </c>
      <c r="V236" s="14">
        <f t="shared" si="177"/>
        <v>-8.0155981393467579E-2</v>
      </c>
      <c r="W236" s="10"/>
      <c r="X236" s="12">
        <f t="shared" si="182"/>
        <v>1030.5958132045089</v>
      </c>
      <c r="Y236" s="13">
        <f t="shared" si="178"/>
        <v>-353.02487645066344</v>
      </c>
      <c r="Z236" s="14">
        <f t="shared" si="179"/>
        <v>-0.25514570509829881</v>
      </c>
      <c r="AA236" s="10"/>
      <c r="AB236" s="12">
        <f t="shared" si="183"/>
        <v>1090.9822866344605</v>
      </c>
      <c r="AC236" s="13">
        <f t="shared" si="180"/>
        <v>-292.63840302071185</v>
      </c>
      <c r="AD236" s="14">
        <f t="shared" si="181"/>
        <v>-0.21150189875640235</v>
      </c>
      <c r="AE236" s="10"/>
      <c r="AF236" s="12">
        <f t="shared" si="184"/>
        <v>1090.9822866344605</v>
      </c>
      <c r="AG236" s="13">
        <f t="shared" si="185"/>
        <v>-292.63840302071185</v>
      </c>
      <c r="AH236" s="14">
        <f t="shared" si="186"/>
        <v>-0.21150189875640235</v>
      </c>
      <c r="AI236" s="65"/>
      <c r="AJ236" s="66"/>
    </row>
    <row r="237" spans="1:36" ht="12" customHeight="1" x14ac:dyDescent="0.25">
      <c r="A237" s="1"/>
      <c r="B237" s="52"/>
      <c r="C237" s="1"/>
      <c r="D237" s="9" t="s">
        <v>38</v>
      </c>
      <c r="E237" s="10"/>
      <c r="F237" s="35">
        <f t="shared" si="165"/>
        <v>1265.9893282654778</v>
      </c>
      <c r="G237" s="10"/>
      <c r="H237" s="12">
        <f t="shared" si="166"/>
        <v>1203.5239659549052</v>
      </c>
      <c r="I237" s="13">
        <f t="shared" si="167"/>
        <v>-62.465362310572573</v>
      </c>
      <c r="J237" s="14">
        <f t="shared" si="168"/>
        <v>-4.93411444440498E-2</v>
      </c>
      <c r="K237" s="10"/>
      <c r="L237" s="12">
        <f t="shared" si="169"/>
        <v>1307.1695808200352</v>
      </c>
      <c r="M237" s="13">
        <f t="shared" si="170"/>
        <v>103.64561486513003</v>
      </c>
      <c r="N237" s="14">
        <f t="shared" si="171"/>
        <v>8.611844699153548E-2</v>
      </c>
      <c r="O237" s="10"/>
      <c r="P237" s="12">
        <f t="shared" si="172"/>
        <v>1345.7041562947877</v>
      </c>
      <c r="Q237" s="13">
        <f t="shared" si="173"/>
        <v>38.534575474752501</v>
      </c>
      <c r="R237" s="14">
        <f t="shared" si="174"/>
        <v>2.9479400408459977E-2</v>
      </c>
      <c r="S237" s="10"/>
      <c r="T237" s="12">
        <f t="shared" si="175"/>
        <v>1739.5544220238542</v>
      </c>
      <c r="U237" s="13">
        <f t="shared" si="176"/>
        <v>393.85026572906645</v>
      </c>
      <c r="V237" s="14">
        <f t="shared" si="177"/>
        <v>0.29267225183689649</v>
      </c>
      <c r="W237" s="10"/>
      <c r="X237" s="12">
        <f t="shared" si="182"/>
        <v>1137.37403675163</v>
      </c>
      <c r="Y237" s="13">
        <f t="shared" si="178"/>
        <v>-602.18038527222416</v>
      </c>
      <c r="Z237" s="14">
        <f t="shared" si="179"/>
        <v>-0.34616932798896161</v>
      </c>
      <c r="AA237" s="10"/>
      <c r="AB237" s="12">
        <f t="shared" si="183"/>
        <v>1197.3918197984588</v>
      </c>
      <c r="AC237" s="13">
        <f t="shared" si="180"/>
        <v>-542.1626022253954</v>
      </c>
      <c r="AD237" s="14">
        <f t="shared" si="181"/>
        <v>-0.31166751402616411</v>
      </c>
      <c r="AE237" s="10"/>
      <c r="AF237" s="12">
        <f t="shared" si="184"/>
        <v>1178.8678126852401</v>
      </c>
      <c r="AG237" s="13">
        <f t="shared" si="185"/>
        <v>-560.68660933861406</v>
      </c>
      <c r="AH237" s="14">
        <f t="shared" si="186"/>
        <v>-0.32231622203937316</v>
      </c>
      <c r="AI237" s="65"/>
      <c r="AJ237" s="66"/>
    </row>
    <row r="238" spans="1:36" ht="12" customHeight="1" x14ac:dyDescent="0.25">
      <c r="A238" s="1"/>
      <c r="B238" s="52"/>
      <c r="C238" s="1"/>
      <c r="D238" s="9" t="s">
        <v>39</v>
      </c>
      <c r="E238" s="10"/>
      <c r="F238" s="35">
        <f t="shared" si="165"/>
        <v>863.22599333751748</v>
      </c>
      <c r="G238" s="10"/>
      <c r="H238" s="12">
        <f t="shared" si="166"/>
        <v>905.95046951783195</v>
      </c>
      <c r="I238" s="13">
        <f t="shared" si="167"/>
        <v>42.724476180314468</v>
      </c>
      <c r="J238" s="14">
        <f t="shared" si="168"/>
        <v>4.9493963933045393E-2</v>
      </c>
      <c r="K238" s="10"/>
      <c r="L238" s="12">
        <f t="shared" si="169"/>
        <v>1089.5366502088873</v>
      </c>
      <c r="M238" s="13">
        <f t="shared" si="170"/>
        <v>183.58618069105535</v>
      </c>
      <c r="N238" s="14">
        <f t="shared" si="171"/>
        <v>0.20264483199480443</v>
      </c>
      <c r="O238" s="10"/>
      <c r="P238" s="12">
        <f t="shared" si="172"/>
        <v>949.63956748097712</v>
      </c>
      <c r="Q238" s="13">
        <f t="shared" si="173"/>
        <v>-139.89708272791017</v>
      </c>
      <c r="R238" s="14">
        <f t="shared" si="174"/>
        <v>-0.12840052943706748</v>
      </c>
      <c r="S238" s="10"/>
      <c r="T238" s="12">
        <f t="shared" si="175"/>
        <v>1062.7046084109795</v>
      </c>
      <c r="U238" s="13">
        <f t="shared" si="176"/>
        <v>113.0650409300024</v>
      </c>
      <c r="V238" s="14">
        <f t="shared" si="177"/>
        <v>0.11906100461875213</v>
      </c>
      <c r="W238" s="10"/>
      <c r="X238" s="12">
        <f t="shared" si="182"/>
        <v>1076.4381402679276</v>
      </c>
      <c r="Y238" s="13">
        <f t="shared" si="178"/>
        <v>13.733531856948048</v>
      </c>
      <c r="Z238" s="14">
        <f t="shared" si="179"/>
        <v>1.2923188389559304E-2</v>
      </c>
      <c r="AA238" s="10"/>
      <c r="AB238" s="12">
        <f t="shared" si="183"/>
        <v>1043.3412135539795</v>
      </c>
      <c r="AC238" s="13">
        <f t="shared" si="180"/>
        <v>-19.363394857000003</v>
      </c>
      <c r="AD238" s="14">
        <f t="shared" si="181"/>
        <v>-1.8220862790793158E-2</v>
      </c>
      <c r="AE238" s="10"/>
      <c r="AF238" s="12">
        <f t="shared" si="184"/>
        <v>975.57131599684794</v>
      </c>
      <c r="AG238" s="13">
        <f t="shared" si="185"/>
        <v>-87.133292414131574</v>
      </c>
      <c r="AH238" s="14">
        <f t="shared" si="186"/>
        <v>-8.1992015207705382E-2</v>
      </c>
      <c r="AI238" s="65"/>
      <c r="AJ238" s="66"/>
    </row>
    <row r="239" spans="1:36" ht="12" customHeight="1" x14ac:dyDescent="0.25">
      <c r="A239" s="1"/>
      <c r="B239" s="52"/>
      <c r="C239" s="1"/>
      <c r="D239" s="9" t="s">
        <v>40</v>
      </c>
      <c r="E239" s="10"/>
      <c r="F239" s="35">
        <f t="shared" si="165"/>
        <v>1041.4191486746693</v>
      </c>
      <c r="G239" s="10"/>
      <c r="H239" s="12">
        <f t="shared" si="166"/>
        <v>890.16137428422701</v>
      </c>
      <c r="I239" s="13">
        <f t="shared" si="167"/>
        <v>-151.25777439044225</v>
      </c>
      <c r="J239" s="14">
        <f t="shared" si="168"/>
        <v>-0.14524197541684913</v>
      </c>
      <c r="K239" s="10"/>
      <c r="L239" s="12">
        <f t="shared" si="169"/>
        <v>1130.1094303186353</v>
      </c>
      <c r="M239" s="13">
        <f t="shared" si="170"/>
        <v>239.9480560344083</v>
      </c>
      <c r="N239" s="14">
        <f t="shared" si="171"/>
        <v>0.26955568166204569</v>
      </c>
      <c r="O239" s="10"/>
      <c r="P239" s="12">
        <f t="shared" si="172"/>
        <v>1416.4939235052636</v>
      </c>
      <c r="Q239" s="13">
        <f t="shared" si="173"/>
        <v>286.38449318662833</v>
      </c>
      <c r="R239" s="14">
        <f t="shared" si="174"/>
        <v>0.25341306381797213</v>
      </c>
      <c r="S239" s="10"/>
      <c r="T239" s="12">
        <f t="shared" si="175"/>
        <v>1096.7110893752292</v>
      </c>
      <c r="U239" s="13">
        <f t="shared" si="176"/>
        <v>-319.78283413003442</v>
      </c>
      <c r="V239" s="14">
        <f t="shared" si="177"/>
        <v>-0.22575658731997805</v>
      </c>
      <c r="W239" s="10"/>
      <c r="X239" s="12">
        <f t="shared" si="182"/>
        <v>1247.0559067807114</v>
      </c>
      <c r="Y239" s="13">
        <f t="shared" si="178"/>
        <v>150.34481740548222</v>
      </c>
      <c r="Z239" s="14">
        <f t="shared" si="179"/>
        <v>0.13708698568109678</v>
      </c>
      <c r="AA239" s="10"/>
      <c r="AB239" s="12">
        <f t="shared" si="183"/>
        <v>1228.8748398826494</v>
      </c>
      <c r="AC239" s="13">
        <f t="shared" si="180"/>
        <v>132.16375050742022</v>
      </c>
      <c r="AD239" s="14">
        <f t="shared" si="181"/>
        <v>0.12050917674472572</v>
      </c>
      <c r="AE239" s="10"/>
      <c r="AF239" s="12">
        <f t="shared" si="184"/>
        <v>1108.6318747159207</v>
      </c>
      <c r="AG239" s="13">
        <f t="shared" si="185"/>
        <v>11.920785340691509</v>
      </c>
      <c r="AH239" s="14">
        <f t="shared" si="186"/>
        <v>1.0869576733725239E-2</v>
      </c>
      <c r="AI239" s="65"/>
      <c r="AJ239" s="66"/>
    </row>
    <row r="240" spans="1:36" ht="12" customHeight="1" x14ac:dyDescent="0.25">
      <c r="A240" s="1"/>
      <c r="B240" s="52"/>
      <c r="C240" s="1"/>
      <c r="D240" s="9" t="s">
        <v>41</v>
      </c>
      <c r="E240" s="10"/>
      <c r="F240" s="35">
        <f t="shared" si="165"/>
        <v>1149.9879624428215</v>
      </c>
      <c r="G240" s="10"/>
      <c r="H240" s="12">
        <f t="shared" si="166"/>
        <v>868.56201071281419</v>
      </c>
      <c r="I240" s="13">
        <f t="shared" si="167"/>
        <v>-281.42595173000734</v>
      </c>
      <c r="J240" s="14">
        <f t="shared" si="168"/>
        <v>-0.24472078049599588</v>
      </c>
      <c r="K240" s="10"/>
      <c r="L240" s="12">
        <f t="shared" si="169"/>
        <v>1152.4405100300496</v>
      </c>
      <c r="M240" s="13">
        <f t="shared" si="170"/>
        <v>283.87849931723542</v>
      </c>
      <c r="N240" s="14">
        <f t="shared" si="171"/>
        <v>0.32683734243023266</v>
      </c>
      <c r="O240" s="10"/>
      <c r="P240" s="12">
        <f t="shared" si="172"/>
        <v>994.0357852882704</v>
      </c>
      <c r="Q240" s="13">
        <f t="shared" si="173"/>
        <v>-158.40472474177921</v>
      </c>
      <c r="R240" s="14">
        <f t="shared" si="174"/>
        <v>-0.13745154163111539</v>
      </c>
      <c r="S240" s="10"/>
      <c r="T240" s="12">
        <f t="shared" si="175"/>
        <v>1139.356559426571</v>
      </c>
      <c r="U240" s="13">
        <f t="shared" si="176"/>
        <v>145.32077413830064</v>
      </c>
      <c r="V240" s="14">
        <f t="shared" si="177"/>
        <v>0.14619269878313035</v>
      </c>
      <c r="W240" s="10"/>
      <c r="X240" s="12">
        <f t="shared" si="182"/>
        <v>1284.040270671728</v>
      </c>
      <c r="Y240" s="13">
        <f t="shared" si="178"/>
        <v>144.68371124515693</v>
      </c>
      <c r="Z240" s="14">
        <f t="shared" si="179"/>
        <v>0.12698721049885831</v>
      </c>
      <c r="AA240" s="10"/>
      <c r="AB240" s="12">
        <f t="shared" si="183"/>
        <v>1284.040270671728</v>
      </c>
      <c r="AC240" s="13">
        <f t="shared" si="180"/>
        <v>144.68371124515693</v>
      </c>
      <c r="AD240" s="14">
        <f t="shared" si="181"/>
        <v>0.12698721049885831</v>
      </c>
      <c r="AE240" s="10"/>
      <c r="AF240" s="12">
        <f t="shared" si="184"/>
        <v>1260.1089288661494</v>
      </c>
      <c r="AG240" s="13">
        <f t="shared" si="185"/>
        <v>120.75236943957839</v>
      </c>
      <c r="AH240" s="14">
        <f t="shared" si="186"/>
        <v>0.10598295014894377</v>
      </c>
      <c r="AI240" s="65"/>
      <c r="AJ240" s="66"/>
    </row>
    <row r="241" spans="1:36" ht="12" customHeight="1" x14ac:dyDescent="0.25">
      <c r="A241" s="1"/>
      <c r="B241" s="52"/>
      <c r="C241" s="1"/>
      <c r="D241" s="15" t="s">
        <v>26</v>
      </c>
      <c r="E241" s="10"/>
      <c r="F241" s="36">
        <f t="shared" si="165"/>
        <v>1051.7231701841042</v>
      </c>
      <c r="G241" s="10"/>
      <c r="H241" s="17">
        <f t="shared" si="166"/>
        <v>950.10907043839279</v>
      </c>
      <c r="I241" s="18">
        <f t="shared" si="167"/>
        <v>-101.61409974571143</v>
      </c>
      <c r="J241" s="19">
        <f t="shared" si="168"/>
        <v>-9.6616773906315956E-2</v>
      </c>
      <c r="K241" s="10"/>
      <c r="L241" s="17">
        <f t="shared" si="169"/>
        <v>1154.4932006168513</v>
      </c>
      <c r="M241" s="18">
        <f t="shared" si="170"/>
        <v>204.38413017845846</v>
      </c>
      <c r="N241" s="19">
        <f t="shared" si="171"/>
        <v>0.21511649192460913</v>
      </c>
      <c r="O241" s="10"/>
      <c r="P241" s="17">
        <f t="shared" si="172"/>
        <v>1195.2677848631606</v>
      </c>
      <c r="Q241" s="18">
        <f t="shared" si="173"/>
        <v>40.77458424630936</v>
      </c>
      <c r="R241" s="19">
        <f t="shared" si="174"/>
        <v>3.5318167508066045E-2</v>
      </c>
      <c r="S241" s="10"/>
      <c r="T241" s="17">
        <f t="shared" si="175"/>
        <v>1217.2803029216448</v>
      </c>
      <c r="U241" s="18">
        <f t="shared" si="176"/>
        <v>22.012518058484147</v>
      </c>
      <c r="V241" s="19">
        <f t="shared" si="177"/>
        <v>1.8416390316253972E-2</v>
      </c>
      <c r="W241" s="10"/>
      <c r="X241" s="17">
        <f t="shared" si="182"/>
        <v>1184.8946986201888</v>
      </c>
      <c r="Y241" s="18">
        <f t="shared" si="178"/>
        <v>-32.385604301455942</v>
      </c>
      <c r="Z241" s="19">
        <f t="shared" si="179"/>
        <v>-2.6604886502908043E-2</v>
      </c>
      <c r="AA241" s="10"/>
      <c r="AB241" s="17">
        <f t="shared" si="183"/>
        <v>1181.1183732752361</v>
      </c>
      <c r="AC241" s="18">
        <f t="shared" si="180"/>
        <v>-36.16192964640868</v>
      </c>
      <c r="AD241" s="19">
        <f t="shared" si="181"/>
        <v>-2.9707150899932366E-2</v>
      </c>
      <c r="AE241" s="10"/>
      <c r="AF241" s="17">
        <f t="shared" si="184"/>
        <v>1112.2730573710967</v>
      </c>
      <c r="AG241" s="18">
        <f t="shared" si="185"/>
        <v>-105.00724555054808</v>
      </c>
      <c r="AH241" s="19">
        <f t="shared" si="186"/>
        <v>-8.6263817214914162E-2</v>
      </c>
      <c r="AI241" s="65"/>
      <c r="AJ241" s="66"/>
    </row>
    <row r="242" spans="1:36" ht="12" customHeight="1" x14ac:dyDescent="0.25">
      <c r="A242" s="1"/>
      <c r="B242" s="52"/>
      <c r="C242" s="1"/>
      <c r="D242" s="9" t="s">
        <v>36</v>
      </c>
      <c r="E242" s="10"/>
      <c r="F242" s="35">
        <f t="shared" si="165"/>
        <v>865.07376711926179</v>
      </c>
      <c r="G242" s="10"/>
      <c r="H242" s="12">
        <f t="shared" si="166"/>
        <v>743.88309748548727</v>
      </c>
      <c r="I242" s="13">
        <f t="shared" si="167"/>
        <v>-121.19066963377452</v>
      </c>
      <c r="J242" s="14">
        <f t="shared" si="168"/>
        <v>-0.14009287327870945</v>
      </c>
      <c r="K242" s="10"/>
      <c r="L242" s="12">
        <f t="shared" si="169"/>
        <v>1234.8197494661015</v>
      </c>
      <c r="M242" s="13">
        <f t="shared" si="170"/>
        <v>490.93665198061422</v>
      </c>
      <c r="N242" s="14">
        <f t="shared" si="171"/>
        <v>0.6599647896828198</v>
      </c>
      <c r="O242" s="10"/>
      <c r="P242" s="12">
        <f t="shared" si="172"/>
        <v>832.92262198127162</v>
      </c>
      <c r="Q242" s="13">
        <f t="shared" si="173"/>
        <v>-401.89712748482987</v>
      </c>
      <c r="R242" s="14">
        <f t="shared" si="174"/>
        <v>-0.32547027828037089</v>
      </c>
      <c r="S242" s="10"/>
      <c r="T242" s="12">
        <f t="shared" si="175"/>
        <v>1319.3903852474614</v>
      </c>
      <c r="U242" s="13">
        <f t="shared" si="176"/>
        <v>486.46776326618976</v>
      </c>
      <c r="V242" s="14">
        <f t="shared" si="177"/>
        <v>0.58404916666692253</v>
      </c>
      <c r="W242" s="10"/>
      <c r="X242" s="12">
        <f t="shared" si="182"/>
        <v>772.16606743097486</v>
      </c>
      <c r="Y242" s="13">
        <f t="shared" si="178"/>
        <v>-547.22431781648652</v>
      </c>
      <c r="Z242" s="14">
        <f t="shared" si="179"/>
        <v>-0.4147554233645947</v>
      </c>
      <c r="AA242" s="10"/>
      <c r="AB242" s="12">
        <f t="shared" si="183"/>
        <v>812.36008411912348</v>
      </c>
      <c r="AC242" s="13">
        <f t="shared" si="180"/>
        <v>-507.0303011283379</v>
      </c>
      <c r="AD242" s="14">
        <f t="shared" si="181"/>
        <v>-0.38429134151469557</v>
      </c>
      <c r="AE242" s="10"/>
      <c r="AF242" s="12">
        <f t="shared" si="184"/>
        <v>797.09653347805443</v>
      </c>
      <c r="AG242" s="13">
        <f t="shared" si="185"/>
        <v>-522.29385176940696</v>
      </c>
      <c r="AH242" s="14">
        <f t="shared" si="186"/>
        <v>-0.39585998019187241</v>
      </c>
      <c r="AI242" s="65"/>
      <c r="AJ242" s="66"/>
    </row>
    <row r="243" spans="1:36" ht="12" customHeight="1" x14ac:dyDescent="0.25">
      <c r="A243" s="1"/>
      <c r="B243" s="52"/>
      <c r="C243" s="1"/>
      <c r="D243" s="9" t="s">
        <v>37</v>
      </c>
      <c r="E243" s="10"/>
      <c r="F243" s="35">
        <f t="shared" si="165"/>
        <v>783.53821485836454</v>
      </c>
      <c r="G243" s="10"/>
      <c r="H243" s="12">
        <f t="shared" si="166"/>
        <v>743.57154555877059</v>
      </c>
      <c r="I243" s="13">
        <f t="shared" si="167"/>
        <v>-39.966669299593946</v>
      </c>
      <c r="J243" s="14">
        <f t="shared" si="168"/>
        <v>-5.1007938785498141E-2</v>
      </c>
      <c r="K243" s="10"/>
      <c r="L243" s="12">
        <f t="shared" si="169"/>
        <v>1007.6609070066544</v>
      </c>
      <c r="M243" s="13">
        <f t="shared" si="170"/>
        <v>264.08936144788379</v>
      </c>
      <c r="N243" s="14">
        <f t="shared" si="171"/>
        <v>0.35516335048758352</v>
      </c>
      <c r="O243" s="10"/>
      <c r="P243" s="12">
        <f t="shared" si="172"/>
        <v>809.81052864166156</v>
      </c>
      <c r="Q243" s="13">
        <f t="shared" si="173"/>
        <v>-197.85037836499282</v>
      </c>
      <c r="R243" s="14">
        <f t="shared" si="174"/>
        <v>-0.19634618847398255</v>
      </c>
      <c r="S243" s="10"/>
      <c r="T243" s="12">
        <f t="shared" si="175"/>
        <v>1120.8455799231292</v>
      </c>
      <c r="U243" s="13">
        <f t="shared" si="176"/>
        <v>311.03505128146764</v>
      </c>
      <c r="V243" s="14">
        <f t="shared" si="177"/>
        <v>0.38408373351626257</v>
      </c>
      <c r="W243" s="10"/>
      <c r="X243" s="12">
        <f t="shared" si="182"/>
        <v>779.38365981844242</v>
      </c>
      <c r="Y243" s="13">
        <f t="shared" si="178"/>
        <v>-341.46192010468678</v>
      </c>
      <c r="Z243" s="14">
        <f t="shared" si="179"/>
        <v>-0.30464671157297618</v>
      </c>
      <c r="AA243" s="10"/>
      <c r="AB243" s="12">
        <f t="shared" si="183"/>
        <v>827.16196846631624</v>
      </c>
      <c r="AC243" s="13">
        <f t="shared" si="180"/>
        <v>-293.68361145681297</v>
      </c>
      <c r="AD243" s="14">
        <f t="shared" si="181"/>
        <v>-0.26201969006020853</v>
      </c>
      <c r="AE243" s="10"/>
      <c r="AF243" s="12">
        <f t="shared" si="184"/>
        <v>827.16196846631624</v>
      </c>
      <c r="AG243" s="13">
        <f t="shared" si="185"/>
        <v>-293.68361145681297</v>
      </c>
      <c r="AH243" s="14">
        <f t="shared" si="186"/>
        <v>-0.26201969006020853</v>
      </c>
      <c r="AI243" s="65"/>
      <c r="AJ243" s="66"/>
    </row>
    <row r="244" spans="1:36" ht="12" customHeight="1" x14ac:dyDescent="0.25">
      <c r="A244" s="1"/>
      <c r="B244" s="52"/>
      <c r="C244" s="1"/>
      <c r="D244" s="9" t="s">
        <v>38</v>
      </c>
      <c r="E244" s="10"/>
      <c r="F244" s="35">
        <f t="shared" si="165"/>
        <v>847.49083700237429</v>
      </c>
      <c r="G244" s="10"/>
      <c r="H244" s="12">
        <f t="shared" si="166"/>
        <v>743.81455680999284</v>
      </c>
      <c r="I244" s="13">
        <f t="shared" si="167"/>
        <v>-103.67628019238145</v>
      </c>
      <c r="J244" s="14">
        <f t="shared" si="168"/>
        <v>-0.12233321667416563</v>
      </c>
      <c r="K244" s="10"/>
      <c r="L244" s="12">
        <f t="shared" si="169"/>
        <v>1184.4373612471938</v>
      </c>
      <c r="M244" s="13">
        <f t="shared" si="170"/>
        <v>440.62280443720101</v>
      </c>
      <c r="N244" s="14">
        <f t="shared" si="171"/>
        <v>0.59238260451221314</v>
      </c>
      <c r="O244" s="10"/>
      <c r="P244" s="12">
        <f t="shared" si="172"/>
        <v>827.62463120306938</v>
      </c>
      <c r="Q244" s="13">
        <f t="shared" si="173"/>
        <v>-356.81273004412446</v>
      </c>
      <c r="R244" s="14">
        <f t="shared" si="174"/>
        <v>-0.30125082314898133</v>
      </c>
      <c r="S244" s="10"/>
      <c r="T244" s="12">
        <f t="shared" si="175"/>
        <v>1272.8645412522021</v>
      </c>
      <c r="U244" s="13">
        <f t="shared" si="176"/>
        <v>445.23991004913273</v>
      </c>
      <c r="V244" s="14">
        <f t="shared" si="177"/>
        <v>0.53797324688357029</v>
      </c>
      <c r="W244" s="10"/>
      <c r="X244" s="12">
        <f t="shared" si="182"/>
        <v>773.7623500818936</v>
      </c>
      <c r="Y244" s="13">
        <f t="shared" si="178"/>
        <v>-499.10219117030852</v>
      </c>
      <c r="Z244" s="14">
        <f t="shared" si="179"/>
        <v>-0.3921094311255684</v>
      </c>
      <c r="AA244" s="10"/>
      <c r="AB244" s="12">
        <f t="shared" si="183"/>
        <v>815.63375072647545</v>
      </c>
      <c r="AC244" s="13">
        <f t="shared" si="180"/>
        <v>-457.23079052572666</v>
      </c>
      <c r="AD244" s="14">
        <f t="shared" si="181"/>
        <v>-0.35921402137254765</v>
      </c>
      <c r="AE244" s="10"/>
      <c r="AF244" s="12">
        <f t="shared" si="184"/>
        <v>803.74597136366037</v>
      </c>
      <c r="AG244" s="13">
        <f t="shared" si="185"/>
        <v>-469.11856988854174</v>
      </c>
      <c r="AH244" s="14">
        <f t="shared" si="186"/>
        <v>-0.36855341215416249</v>
      </c>
      <c r="AI244" s="65"/>
      <c r="AJ244" s="66"/>
    </row>
    <row r="245" spans="1:36" ht="12" customHeight="1" x14ac:dyDescent="0.25">
      <c r="A245" s="1"/>
      <c r="B245" s="52"/>
      <c r="C245" s="1"/>
      <c r="D245" s="9" t="s">
        <v>39</v>
      </c>
      <c r="E245" s="10"/>
      <c r="F245" s="35">
        <f t="shared" si="165"/>
        <v>640.18604361758389</v>
      </c>
      <c r="G245" s="10"/>
      <c r="H245" s="12">
        <f t="shared" si="166"/>
        <v>596.32253033068287</v>
      </c>
      <c r="I245" s="13">
        <f t="shared" si="167"/>
        <v>-43.863513286901025</v>
      </c>
      <c r="J245" s="14">
        <f t="shared" si="168"/>
        <v>-6.8516822139757516E-2</v>
      </c>
      <c r="K245" s="10"/>
      <c r="L245" s="12">
        <f t="shared" si="169"/>
        <v>944.98552250592263</v>
      </c>
      <c r="M245" s="13">
        <f t="shared" si="170"/>
        <v>348.66299217523976</v>
      </c>
      <c r="N245" s="14">
        <f t="shared" si="171"/>
        <v>0.58468861134911876</v>
      </c>
      <c r="O245" s="10"/>
      <c r="P245" s="12">
        <f t="shared" si="172"/>
        <v>633.36535382644888</v>
      </c>
      <c r="Q245" s="13">
        <f t="shared" si="173"/>
        <v>-311.62016867947375</v>
      </c>
      <c r="R245" s="14">
        <f t="shared" si="174"/>
        <v>-0.32976184423769384</v>
      </c>
      <c r="S245" s="10"/>
      <c r="T245" s="12">
        <f t="shared" si="175"/>
        <v>942.90291981857752</v>
      </c>
      <c r="U245" s="13">
        <f t="shared" si="176"/>
        <v>309.53756599212863</v>
      </c>
      <c r="V245" s="14">
        <f t="shared" si="177"/>
        <v>0.4887188162757421</v>
      </c>
      <c r="W245" s="10"/>
      <c r="X245" s="12">
        <f t="shared" si="182"/>
        <v>716.67352820090571</v>
      </c>
      <c r="Y245" s="13">
        <f t="shared" si="178"/>
        <v>-226.22939161767181</v>
      </c>
      <c r="Z245" s="14">
        <f t="shared" si="179"/>
        <v>-0.23992861498530549</v>
      </c>
      <c r="AA245" s="10"/>
      <c r="AB245" s="12">
        <f t="shared" si="183"/>
        <v>694.77151090983944</v>
      </c>
      <c r="AC245" s="13">
        <f t="shared" si="180"/>
        <v>-248.13140890873808</v>
      </c>
      <c r="AD245" s="14">
        <f t="shared" si="181"/>
        <v>-0.26315689949977106</v>
      </c>
      <c r="AE245" s="10"/>
      <c r="AF245" s="12">
        <f t="shared" si="184"/>
        <v>649.48538493207082</v>
      </c>
      <c r="AG245" s="13">
        <f t="shared" si="185"/>
        <v>-293.4175348865067</v>
      </c>
      <c r="AH245" s="14">
        <f t="shared" si="186"/>
        <v>-0.31118530733043304</v>
      </c>
      <c r="AI245" s="65"/>
      <c r="AJ245" s="66"/>
    </row>
    <row r="246" spans="1:36" ht="12" customHeight="1" x14ac:dyDescent="0.25">
      <c r="A246" s="1"/>
      <c r="B246" s="52"/>
      <c r="C246" s="1"/>
      <c r="D246" s="9" t="s">
        <v>40</v>
      </c>
      <c r="E246" s="10"/>
      <c r="F246" s="35">
        <f t="shared" si="165"/>
        <v>749.40209161796133</v>
      </c>
      <c r="G246" s="10"/>
      <c r="H246" s="12">
        <f t="shared" si="166"/>
        <v>596.50167473018234</v>
      </c>
      <c r="I246" s="13">
        <f t="shared" si="167"/>
        <v>-152.90041688777899</v>
      </c>
      <c r="J246" s="14">
        <f t="shared" si="168"/>
        <v>-0.20402987741556278</v>
      </c>
      <c r="K246" s="10"/>
      <c r="L246" s="12">
        <f t="shared" si="169"/>
        <v>1016.0388892123188</v>
      </c>
      <c r="M246" s="13">
        <f t="shared" si="170"/>
        <v>419.53721448213651</v>
      </c>
      <c r="N246" s="14">
        <f t="shared" si="171"/>
        <v>0.70332948297573039</v>
      </c>
      <c r="O246" s="10"/>
      <c r="P246" s="12">
        <f t="shared" si="172"/>
        <v>826.0293791192388</v>
      </c>
      <c r="Q246" s="13">
        <f t="shared" si="173"/>
        <v>-190.00951009308005</v>
      </c>
      <c r="R246" s="14">
        <f t="shared" si="174"/>
        <v>-0.18701007619933163</v>
      </c>
      <c r="S246" s="10"/>
      <c r="T246" s="12">
        <f t="shared" si="175"/>
        <v>998.38918292692608</v>
      </c>
      <c r="U246" s="13">
        <f t="shared" si="176"/>
        <v>172.35980380768729</v>
      </c>
      <c r="V246" s="14">
        <f t="shared" si="177"/>
        <v>0.20866062172203548</v>
      </c>
      <c r="W246" s="10"/>
      <c r="X246" s="12">
        <f t="shared" si="182"/>
        <v>852.97166135032421</v>
      </c>
      <c r="Y246" s="13">
        <f t="shared" si="178"/>
        <v>-145.41752157660187</v>
      </c>
      <c r="Z246" s="14">
        <f t="shared" si="179"/>
        <v>-0.14565214053129949</v>
      </c>
      <c r="AA246" s="10"/>
      <c r="AB246" s="12">
        <f t="shared" si="183"/>
        <v>840.51776086904124</v>
      </c>
      <c r="AC246" s="13">
        <f t="shared" si="180"/>
        <v>-157.87142205788484</v>
      </c>
      <c r="AD246" s="14">
        <f t="shared" si="181"/>
        <v>-0.15812613433477052</v>
      </c>
      <c r="AE246" s="10"/>
      <c r="AF246" s="12">
        <f t="shared" si="184"/>
        <v>758.16132220249244</v>
      </c>
      <c r="AG246" s="13">
        <f t="shared" si="185"/>
        <v>-240.22786072443364</v>
      </c>
      <c r="AH246" s="14">
        <f t="shared" si="186"/>
        <v>-0.24061544819643377</v>
      </c>
      <c r="AI246" s="65"/>
      <c r="AJ246" s="66"/>
    </row>
    <row r="247" spans="1:36" ht="12" customHeight="1" x14ac:dyDescent="0.25">
      <c r="A247" s="1"/>
      <c r="B247" s="52"/>
      <c r="C247" s="1"/>
      <c r="D247" s="9" t="s">
        <v>41</v>
      </c>
      <c r="E247" s="10"/>
      <c r="F247" s="35">
        <f t="shared" si="165"/>
        <v>830.62862999658353</v>
      </c>
      <c r="G247" s="10"/>
      <c r="H247" s="12">
        <f t="shared" si="166"/>
        <v>650.19011406844106</v>
      </c>
      <c r="I247" s="13">
        <f t="shared" si="167"/>
        <v>-180.43851592814246</v>
      </c>
      <c r="J247" s="14">
        <f t="shared" si="168"/>
        <v>-0.21723127449734625</v>
      </c>
      <c r="K247" s="10"/>
      <c r="L247" s="12">
        <f t="shared" si="169"/>
        <v>1062.8547004487925</v>
      </c>
      <c r="M247" s="13">
        <f t="shared" si="170"/>
        <v>412.66458638035147</v>
      </c>
      <c r="N247" s="14">
        <f t="shared" si="171"/>
        <v>0.63468296033937088</v>
      </c>
      <c r="O247" s="10"/>
      <c r="P247" s="12">
        <f t="shared" si="172"/>
        <v>765.2700886246098</v>
      </c>
      <c r="Q247" s="13">
        <f t="shared" si="173"/>
        <v>-297.58461182418273</v>
      </c>
      <c r="R247" s="14">
        <f t="shared" si="174"/>
        <v>-0.27998616527595632</v>
      </c>
      <c r="S247" s="10"/>
      <c r="T247" s="12">
        <f t="shared" si="175"/>
        <v>1081.4199150279758</v>
      </c>
      <c r="U247" s="13">
        <f t="shared" si="176"/>
        <v>316.14982640336598</v>
      </c>
      <c r="V247" s="14">
        <f t="shared" si="177"/>
        <v>0.41312189134632171</v>
      </c>
      <c r="W247" s="10"/>
      <c r="X247" s="12">
        <f t="shared" si="182"/>
        <v>840.12422070189371</v>
      </c>
      <c r="Y247" s="13">
        <f t="shared" si="178"/>
        <v>-241.29569432608207</v>
      </c>
      <c r="Z247" s="14">
        <f t="shared" si="179"/>
        <v>-0.22312858397825963</v>
      </c>
      <c r="AA247" s="10"/>
      <c r="AB247" s="12">
        <f t="shared" si="183"/>
        <v>840.12422070189371</v>
      </c>
      <c r="AC247" s="13">
        <f t="shared" si="180"/>
        <v>-241.29569432608207</v>
      </c>
      <c r="AD247" s="14">
        <f t="shared" si="181"/>
        <v>-0.22312858397825963</v>
      </c>
      <c r="AE247" s="10"/>
      <c r="AF247" s="12">
        <f t="shared" si="184"/>
        <v>823.54589394540824</v>
      </c>
      <c r="AG247" s="13">
        <f t="shared" si="185"/>
        <v>-257.87402108256754</v>
      </c>
      <c r="AH247" s="14">
        <f t="shared" si="186"/>
        <v>-0.23845873143171814</v>
      </c>
      <c r="AI247" s="65"/>
      <c r="AJ247" s="66"/>
    </row>
    <row r="248" spans="1:36" ht="12" customHeight="1" x14ac:dyDescent="0.25">
      <c r="A248" s="1"/>
      <c r="B248" s="53"/>
      <c r="C248" s="1"/>
      <c r="D248" s="15" t="s">
        <v>27</v>
      </c>
      <c r="E248" s="10"/>
      <c r="F248" s="37">
        <f t="shared" si="165"/>
        <v>745.12010151378468</v>
      </c>
      <c r="G248" s="10"/>
      <c r="H248" s="17">
        <f t="shared" si="166"/>
        <v>634.36936738910629</v>
      </c>
      <c r="I248" s="18">
        <f t="shared" si="167"/>
        <v>-110.75073412467839</v>
      </c>
      <c r="J248" s="19">
        <f t="shared" si="168"/>
        <v>-0.14863474210355809</v>
      </c>
      <c r="K248" s="10"/>
      <c r="L248" s="17">
        <f t="shared" si="169"/>
        <v>1033.2663251410415</v>
      </c>
      <c r="M248" s="18">
        <f t="shared" si="170"/>
        <v>398.89695775193525</v>
      </c>
      <c r="N248" s="19">
        <f t="shared" si="171"/>
        <v>0.62880866929890988</v>
      </c>
      <c r="O248" s="10"/>
      <c r="P248" s="17">
        <f t="shared" si="172"/>
        <v>755.71516530443444</v>
      </c>
      <c r="Q248" s="18">
        <f t="shared" si="173"/>
        <v>-277.5511598366071</v>
      </c>
      <c r="R248" s="19">
        <f t="shared" si="174"/>
        <v>-0.26861531541611128</v>
      </c>
      <c r="S248" s="10"/>
      <c r="T248" s="17">
        <f t="shared" si="175"/>
        <v>1045.242779315116</v>
      </c>
      <c r="U248" s="18">
        <f t="shared" si="176"/>
        <v>289.52761401068153</v>
      </c>
      <c r="V248" s="19">
        <f t="shared" si="177"/>
        <v>0.38311737980545546</v>
      </c>
      <c r="W248" s="10"/>
      <c r="X248" s="17">
        <f t="shared" si="182"/>
        <v>789.58632876381557</v>
      </c>
      <c r="Y248" s="18">
        <f t="shared" si="178"/>
        <v>-255.6564505513004</v>
      </c>
      <c r="Z248" s="19">
        <f t="shared" si="179"/>
        <v>-0.24459049668711086</v>
      </c>
      <c r="AA248" s="10"/>
      <c r="AB248" s="17">
        <f t="shared" si="183"/>
        <v>786.73266674715455</v>
      </c>
      <c r="AC248" s="18">
        <f t="shared" si="180"/>
        <v>-258.51011256796141</v>
      </c>
      <c r="AD248" s="19">
        <f t="shared" si="181"/>
        <v>-0.24732063945693783</v>
      </c>
      <c r="AE248" s="10"/>
      <c r="AF248" s="17">
        <f t="shared" si="184"/>
        <v>739.09846231519793</v>
      </c>
      <c r="AG248" s="18">
        <f t="shared" si="185"/>
        <v>-306.14431699991803</v>
      </c>
      <c r="AH248" s="19">
        <f t="shared" si="186"/>
        <v>-0.29289302261481853</v>
      </c>
      <c r="AI248" s="65"/>
      <c r="AJ248" s="66"/>
    </row>
    <row r="249" spans="1:36" ht="12" customHeight="1" x14ac:dyDescent="0.25">
      <c r="A249" s="1"/>
      <c r="B249" s="39"/>
      <c r="C249" s="1"/>
      <c r="D249" s="40"/>
      <c r="E249" s="10"/>
      <c r="F249" s="41"/>
      <c r="G249" s="10"/>
      <c r="H249" s="41"/>
      <c r="I249" s="42"/>
      <c r="J249" s="25"/>
      <c r="K249" s="10"/>
      <c r="L249" s="41"/>
      <c r="M249" s="42"/>
      <c r="N249" s="25"/>
      <c r="O249" s="10"/>
      <c r="P249" s="41"/>
      <c r="Q249" s="42"/>
      <c r="R249" s="25"/>
      <c r="S249" s="10"/>
      <c r="T249" s="41"/>
      <c r="U249" s="42"/>
      <c r="V249" s="25"/>
      <c r="W249" s="10"/>
      <c r="X249" s="41"/>
      <c r="Y249" s="42"/>
      <c r="Z249" s="25"/>
      <c r="AA249" s="10"/>
      <c r="AB249" s="41"/>
      <c r="AC249" s="42"/>
      <c r="AD249" s="25"/>
      <c r="AE249" s="10"/>
      <c r="AF249" s="41"/>
      <c r="AG249" s="42"/>
      <c r="AH249" s="25"/>
      <c r="AI249" s="65"/>
      <c r="AJ249" s="66"/>
    </row>
    <row r="250" spans="1:36" ht="12" customHeight="1" x14ac:dyDescent="0.25">
      <c r="A250" s="1"/>
      <c r="B250" s="51" t="s">
        <v>43</v>
      </c>
      <c r="C250" s="1"/>
      <c r="D250" s="9" t="s">
        <v>36</v>
      </c>
      <c r="E250" s="10"/>
      <c r="F250" s="29">
        <f t="shared" ref="F250:F291" si="187">F164/F336</f>
        <v>2.4809257375381484</v>
      </c>
      <c r="G250" s="10"/>
      <c r="H250" s="30">
        <f t="shared" ref="H250:H291" si="188">H164/H336</f>
        <v>1.4371482176360224</v>
      </c>
      <c r="I250" s="43">
        <f t="shared" ref="I250:I291" si="189">(H250-F250)</f>
        <v>-1.043777519902126</v>
      </c>
      <c r="J250" s="14">
        <f t="shared" ref="J250:J291" si="190">(H250/F250)-1</f>
        <v>-0.42072098495696153</v>
      </c>
      <c r="K250" s="10"/>
      <c r="L250" s="30">
        <f t="shared" ref="L250:L291" si="191">L164/L336</f>
        <v>3.3506805444355483</v>
      </c>
      <c r="M250" s="43">
        <f t="shared" ref="M250:M291" si="192">(L250-H250)</f>
        <v>1.9135323267995259</v>
      </c>
      <c r="N250" s="14">
        <f t="shared" ref="N250:N291" si="193">(L250/H250)-1</f>
        <v>1.3314787600315241</v>
      </c>
      <c r="O250" s="10"/>
      <c r="P250" s="30">
        <f t="shared" ref="P250:P291" si="194">P164/P336</f>
        <v>1.5516296904957545</v>
      </c>
      <c r="Q250" s="43">
        <f t="shared" ref="Q250:Q291" si="195">(P250-L250)</f>
        <v>-1.7990508539397938</v>
      </c>
      <c r="R250" s="14">
        <f t="shared" ref="R250:R291" si="196">(P250/L250)-1</f>
        <v>-0.53692103143866254</v>
      </c>
      <c r="S250" s="10"/>
      <c r="T250" s="30">
        <f t="shared" ref="T250:T291" si="197">T164/T336</f>
        <v>3.2510154043037938</v>
      </c>
      <c r="U250" s="43">
        <f t="shared" ref="U250:U291" si="198">(T250-P250)</f>
        <v>1.6993857138080393</v>
      </c>
      <c r="V250" s="14">
        <f t="shared" ref="V250:V291" si="199">(T250/P250)-1</f>
        <v>1.095226344415384</v>
      </c>
      <c r="W250" s="10"/>
      <c r="X250" s="30">
        <f t="shared" ref="X250:X291" si="200">X164/X336</f>
        <v>1.5194753246334873</v>
      </c>
      <c r="Y250" s="43">
        <f t="shared" ref="Y250:Y291" si="201">(X250-T250)</f>
        <v>-1.7315400796703064</v>
      </c>
      <c r="Z250" s="14">
        <f t="shared" ref="Z250:Z291" si="202">(X250/T250)-1</f>
        <v>-0.53261515690698991</v>
      </c>
      <c r="AA250" s="10"/>
      <c r="AB250" s="30">
        <f t="shared" ref="AB250:AB291" si="203">AB164/AB336</f>
        <v>1.6000128860098206</v>
      </c>
      <c r="AC250" s="43">
        <f t="shared" ref="AC250:AC291" si="204">(AB250-T250)</f>
        <v>-1.6510025182939732</v>
      </c>
      <c r="AD250" s="14">
        <f t="shared" ref="AD250:AD291" si="205">(AB250/T250)-1</f>
        <v>-0.50784210868651236</v>
      </c>
      <c r="AE250" s="10"/>
      <c r="AF250" s="30">
        <f t="shared" ref="AF250:AF291" si="206">AF164/AF336</f>
        <v>1.569140154148893</v>
      </c>
      <c r="AG250" s="43">
        <f t="shared" si="185"/>
        <v>-1.6818752501549008</v>
      </c>
      <c r="AH250" s="14">
        <f t="shared" si="186"/>
        <v>-0.51733844383769534</v>
      </c>
      <c r="AI250" s="65"/>
      <c r="AJ250" s="66"/>
    </row>
    <row r="251" spans="1:36" ht="12" customHeight="1" x14ac:dyDescent="0.25">
      <c r="A251" s="1"/>
      <c r="B251" s="52"/>
      <c r="C251" s="1"/>
      <c r="D251" s="9" t="s">
        <v>37</v>
      </c>
      <c r="E251" s="10"/>
      <c r="F251" s="29">
        <f t="shared" si="187"/>
        <v>1.6345177664974619</v>
      </c>
      <c r="G251" s="10"/>
      <c r="H251" s="30">
        <f t="shared" si="188"/>
        <v>1.4172839506172838</v>
      </c>
      <c r="I251" s="43">
        <f t="shared" si="189"/>
        <v>-0.21723381588017809</v>
      </c>
      <c r="J251" s="14">
        <f t="shared" si="190"/>
        <v>-0.13290391841116489</v>
      </c>
      <c r="K251" s="10"/>
      <c r="L251" s="30">
        <f t="shared" si="191"/>
        <v>2.25130890052356</v>
      </c>
      <c r="M251" s="43">
        <f t="shared" si="192"/>
        <v>0.83402494990627618</v>
      </c>
      <c r="N251" s="14">
        <f t="shared" si="193"/>
        <v>0.58846708137986381</v>
      </c>
      <c r="O251" s="10"/>
      <c r="P251" s="30">
        <f t="shared" si="194"/>
        <v>1.4548162859980138</v>
      </c>
      <c r="Q251" s="43">
        <f t="shared" si="195"/>
        <v>-0.79649261452554621</v>
      </c>
      <c r="R251" s="14">
        <f t="shared" si="196"/>
        <v>-0.35379090552181236</v>
      </c>
      <c r="S251" s="10"/>
      <c r="T251" s="30">
        <f t="shared" si="197"/>
        <v>2.4003509342639009</v>
      </c>
      <c r="U251" s="43">
        <f t="shared" si="198"/>
        <v>0.94553464826588707</v>
      </c>
      <c r="V251" s="14">
        <f t="shared" si="199"/>
        <v>0.64993405515614211</v>
      </c>
      <c r="W251" s="10"/>
      <c r="X251" s="30">
        <f t="shared" si="200"/>
        <v>1.8229995789127729</v>
      </c>
      <c r="Y251" s="43">
        <f t="shared" si="201"/>
        <v>-0.57735135535112803</v>
      </c>
      <c r="Z251" s="14">
        <f t="shared" si="202"/>
        <v>-0.24052789411319153</v>
      </c>
      <c r="AA251" s="10"/>
      <c r="AB251" s="30">
        <f t="shared" si="203"/>
        <v>1.9359742007045502</v>
      </c>
      <c r="AC251" s="43">
        <f t="shared" si="204"/>
        <v>-0.46437673355935072</v>
      </c>
      <c r="AD251" s="14">
        <f t="shared" si="205"/>
        <v>-0.19346201712865707</v>
      </c>
      <c r="AE251" s="10"/>
      <c r="AF251" s="30">
        <f t="shared" si="206"/>
        <v>1.9359742007045504</v>
      </c>
      <c r="AG251" s="43">
        <f t="shared" si="185"/>
        <v>-0.4643767335593505</v>
      </c>
      <c r="AH251" s="14">
        <f t="shared" si="186"/>
        <v>-0.19346201712865696</v>
      </c>
      <c r="AI251" s="65"/>
      <c r="AJ251" s="66"/>
    </row>
    <row r="252" spans="1:36" ht="12" customHeight="1" x14ac:dyDescent="0.25">
      <c r="A252" s="1"/>
      <c r="B252" s="52"/>
      <c r="C252" s="1"/>
      <c r="D252" s="9" t="s">
        <v>38</v>
      </c>
      <c r="E252" s="10"/>
      <c r="F252" s="29">
        <f t="shared" si="187"/>
        <v>2.311368720764694</v>
      </c>
      <c r="G252" s="10"/>
      <c r="H252" s="30">
        <f t="shared" si="188"/>
        <v>1.43313373253493</v>
      </c>
      <c r="I252" s="43">
        <f t="shared" si="189"/>
        <v>-0.87823498822976398</v>
      </c>
      <c r="J252" s="14">
        <f t="shared" si="190"/>
        <v>-0.37996317088655951</v>
      </c>
      <c r="K252" s="10"/>
      <c r="L252" s="30">
        <f t="shared" si="191"/>
        <v>3.1273925988940876</v>
      </c>
      <c r="M252" s="43">
        <f t="shared" si="192"/>
        <v>1.6942588663591576</v>
      </c>
      <c r="N252" s="14">
        <f t="shared" si="193"/>
        <v>1.1822056992283261</v>
      </c>
      <c r="O252" s="10"/>
      <c r="P252" s="30">
        <f t="shared" si="194"/>
        <v>1.5306998711893516</v>
      </c>
      <c r="Q252" s="43">
        <f t="shared" si="195"/>
        <v>-1.596692727704736</v>
      </c>
      <c r="R252" s="14">
        <f t="shared" si="196"/>
        <v>-0.51055077903214341</v>
      </c>
      <c r="S252" s="10"/>
      <c r="T252" s="30">
        <f t="shared" si="197"/>
        <v>3.0592288032003556</v>
      </c>
      <c r="U252" s="43">
        <f t="shared" si="198"/>
        <v>1.528528932011004</v>
      </c>
      <c r="V252" s="14">
        <f t="shared" si="199"/>
        <v>0.99858173426469254</v>
      </c>
      <c r="W252" s="10"/>
      <c r="X252" s="30">
        <f t="shared" si="200"/>
        <v>1.5823727716956397</v>
      </c>
      <c r="Y252" s="43">
        <f t="shared" si="201"/>
        <v>-1.4768560315047159</v>
      </c>
      <c r="Z252" s="14">
        <f t="shared" si="202"/>
        <v>-0.48275435624812701</v>
      </c>
      <c r="AA252" s="10"/>
      <c r="AB252" s="30">
        <f t="shared" si="203"/>
        <v>1.6696320637461055</v>
      </c>
      <c r="AC252" s="43">
        <f t="shared" si="204"/>
        <v>-1.3895967394542501</v>
      </c>
      <c r="AD252" s="14">
        <f t="shared" si="205"/>
        <v>-0.4542310591481582</v>
      </c>
      <c r="AE252" s="10"/>
      <c r="AF252" s="30">
        <f t="shared" si="206"/>
        <v>1.6451568964636578</v>
      </c>
      <c r="AG252" s="43">
        <f t="shared" si="185"/>
        <v>-1.4140719067366978</v>
      </c>
      <c r="AH252" s="14">
        <f t="shared" si="186"/>
        <v>-0.4622314961396129</v>
      </c>
      <c r="AI252" s="65"/>
      <c r="AJ252" s="66"/>
    </row>
    <row r="253" spans="1:36" ht="12" customHeight="1" x14ac:dyDescent="0.25">
      <c r="A253" s="1"/>
      <c r="B253" s="52"/>
      <c r="C253" s="1"/>
      <c r="D253" s="9" t="s">
        <v>39</v>
      </c>
      <c r="E253" s="10"/>
      <c r="F253" s="29">
        <f t="shared" si="187"/>
        <v>1.4422257972934607</v>
      </c>
      <c r="G253" s="10"/>
      <c r="H253" s="30">
        <f t="shared" si="188"/>
        <v>0.7730040595399188</v>
      </c>
      <c r="I253" s="43">
        <f t="shared" si="189"/>
        <v>-0.66922173775354188</v>
      </c>
      <c r="J253" s="14">
        <f t="shared" si="190"/>
        <v>-0.46402008548829909</v>
      </c>
      <c r="K253" s="10"/>
      <c r="L253" s="30">
        <f t="shared" si="191"/>
        <v>1.8027101145346023</v>
      </c>
      <c r="M253" s="43">
        <f t="shared" si="192"/>
        <v>1.0297060549946835</v>
      </c>
      <c r="N253" s="14">
        <f t="shared" si="193"/>
        <v>1.3320836317567983</v>
      </c>
      <c r="O253" s="10"/>
      <c r="P253" s="30">
        <f t="shared" si="194"/>
        <v>0.86386138613861385</v>
      </c>
      <c r="Q253" s="43">
        <f t="shared" si="195"/>
        <v>-0.93884872839598843</v>
      </c>
      <c r="R253" s="14">
        <f t="shared" si="196"/>
        <v>-0.52079850266905892</v>
      </c>
      <c r="S253" s="10"/>
      <c r="T253" s="30">
        <f t="shared" si="197"/>
        <v>1.6985929244287843</v>
      </c>
      <c r="U253" s="43">
        <f t="shared" si="198"/>
        <v>0.83473153829017044</v>
      </c>
      <c r="V253" s="14">
        <f t="shared" si="199"/>
        <v>0.96627948845051259</v>
      </c>
      <c r="W253" s="10"/>
      <c r="X253" s="30">
        <f t="shared" si="200"/>
        <v>1.1578611841580999</v>
      </c>
      <c r="Y253" s="43">
        <f t="shared" si="201"/>
        <v>-0.54073174027068438</v>
      </c>
      <c r="Z253" s="14">
        <f t="shared" si="202"/>
        <v>-0.31834098240608522</v>
      </c>
      <c r="AA253" s="10"/>
      <c r="AB253" s="30">
        <f t="shared" si="203"/>
        <v>1.1220017531277389</v>
      </c>
      <c r="AC253" s="43">
        <f t="shared" si="204"/>
        <v>-0.57659117130104542</v>
      </c>
      <c r="AD253" s="14">
        <f t="shared" si="205"/>
        <v>-0.33945223897299925</v>
      </c>
      <c r="AE253" s="10"/>
      <c r="AF253" s="30">
        <f t="shared" si="206"/>
        <v>1.0494860148218979</v>
      </c>
      <c r="AG253" s="43">
        <f t="shared" si="185"/>
        <v>-0.64910690960688644</v>
      </c>
      <c r="AH253" s="14">
        <f t="shared" si="186"/>
        <v>-0.38214389114164771</v>
      </c>
      <c r="AI253" s="65"/>
      <c r="AJ253" s="66"/>
    </row>
    <row r="254" spans="1:36" ht="12" customHeight="1" x14ac:dyDescent="0.25">
      <c r="A254" s="1"/>
      <c r="B254" s="52"/>
      <c r="C254" s="1"/>
      <c r="D254" s="9" t="s">
        <v>40</v>
      </c>
      <c r="E254" s="10"/>
      <c r="F254" s="29">
        <f t="shared" si="187"/>
        <v>1.7516225479472034</v>
      </c>
      <c r="G254" s="10"/>
      <c r="H254" s="30">
        <f t="shared" si="188"/>
        <v>1.0361359570661897</v>
      </c>
      <c r="I254" s="43">
        <f t="shared" si="189"/>
        <v>-0.71548659088101374</v>
      </c>
      <c r="J254" s="14">
        <f t="shared" si="190"/>
        <v>-0.40847075856583437</v>
      </c>
      <c r="K254" s="10"/>
      <c r="L254" s="30">
        <f t="shared" si="191"/>
        <v>2.4390584619682896</v>
      </c>
      <c r="M254" s="43">
        <f t="shared" si="192"/>
        <v>1.4029225049020999</v>
      </c>
      <c r="N254" s="14">
        <f t="shared" si="193"/>
        <v>1.353994613674506</v>
      </c>
      <c r="O254" s="10"/>
      <c r="P254" s="30">
        <f t="shared" si="194"/>
        <v>1.4528637495553185</v>
      </c>
      <c r="Q254" s="43">
        <f t="shared" si="195"/>
        <v>-0.98619471241297108</v>
      </c>
      <c r="R254" s="14">
        <f t="shared" si="196"/>
        <v>-0.40433418378054142</v>
      </c>
      <c r="S254" s="10"/>
      <c r="T254" s="30">
        <f t="shared" si="197"/>
        <v>2.2249630852080258</v>
      </c>
      <c r="U254" s="43">
        <f t="shared" si="198"/>
        <v>0.77209933565270727</v>
      </c>
      <c r="V254" s="14">
        <f t="shared" si="199"/>
        <v>0.53143272098916738</v>
      </c>
      <c r="W254" s="10"/>
      <c r="X254" s="30">
        <f t="shared" si="200"/>
        <v>1.5504042662996729</v>
      </c>
      <c r="Y254" s="43">
        <f t="shared" si="201"/>
        <v>-0.6745588189083529</v>
      </c>
      <c r="Z254" s="14">
        <f t="shared" si="202"/>
        <v>-0.30317753287366755</v>
      </c>
      <c r="AA254" s="10"/>
      <c r="AB254" s="30">
        <f t="shared" si="203"/>
        <v>1.5274671712827568</v>
      </c>
      <c r="AC254" s="43">
        <f t="shared" si="204"/>
        <v>-0.697495913925269</v>
      </c>
      <c r="AD254" s="14">
        <f t="shared" si="205"/>
        <v>-0.31348651065824573</v>
      </c>
      <c r="AE254" s="10"/>
      <c r="AF254" s="30">
        <f t="shared" si="206"/>
        <v>1.378376053672802</v>
      </c>
      <c r="AG254" s="43">
        <f t="shared" si="185"/>
        <v>-0.84658703153522374</v>
      </c>
      <c r="AH254" s="14">
        <f t="shared" si="186"/>
        <v>-0.38049486625800399</v>
      </c>
      <c r="AI254" s="65"/>
      <c r="AJ254" s="66"/>
    </row>
    <row r="255" spans="1:36" ht="12" customHeight="1" x14ac:dyDescent="0.25">
      <c r="A255" s="1"/>
      <c r="B255" s="52"/>
      <c r="C255" s="1"/>
      <c r="D255" s="9" t="s">
        <v>41</v>
      </c>
      <c r="E255" s="10"/>
      <c r="F255" s="29">
        <f t="shared" si="187"/>
        <v>1.51987529228371</v>
      </c>
      <c r="G255" s="10"/>
      <c r="H255" s="30">
        <f t="shared" si="188"/>
        <v>1.1466314398943196</v>
      </c>
      <c r="I255" s="43">
        <f t="shared" si="189"/>
        <v>-0.3732438523893904</v>
      </c>
      <c r="J255" s="14">
        <f t="shared" si="190"/>
        <v>-0.24557531416183997</v>
      </c>
      <c r="K255" s="10"/>
      <c r="L255" s="30">
        <f t="shared" si="191"/>
        <v>2.6679280983916747</v>
      </c>
      <c r="M255" s="43">
        <f t="shared" si="192"/>
        <v>1.5212966584973551</v>
      </c>
      <c r="N255" s="14">
        <f t="shared" si="193"/>
        <v>1.3267529613853664</v>
      </c>
      <c r="O255" s="10"/>
      <c r="P255" s="30">
        <f t="shared" si="194"/>
        <v>1.6988517745302714</v>
      </c>
      <c r="Q255" s="43">
        <f t="shared" si="195"/>
        <v>-0.9690763238614033</v>
      </c>
      <c r="R255" s="14">
        <f t="shared" si="196"/>
        <v>-0.36323179940478834</v>
      </c>
      <c r="S255" s="10"/>
      <c r="T255" s="30">
        <f t="shared" si="197"/>
        <v>2.5741765951475881</v>
      </c>
      <c r="U255" s="43">
        <f t="shared" si="198"/>
        <v>0.87532482061731676</v>
      </c>
      <c r="V255" s="14">
        <f t="shared" si="199"/>
        <v>0.51524496353387983</v>
      </c>
      <c r="W255" s="10"/>
      <c r="X255" s="30">
        <f t="shared" si="200"/>
        <v>1.7962456153875803</v>
      </c>
      <c r="Y255" s="43">
        <f t="shared" si="201"/>
        <v>-0.7779309797600078</v>
      </c>
      <c r="Z255" s="14">
        <f t="shared" si="202"/>
        <v>-0.3022057543474036</v>
      </c>
      <c r="AA255" s="10"/>
      <c r="AB255" s="30">
        <f t="shared" si="203"/>
        <v>1.7962456153875803</v>
      </c>
      <c r="AC255" s="43">
        <f t="shared" si="204"/>
        <v>-0.7779309797600078</v>
      </c>
      <c r="AD255" s="14">
        <f t="shared" si="205"/>
        <v>-0.3022057543474036</v>
      </c>
      <c r="AE255" s="10"/>
      <c r="AF255" s="30">
        <f t="shared" si="206"/>
        <v>1.7602693083554972</v>
      </c>
      <c r="AG255" s="43">
        <f t="shared" si="185"/>
        <v>-0.8139072867920909</v>
      </c>
      <c r="AH255" s="14">
        <f t="shared" si="186"/>
        <v>-0.3161816047610464</v>
      </c>
      <c r="AI255" s="65"/>
      <c r="AJ255" s="66"/>
    </row>
    <row r="256" spans="1:36" ht="12" customHeight="1" x14ac:dyDescent="0.25">
      <c r="A256" s="1"/>
      <c r="B256" s="52"/>
      <c r="C256" s="1"/>
      <c r="D256" s="15" t="s">
        <v>13</v>
      </c>
      <c r="E256" s="10"/>
      <c r="F256" s="31">
        <f t="shared" si="187"/>
        <v>1.7870031346310882</v>
      </c>
      <c r="G256" s="10"/>
      <c r="H256" s="32">
        <f t="shared" si="188"/>
        <v>1.0685789314210685</v>
      </c>
      <c r="I256" s="44">
        <f t="shared" si="189"/>
        <v>-0.71842420321001965</v>
      </c>
      <c r="J256" s="19">
        <f t="shared" si="190"/>
        <v>-0.40202738836176266</v>
      </c>
      <c r="K256" s="10"/>
      <c r="L256" s="32">
        <f t="shared" si="191"/>
        <v>2.4214812929498599</v>
      </c>
      <c r="M256" s="44">
        <f t="shared" si="192"/>
        <v>1.3529023615287914</v>
      </c>
      <c r="N256" s="19">
        <f t="shared" si="193"/>
        <v>1.2660762080809609</v>
      </c>
      <c r="O256" s="10"/>
      <c r="P256" s="32">
        <f t="shared" si="194"/>
        <v>1.3137349642702745</v>
      </c>
      <c r="Q256" s="44">
        <f t="shared" si="195"/>
        <v>-1.1077463286795854</v>
      </c>
      <c r="R256" s="19">
        <f t="shared" si="196"/>
        <v>-0.45746639955666291</v>
      </c>
      <c r="S256" s="10"/>
      <c r="T256" s="32">
        <f t="shared" si="197"/>
        <v>2.2755940429563664</v>
      </c>
      <c r="U256" s="44">
        <f t="shared" si="198"/>
        <v>0.96185907868609188</v>
      </c>
      <c r="V256" s="19">
        <f t="shared" si="199"/>
        <v>0.73215610823022037</v>
      </c>
      <c r="W256" s="10"/>
      <c r="X256" s="32">
        <f t="shared" si="200"/>
        <v>1.4581945279754946</v>
      </c>
      <c r="Y256" s="44">
        <f t="shared" si="201"/>
        <v>-0.81739951498087171</v>
      </c>
      <c r="Z256" s="19">
        <f t="shared" si="202"/>
        <v>-0.35920269588987719</v>
      </c>
      <c r="AA256" s="10"/>
      <c r="AB256" s="32">
        <f t="shared" si="203"/>
        <v>1.4594511589027401</v>
      </c>
      <c r="AC256" s="44">
        <f t="shared" si="204"/>
        <v>-0.81614288405362623</v>
      </c>
      <c r="AD256" s="19">
        <f t="shared" si="205"/>
        <v>-0.35865047484186763</v>
      </c>
      <c r="AE256" s="10"/>
      <c r="AF256" s="32">
        <f t="shared" si="206"/>
        <v>1.375005560591853</v>
      </c>
      <c r="AG256" s="44">
        <f t="shared" si="185"/>
        <v>-0.90058848236451339</v>
      </c>
      <c r="AH256" s="19">
        <f t="shared" si="186"/>
        <v>-0.39575972926810032</v>
      </c>
      <c r="AI256" s="65"/>
      <c r="AJ256" s="66"/>
    </row>
    <row r="257" spans="1:36" ht="12" customHeight="1" x14ac:dyDescent="0.25">
      <c r="A257" s="1"/>
      <c r="B257" s="52"/>
      <c r="C257" s="1"/>
      <c r="D257" s="9" t="s">
        <v>36</v>
      </c>
      <c r="E257" s="10"/>
      <c r="F257" s="29">
        <f t="shared" si="187"/>
        <v>1.0477499141188595</v>
      </c>
      <c r="G257" s="10"/>
      <c r="H257" s="30">
        <f t="shared" si="188"/>
        <v>0.66168623265741733</v>
      </c>
      <c r="I257" s="43">
        <f t="shared" si="189"/>
        <v>-0.38606368146144221</v>
      </c>
      <c r="J257" s="14">
        <f t="shared" si="190"/>
        <v>-0.36846930384729781</v>
      </c>
      <c r="K257" s="10"/>
      <c r="L257" s="30">
        <f t="shared" si="191"/>
        <v>2.4021084337349397</v>
      </c>
      <c r="M257" s="43">
        <f t="shared" si="192"/>
        <v>1.7404222010775223</v>
      </c>
      <c r="N257" s="14">
        <f t="shared" si="193"/>
        <v>2.630283229692965</v>
      </c>
      <c r="O257" s="10"/>
      <c r="P257" s="30">
        <f t="shared" si="194"/>
        <v>1.2076749435665914</v>
      </c>
      <c r="Q257" s="43">
        <f t="shared" si="195"/>
        <v>-1.1944334901683482</v>
      </c>
      <c r="R257" s="14">
        <f t="shared" si="196"/>
        <v>-0.49724378524876689</v>
      </c>
      <c r="S257" s="10"/>
      <c r="T257" s="30">
        <f t="shared" si="197"/>
        <v>2.768182278954797</v>
      </c>
      <c r="U257" s="43">
        <f t="shared" si="198"/>
        <v>1.5605073353882055</v>
      </c>
      <c r="V257" s="14">
        <f t="shared" si="199"/>
        <v>1.2921584104242525</v>
      </c>
      <c r="W257" s="10"/>
      <c r="X257" s="30">
        <f t="shared" si="200"/>
        <v>1.5636436223301626</v>
      </c>
      <c r="Y257" s="43">
        <f t="shared" si="201"/>
        <v>-1.2045386566246343</v>
      </c>
      <c r="Z257" s="14">
        <f t="shared" si="202"/>
        <v>-0.43513704490567029</v>
      </c>
      <c r="AA257" s="10"/>
      <c r="AB257" s="30">
        <f t="shared" si="203"/>
        <v>1.6426575287776974</v>
      </c>
      <c r="AC257" s="43">
        <f t="shared" si="204"/>
        <v>-1.1255247501770995</v>
      </c>
      <c r="AD257" s="14">
        <f t="shared" si="205"/>
        <v>-0.40659343813228666</v>
      </c>
      <c r="AE257" s="10"/>
      <c r="AF257" s="30">
        <f t="shared" si="206"/>
        <v>1.6135471421917635</v>
      </c>
      <c r="AG257" s="43">
        <f t="shared" si="185"/>
        <v>-1.1546351367630334</v>
      </c>
      <c r="AH257" s="14">
        <f t="shared" si="186"/>
        <v>-0.41710950378563849</v>
      </c>
      <c r="AI257" s="65"/>
      <c r="AJ257" s="66"/>
    </row>
    <row r="258" spans="1:36" ht="12" customHeight="1" x14ac:dyDescent="0.25">
      <c r="A258" s="1"/>
      <c r="B258" s="52"/>
      <c r="C258" s="1"/>
      <c r="D258" s="9" t="s">
        <v>37</v>
      </c>
      <c r="E258" s="10"/>
      <c r="F258" s="29">
        <f t="shared" si="187"/>
        <v>1.340057636887608</v>
      </c>
      <c r="G258" s="10"/>
      <c r="H258" s="30">
        <f t="shared" si="188"/>
        <v>0.88872832369942201</v>
      </c>
      <c r="I258" s="43">
        <f t="shared" si="189"/>
        <v>-0.45132931318818603</v>
      </c>
      <c r="J258" s="14">
        <f t="shared" si="190"/>
        <v>-0.33679843371247431</v>
      </c>
      <c r="K258" s="10"/>
      <c r="L258" s="30">
        <f t="shared" si="191"/>
        <v>2.4030470914127422</v>
      </c>
      <c r="M258" s="43">
        <f t="shared" si="192"/>
        <v>1.5143187677133203</v>
      </c>
      <c r="N258" s="14">
        <f t="shared" si="193"/>
        <v>1.7039164020449067</v>
      </c>
      <c r="O258" s="10"/>
      <c r="P258" s="30">
        <f t="shared" si="194"/>
        <v>1.6577129700690714</v>
      </c>
      <c r="Q258" s="43">
        <f t="shared" si="195"/>
        <v>-0.74533412134367083</v>
      </c>
      <c r="R258" s="14">
        <f t="shared" si="196"/>
        <v>-0.31016209545252471</v>
      </c>
      <c r="S258" s="10"/>
      <c r="T258" s="30">
        <f t="shared" si="197"/>
        <v>1.834014572596411</v>
      </c>
      <c r="U258" s="43">
        <f t="shared" si="198"/>
        <v>0.17630160252733962</v>
      </c>
      <c r="V258" s="14">
        <f t="shared" si="199"/>
        <v>0.10635230930237194</v>
      </c>
      <c r="W258" s="10"/>
      <c r="X258" s="30">
        <f t="shared" si="200"/>
        <v>0.92632711299696691</v>
      </c>
      <c r="Y258" s="43">
        <f t="shared" si="201"/>
        <v>-0.90768745959944408</v>
      </c>
      <c r="Z258" s="14">
        <f t="shared" si="202"/>
        <v>-0.49491834643082067</v>
      </c>
      <c r="AA258" s="10"/>
      <c r="AB258" s="30">
        <f t="shared" si="203"/>
        <v>0.99356053248868226</v>
      </c>
      <c r="AC258" s="43">
        <f t="shared" si="204"/>
        <v>-0.84045404010772873</v>
      </c>
      <c r="AD258" s="14">
        <f t="shared" si="205"/>
        <v>-0.45825919415563832</v>
      </c>
      <c r="AE258" s="10"/>
      <c r="AF258" s="30">
        <f t="shared" si="206"/>
        <v>0.99356053248868226</v>
      </c>
      <c r="AG258" s="43">
        <f t="shared" si="185"/>
        <v>-0.84045404010772873</v>
      </c>
      <c r="AH258" s="14">
        <f t="shared" si="186"/>
        <v>-0.45825919415563832</v>
      </c>
      <c r="AI258" s="65"/>
      <c r="AJ258" s="66"/>
    </row>
    <row r="259" spans="1:36" ht="12" customHeight="1" x14ac:dyDescent="0.25">
      <c r="A259" s="1"/>
      <c r="B259" s="52"/>
      <c r="C259" s="1"/>
      <c r="D259" s="9" t="s">
        <v>38</v>
      </c>
      <c r="E259" s="10"/>
      <c r="F259" s="29">
        <f t="shared" si="187"/>
        <v>1.1421260758315888</v>
      </c>
      <c r="G259" s="10"/>
      <c r="H259" s="30">
        <f t="shared" si="188"/>
        <v>0.73659117997616208</v>
      </c>
      <c r="I259" s="43">
        <f t="shared" si="189"/>
        <v>-0.40553489585542668</v>
      </c>
      <c r="J259" s="14">
        <f t="shared" si="190"/>
        <v>-0.35507016645264344</v>
      </c>
      <c r="K259" s="10"/>
      <c r="L259" s="30">
        <f t="shared" si="191"/>
        <v>2.4024390243902438</v>
      </c>
      <c r="M259" s="43">
        <f t="shared" si="192"/>
        <v>1.6658478444140816</v>
      </c>
      <c r="N259" s="14">
        <f t="shared" si="193"/>
        <v>2.2615636593259136</v>
      </c>
      <c r="O259" s="10"/>
      <c r="P259" s="30">
        <f t="shared" si="194"/>
        <v>1.3557182529664227</v>
      </c>
      <c r="Q259" s="43">
        <f t="shared" si="195"/>
        <v>-1.0467207714238211</v>
      </c>
      <c r="R259" s="14">
        <f t="shared" si="196"/>
        <v>-0.43569087947590524</v>
      </c>
      <c r="S259" s="10"/>
      <c r="T259" s="30">
        <f t="shared" si="197"/>
        <v>2.4372987277199933</v>
      </c>
      <c r="U259" s="43">
        <f t="shared" si="198"/>
        <v>1.0815804747535707</v>
      </c>
      <c r="V259" s="14">
        <f t="shared" si="199"/>
        <v>0.79779148240202846</v>
      </c>
      <c r="W259" s="10"/>
      <c r="X259" s="30">
        <f t="shared" si="200"/>
        <v>1.3357340927426902</v>
      </c>
      <c r="Y259" s="43">
        <f t="shared" si="201"/>
        <v>-1.1015646349773032</v>
      </c>
      <c r="Z259" s="14">
        <f t="shared" si="202"/>
        <v>-0.45196127271923614</v>
      </c>
      <c r="AA259" s="10"/>
      <c r="AB259" s="30">
        <f t="shared" si="203"/>
        <v>1.4105352019362807</v>
      </c>
      <c r="AC259" s="43">
        <f t="shared" si="204"/>
        <v>-1.0267635257837127</v>
      </c>
      <c r="AD259" s="14">
        <f t="shared" si="205"/>
        <v>-0.42127110399151346</v>
      </c>
      <c r="AE259" s="10"/>
      <c r="AF259" s="30">
        <f t="shared" si="206"/>
        <v>1.3918349246378832</v>
      </c>
      <c r="AG259" s="43">
        <f t="shared" si="185"/>
        <v>-1.0454638030821102</v>
      </c>
      <c r="AH259" s="14">
        <f t="shared" si="186"/>
        <v>-0.42894364617344405</v>
      </c>
      <c r="AI259" s="65"/>
      <c r="AJ259" s="66"/>
    </row>
    <row r="260" spans="1:36" ht="12" customHeight="1" x14ac:dyDescent="0.25">
      <c r="A260" s="1"/>
      <c r="B260" s="52"/>
      <c r="C260" s="1"/>
      <c r="D260" s="9" t="s">
        <v>39</v>
      </c>
      <c r="E260" s="10"/>
      <c r="F260" s="29">
        <f t="shared" si="187"/>
        <v>1.0110120608285265</v>
      </c>
      <c r="G260" s="10"/>
      <c r="H260" s="30">
        <f t="shared" si="188"/>
        <v>0.93272355277410035</v>
      </c>
      <c r="I260" s="43">
        <f t="shared" si="189"/>
        <v>-7.8288508054426109E-2</v>
      </c>
      <c r="J260" s="14">
        <f t="shared" si="190"/>
        <v>-7.743578052893707E-2</v>
      </c>
      <c r="K260" s="10"/>
      <c r="L260" s="30">
        <f t="shared" si="191"/>
        <v>1.7355769230769231</v>
      </c>
      <c r="M260" s="43">
        <f t="shared" si="192"/>
        <v>0.80285337030282278</v>
      </c>
      <c r="N260" s="14">
        <f t="shared" si="193"/>
        <v>0.86076240694789097</v>
      </c>
      <c r="O260" s="10"/>
      <c r="P260" s="30">
        <f t="shared" si="194"/>
        <v>0.74086680281370543</v>
      </c>
      <c r="Q260" s="43">
        <f t="shared" si="195"/>
        <v>-0.9947101202632177</v>
      </c>
      <c r="R260" s="14">
        <f t="shared" si="196"/>
        <v>-0.57312937677215858</v>
      </c>
      <c r="S260" s="10"/>
      <c r="T260" s="30">
        <f t="shared" si="197"/>
        <v>1.8556215305253358</v>
      </c>
      <c r="U260" s="43">
        <f t="shared" si="198"/>
        <v>1.1147547277116305</v>
      </c>
      <c r="V260" s="14">
        <f t="shared" si="199"/>
        <v>1.5046628131776894</v>
      </c>
      <c r="W260" s="10"/>
      <c r="X260" s="30">
        <f t="shared" si="200"/>
        <v>1.0268866436647766</v>
      </c>
      <c r="Y260" s="43">
        <f t="shared" si="201"/>
        <v>-0.82873488686055929</v>
      </c>
      <c r="Z260" s="14">
        <f t="shared" si="202"/>
        <v>-0.44660771241748864</v>
      </c>
      <c r="AA260" s="10"/>
      <c r="AB260" s="30">
        <f t="shared" si="203"/>
        <v>0.99492670752906642</v>
      </c>
      <c r="AC260" s="43">
        <f t="shared" si="204"/>
        <v>-0.86069482299626943</v>
      </c>
      <c r="AD260" s="14">
        <f t="shared" si="205"/>
        <v>-0.46383101771437318</v>
      </c>
      <c r="AE260" s="10"/>
      <c r="AF260" s="30">
        <f t="shared" si="206"/>
        <v>0.92961727281696283</v>
      </c>
      <c r="AG260" s="43">
        <f t="shared" si="185"/>
        <v>-0.92600425770837302</v>
      </c>
      <c r="AH260" s="14">
        <f t="shared" si="186"/>
        <v>-0.49902646766887671</v>
      </c>
      <c r="AI260" s="65"/>
      <c r="AJ260" s="66"/>
    </row>
    <row r="261" spans="1:36" ht="12" customHeight="1" x14ac:dyDescent="0.25">
      <c r="A261" s="1"/>
      <c r="B261" s="52"/>
      <c r="C261" s="1"/>
      <c r="D261" s="9" t="s">
        <v>40</v>
      </c>
      <c r="E261" s="10"/>
      <c r="F261" s="29">
        <f t="shared" si="187"/>
        <v>0.75996788868075993</v>
      </c>
      <c r="G261" s="10"/>
      <c r="H261" s="30">
        <f t="shared" si="188"/>
        <v>0.70947695494562402</v>
      </c>
      <c r="I261" s="43">
        <f t="shared" si="189"/>
        <v>-5.0490933735135912E-2</v>
      </c>
      <c r="J261" s="14">
        <f t="shared" si="190"/>
        <v>-6.6438246256409483E-2</v>
      </c>
      <c r="K261" s="10"/>
      <c r="L261" s="30">
        <f t="shared" si="191"/>
        <v>2.0897873457600422</v>
      </c>
      <c r="M261" s="43">
        <f t="shared" si="192"/>
        <v>1.3803103908144183</v>
      </c>
      <c r="N261" s="14">
        <f t="shared" si="193"/>
        <v>1.9455323829654319</v>
      </c>
      <c r="O261" s="10"/>
      <c r="P261" s="30">
        <f t="shared" si="194"/>
        <v>0.75828157349896486</v>
      </c>
      <c r="Q261" s="43">
        <f t="shared" si="195"/>
        <v>-1.3315057722610772</v>
      </c>
      <c r="R261" s="14">
        <f t="shared" si="196"/>
        <v>-0.63714893047015619</v>
      </c>
      <c r="S261" s="10"/>
      <c r="T261" s="30">
        <f t="shared" si="197"/>
        <v>1.9942837938054989</v>
      </c>
      <c r="U261" s="43">
        <f t="shared" si="198"/>
        <v>1.2360022203065339</v>
      </c>
      <c r="V261" s="14">
        <f t="shared" si="199"/>
        <v>1.6300042932643164</v>
      </c>
      <c r="W261" s="10"/>
      <c r="X261" s="30">
        <f t="shared" si="200"/>
        <v>1.1224246380996628</v>
      </c>
      <c r="Y261" s="43">
        <f t="shared" si="201"/>
        <v>-0.87185915570583616</v>
      </c>
      <c r="Z261" s="14">
        <f t="shared" si="202"/>
        <v>-0.43717908073762746</v>
      </c>
      <c r="AA261" s="10"/>
      <c r="AB261" s="30">
        <f t="shared" si="203"/>
        <v>1.1048475184873638</v>
      </c>
      <c r="AC261" s="43">
        <f t="shared" si="204"/>
        <v>-0.88943627531813507</v>
      </c>
      <c r="AD261" s="14">
        <f t="shared" si="205"/>
        <v>-0.44599283115113209</v>
      </c>
      <c r="AE261" s="10"/>
      <c r="AF261" s="30">
        <f t="shared" si="206"/>
        <v>0.99436276663862733</v>
      </c>
      <c r="AG261" s="43">
        <f t="shared" si="185"/>
        <v>-0.99992102716687159</v>
      </c>
      <c r="AH261" s="14">
        <f t="shared" si="186"/>
        <v>-0.50139354803601899</v>
      </c>
      <c r="AI261" s="65"/>
      <c r="AJ261" s="66"/>
    </row>
    <row r="262" spans="1:36" ht="12" customHeight="1" x14ac:dyDescent="0.25">
      <c r="A262" s="1"/>
      <c r="B262" s="52"/>
      <c r="C262" s="1"/>
      <c r="D262" s="9" t="s">
        <v>41</v>
      </c>
      <c r="E262" s="10"/>
      <c r="F262" s="29">
        <f t="shared" si="187"/>
        <v>2.1038435603506405</v>
      </c>
      <c r="G262" s="10"/>
      <c r="H262" s="30">
        <f t="shared" si="188"/>
        <v>1.2781065088757397</v>
      </c>
      <c r="I262" s="43">
        <f t="shared" si="189"/>
        <v>-0.82573705147490073</v>
      </c>
      <c r="J262" s="14">
        <f t="shared" si="190"/>
        <v>-0.39248975876194803</v>
      </c>
      <c r="K262" s="10"/>
      <c r="L262" s="30">
        <f t="shared" si="191"/>
        <v>2.5106685633001424</v>
      </c>
      <c r="M262" s="43">
        <f t="shared" si="192"/>
        <v>1.2325620544244027</v>
      </c>
      <c r="N262" s="14">
        <f t="shared" si="193"/>
        <v>0.9643656814709447</v>
      </c>
      <c r="O262" s="10"/>
      <c r="P262" s="30">
        <f t="shared" si="194"/>
        <v>0.80654587960257162</v>
      </c>
      <c r="Q262" s="43">
        <f t="shared" si="195"/>
        <v>-1.7041226836975709</v>
      </c>
      <c r="R262" s="14">
        <f t="shared" si="196"/>
        <v>-0.67875254767104376</v>
      </c>
      <c r="S262" s="10"/>
      <c r="T262" s="30">
        <f t="shared" si="197"/>
        <v>2.0105243649719484</v>
      </c>
      <c r="U262" s="43">
        <f t="shared" si="198"/>
        <v>1.2039784853693769</v>
      </c>
      <c r="V262" s="14">
        <f t="shared" si="199"/>
        <v>1.4927588322224663</v>
      </c>
      <c r="W262" s="10"/>
      <c r="X262" s="30">
        <f t="shared" si="200"/>
        <v>0.5466999689131391</v>
      </c>
      <c r="Y262" s="43">
        <f t="shared" si="201"/>
        <v>-1.4638243960588093</v>
      </c>
      <c r="Z262" s="14">
        <f t="shared" si="202"/>
        <v>-0.72808090345089305</v>
      </c>
      <c r="AA262" s="10"/>
      <c r="AB262" s="30">
        <f t="shared" si="203"/>
        <v>0.5466999689131391</v>
      </c>
      <c r="AC262" s="43">
        <f t="shared" si="204"/>
        <v>-1.4638243960588093</v>
      </c>
      <c r="AD262" s="14">
        <f t="shared" si="205"/>
        <v>-0.72808090345089305</v>
      </c>
      <c r="AE262" s="10"/>
      <c r="AF262" s="30">
        <f t="shared" si="206"/>
        <v>0.5359803616795481</v>
      </c>
      <c r="AG262" s="43">
        <f t="shared" si="185"/>
        <v>-1.4745440032924004</v>
      </c>
      <c r="AH262" s="14">
        <f t="shared" si="186"/>
        <v>-0.73341265044205206</v>
      </c>
      <c r="AI262" s="65"/>
      <c r="AJ262" s="66"/>
    </row>
    <row r="263" spans="1:36" ht="12" customHeight="1" x14ac:dyDescent="0.25">
      <c r="A263" s="1"/>
      <c r="B263" s="52"/>
      <c r="C263" s="1"/>
      <c r="D263" s="15" t="s">
        <v>16</v>
      </c>
      <c r="E263" s="10"/>
      <c r="F263" s="31">
        <f t="shared" si="187"/>
        <v>1.0764144011756063</v>
      </c>
      <c r="G263" s="10"/>
      <c r="H263" s="32">
        <f t="shared" si="188"/>
        <v>0.87173238812583076</v>
      </c>
      <c r="I263" s="44">
        <f t="shared" si="189"/>
        <v>-0.20468201304977551</v>
      </c>
      <c r="J263" s="19">
        <f t="shared" si="190"/>
        <v>-0.19015168584351161</v>
      </c>
      <c r="K263" s="10"/>
      <c r="L263" s="32">
        <f t="shared" si="191"/>
        <v>2.0289197618372556</v>
      </c>
      <c r="M263" s="44">
        <f t="shared" si="192"/>
        <v>1.1571873737114249</v>
      </c>
      <c r="N263" s="19">
        <f t="shared" si="193"/>
        <v>1.3274571295891668</v>
      </c>
      <c r="O263" s="10"/>
      <c r="P263" s="32">
        <f t="shared" si="194"/>
        <v>0.8833787465940055</v>
      </c>
      <c r="Q263" s="44">
        <f t="shared" si="195"/>
        <v>-1.1455410152432501</v>
      </c>
      <c r="R263" s="19">
        <f t="shared" si="196"/>
        <v>-0.56460636679191489</v>
      </c>
      <c r="S263" s="10"/>
      <c r="T263" s="32">
        <f t="shared" si="197"/>
        <v>2.0306203942353069</v>
      </c>
      <c r="U263" s="44">
        <f t="shared" si="198"/>
        <v>1.1472416476413014</v>
      </c>
      <c r="V263" s="19">
        <f t="shared" si="199"/>
        <v>1.2986973617654458</v>
      </c>
      <c r="W263" s="10"/>
      <c r="X263" s="32">
        <f t="shared" si="200"/>
        <v>1.0650489994019527</v>
      </c>
      <c r="Y263" s="44">
        <f t="shared" si="201"/>
        <v>-0.96557139483335419</v>
      </c>
      <c r="Z263" s="19">
        <f t="shared" si="202"/>
        <v>-0.4755056127548497</v>
      </c>
      <c r="AA263" s="10"/>
      <c r="AB263" s="32">
        <f t="shared" si="203"/>
        <v>1.063857669424993</v>
      </c>
      <c r="AC263" s="44">
        <f t="shared" si="204"/>
        <v>-0.96676272481031389</v>
      </c>
      <c r="AD263" s="19">
        <f t="shared" si="205"/>
        <v>-0.47609229551463184</v>
      </c>
      <c r="AE263" s="10"/>
      <c r="AF263" s="32">
        <f t="shared" si="206"/>
        <v>1.004291170577009</v>
      </c>
      <c r="AG263" s="44">
        <f t="shared" si="185"/>
        <v>-1.0263292236582979</v>
      </c>
      <c r="AH263" s="19">
        <f t="shared" si="186"/>
        <v>-0.50542643350373417</v>
      </c>
      <c r="AI263" s="65"/>
      <c r="AJ263" s="66"/>
    </row>
    <row r="264" spans="1:36" ht="12" customHeight="1" x14ac:dyDescent="0.25">
      <c r="A264" s="1"/>
      <c r="B264" s="52"/>
      <c r="C264" s="1"/>
      <c r="D264" s="9" t="s">
        <v>36</v>
      </c>
      <c r="E264" s="10"/>
      <c r="F264" s="29">
        <f t="shared" si="187"/>
        <v>1.4265716467294478</v>
      </c>
      <c r="G264" s="10"/>
      <c r="H264" s="30">
        <f t="shared" si="188"/>
        <v>1.5684168121391164</v>
      </c>
      <c r="I264" s="43">
        <f t="shared" si="189"/>
        <v>0.14184516540966863</v>
      </c>
      <c r="J264" s="14">
        <f t="shared" si="190"/>
        <v>9.9430803727847961E-2</v>
      </c>
      <c r="K264" s="10"/>
      <c r="L264" s="30">
        <f t="shared" si="191"/>
        <v>2.6432860262008733</v>
      </c>
      <c r="M264" s="43">
        <f t="shared" si="192"/>
        <v>1.0748692140617568</v>
      </c>
      <c r="N264" s="14">
        <f t="shared" si="193"/>
        <v>0.68532115043817665</v>
      </c>
      <c r="O264" s="10"/>
      <c r="P264" s="30">
        <f t="shared" si="194"/>
        <v>1.7015629607785314</v>
      </c>
      <c r="Q264" s="43">
        <f t="shared" si="195"/>
        <v>-0.94172306542234185</v>
      </c>
      <c r="R264" s="14">
        <f t="shared" si="196"/>
        <v>-0.35626983084227781</v>
      </c>
      <c r="S264" s="10"/>
      <c r="T264" s="30">
        <f t="shared" si="197"/>
        <v>2.6574267094859794</v>
      </c>
      <c r="U264" s="43">
        <f t="shared" si="198"/>
        <v>0.95586374870744795</v>
      </c>
      <c r="V264" s="14">
        <f t="shared" si="199"/>
        <v>0.5617563209474794</v>
      </c>
      <c r="W264" s="10"/>
      <c r="X264" s="30">
        <f t="shared" si="200"/>
        <v>1.408486305524973</v>
      </c>
      <c r="Y264" s="43">
        <f t="shared" si="201"/>
        <v>-1.2489404039610064</v>
      </c>
      <c r="Z264" s="14">
        <f t="shared" si="202"/>
        <v>-0.46998112854919949</v>
      </c>
      <c r="AA264" s="10"/>
      <c r="AB264" s="30">
        <f t="shared" si="203"/>
        <v>1.4815085267486008</v>
      </c>
      <c r="AC264" s="43">
        <f t="shared" si="204"/>
        <v>-1.1759181827373786</v>
      </c>
      <c r="AD264" s="14">
        <f t="shared" si="205"/>
        <v>-0.44250258287079314</v>
      </c>
      <c r="AE264" s="10"/>
      <c r="AF264" s="30">
        <f t="shared" si="206"/>
        <v>1.4534230570472055</v>
      </c>
      <c r="AG264" s="43">
        <f t="shared" si="185"/>
        <v>-1.2040036524387738</v>
      </c>
      <c r="AH264" s="14">
        <f t="shared" si="186"/>
        <v>-0.45307125428556483</v>
      </c>
      <c r="AI264" s="65"/>
      <c r="AJ264" s="66"/>
    </row>
    <row r="265" spans="1:36" ht="12" customHeight="1" x14ac:dyDescent="0.25">
      <c r="A265" s="1"/>
      <c r="B265" s="52"/>
      <c r="C265" s="1"/>
      <c r="D265" s="9" t="s">
        <v>37</v>
      </c>
      <c r="E265" s="10"/>
      <c r="F265" s="29">
        <f t="shared" si="187"/>
        <v>2.1272158498435871</v>
      </c>
      <c r="G265" s="10"/>
      <c r="H265" s="30">
        <f t="shared" si="188"/>
        <v>2</v>
      </c>
      <c r="I265" s="43">
        <f t="shared" si="189"/>
        <v>-0.12721584984358714</v>
      </c>
      <c r="J265" s="14">
        <f t="shared" si="190"/>
        <v>-5.9803921568627461E-2</v>
      </c>
      <c r="K265" s="10"/>
      <c r="L265" s="30">
        <f t="shared" si="191"/>
        <v>2.1811846689895469</v>
      </c>
      <c r="M265" s="43">
        <f t="shared" si="192"/>
        <v>0.18118466898954688</v>
      </c>
      <c r="N265" s="14">
        <f t="shared" si="193"/>
        <v>9.0592334494773441E-2</v>
      </c>
      <c r="O265" s="10"/>
      <c r="P265" s="30">
        <f t="shared" si="194"/>
        <v>1.7665078284547311</v>
      </c>
      <c r="Q265" s="43">
        <f t="shared" si="195"/>
        <v>-0.41467684053481579</v>
      </c>
      <c r="R265" s="14">
        <f t="shared" si="196"/>
        <v>-0.19011542050078611</v>
      </c>
      <c r="S265" s="10"/>
      <c r="T265" s="30">
        <f t="shared" si="197"/>
        <v>2.7342854445658182</v>
      </c>
      <c r="U265" s="43">
        <f t="shared" si="198"/>
        <v>0.96777761611108715</v>
      </c>
      <c r="V265" s="14">
        <f t="shared" si="199"/>
        <v>0.54784790676962891</v>
      </c>
      <c r="W265" s="10"/>
      <c r="X265" s="30">
        <f t="shared" si="200"/>
        <v>1.6599015695481643</v>
      </c>
      <c r="Y265" s="43">
        <f t="shared" si="201"/>
        <v>-1.074383875017654</v>
      </c>
      <c r="Z265" s="14">
        <f t="shared" si="202"/>
        <v>-0.39293040057427409</v>
      </c>
      <c r="AA265" s="10"/>
      <c r="AB265" s="30">
        <f t="shared" si="203"/>
        <v>1.7591534159747555</v>
      </c>
      <c r="AC265" s="43">
        <f t="shared" si="204"/>
        <v>-0.97513202859106274</v>
      </c>
      <c r="AD265" s="14">
        <f t="shared" si="205"/>
        <v>-0.35663139359830287</v>
      </c>
      <c r="AE265" s="10"/>
      <c r="AF265" s="30">
        <f t="shared" si="206"/>
        <v>1.7591534159747555</v>
      </c>
      <c r="AG265" s="43">
        <f t="shared" si="185"/>
        <v>-0.97513202859106274</v>
      </c>
      <c r="AH265" s="14">
        <f t="shared" si="186"/>
        <v>-0.35663139359830287</v>
      </c>
      <c r="AI265" s="65"/>
      <c r="AJ265" s="66"/>
    </row>
    <row r="266" spans="1:36" ht="12" customHeight="1" x14ac:dyDescent="0.25">
      <c r="A266" s="1"/>
      <c r="B266" s="52"/>
      <c r="C266" s="1"/>
      <c r="D266" s="9" t="s">
        <v>38</v>
      </c>
      <c r="E266" s="10"/>
      <c r="F266" s="29">
        <f t="shared" si="187"/>
        <v>1.6143455985095483</v>
      </c>
      <c r="G266" s="10"/>
      <c r="H266" s="30">
        <f t="shared" si="188"/>
        <v>1.6985556180829113</v>
      </c>
      <c r="I266" s="43">
        <f t="shared" si="189"/>
        <v>8.4210019573363049E-2</v>
      </c>
      <c r="J266" s="14">
        <f t="shared" si="190"/>
        <v>5.2163563769189292E-2</v>
      </c>
      <c r="K266" s="10"/>
      <c r="L266" s="30">
        <f t="shared" si="191"/>
        <v>2.5132378897823102</v>
      </c>
      <c r="M266" s="43">
        <f t="shared" si="192"/>
        <v>0.81468227169939889</v>
      </c>
      <c r="N266" s="14">
        <f t="shared" si="193"/>
        <v>0.47963237884367693</v>
      </c>
      <c r="O266" s="10"/>
      <c r="P266" s="30">
        <f t="shared" si="194"/>
        <v>1.7211934156378601</v>
      </c>
      <c r="Q266" s="43">
        <f t="shared" si="195"/>
        <v>-0.79204447414445012</v>
      </c>
      <c r="R266" s="14">
        <f t="shared" si="196"/>
        <v>-0.31514902642704268</v>
      </c>
      <c r="S266" s="10"/>
      <c r="T266" s="30">
        <f t="shared" si="197"/>
        <v>2.6817933063123145</v>
      </c>
      <c r="U266" s="43">
        <f t="shared" si="198"/>
        <v>0.96059989067445439</v>
      </c>
      <c r="V266" s="14">
        <f t="shared" si="199"/>
        <v>0.55810107216710669</v>
      </c>
      <c r="W266" s="10"/>
      <c r="X266" s="30">
        <f t="shared" si="200"/>
        <v>1.4816319458965361</v>
      </c>
      <c r="Y266" s="43">
        <f t="shared" si="201"/>
        <v>-1.2001613604157784</v>
      </c>
      <c r="Z266" s="14">
        <f t="shared" si="202"/>
        <v>-0.44752194644936993</v>
      </c>
      <c r="AA266" s="10"/>
      <c r="AB266" s="30">
        <f t="shared" si="203"/>
        <v>1.5622852977900976</v>
      </c>
      <c r="AC266" s="43">
        <f t="shared" si="204"/>
        <v>-1.1195080085222169</v>
      </c>
      <c r="AD266" s="14">
        <f t="shared" si="205"/>
        <v>-0.41744753627625097</v>
      </c>
      <c r="AE266" s="10"/>
      <c r="AF266" s="30">
        <f t="shared" si="206"/>
        <v>1.5423708899151443</v>
      </c>
      <c r="AG266" s="43">
        <f t="shared" si="185"/>
        <v>-1.1394224163971702</v>
      </c>
      <c r="AH266" s="14">
        <f t="shared" si="186"/>
        <v>-0.42487331656590988</v>
      </c>
      <c r="AI266" s="65"/>
      <c r="AJ266" s="66"/>
    </row>
    <row r="267" spans="1:36" ht="12" customHeight="1" x14ac:dyDescent="0.25">
      <c r="A267" s="1"/>
      <c r="B267" s="52"/>
      <c r="C267" s="1"/>
      <c r="D267" s="9" t="s">
        <v>39</v>
      </c>
      <c r="E267" s="10"/>
      <c r="F267" s="29">
        <f t="shared" si="187"/>
        <v>1.3292955052598023</v>
      </c>
      <c r="G267" s="10"/>
      <c r="H267" s="30">
        <f t="shared" si="188"/>
        <v>1.2674506169263744</v>
      </c>
      <c r="I267" s="43">
        <f t="shared" si="189"/>
        <v>-6.1844888333427939E-2</v>
      </c>
      <c r="J267" s="14">
        <f t="shared" si="190"/>
        <v>-4.6524559880566807E-2</v>
      </c>
      <c r="K267" s="10"/>
      <c r="L267" s="30">
        <f t="shared" si="191"/>
        <v>1.9844357976653697</v>
      </c>
      <c r="M267" s="43">
        <f t="shared" si="192"/>
        <v>0.71698518073899531</v>
      </c>
      <c r="N267" s="14">
        <f t="shared" si="193"/>
        <v>0.56569082153095418</v>
      </c>
      <c r="O267" s="10"/>
      <c r="P267" s="30">
        <f t="shared" si="194"/>
        <v>1.3146200146256399</v>
      </c>
      <c r="Q267" s="43">
        <f t="shared" si="195"/>
        <v>-0.66981578303972977</v>
      </c>
      <c r="R267" s="14">
        <f t="shared" si="196"/>
        <v>-0.33753462008080504</v>
      </c>
      <c r="S267" s="10"/>
      <c r="T267" s="30">
        <f t="shared" si="197"/>
        <v>1.9011059722724031</v>
      </c>
      <c r="U267" s="43">
        <f t="shared" si="198"/>
        <v>0.58648595764676315</v>
      </c>
      <c r="V267" s="14">
        <f t="shared" si="199"/>
        <v>0.44612583949878082</v>
      </c>
      <c r="W267" s="10"/>
      <c r="X267" s="30">
        <f t="shared" si="200"/>
        <v>1.3272717323310306</v>
      </c>
      <c r="Y267" s="43">
        <f t="shared" si="201"/>
        <v>-0.5738342399413725</v>
      </c>
      <c r="Z267" s="14">
        <f t="shared" si="202"/>
        <v>-0.30184232142275846</v>
      </c>
      <c r="AA267" s="10"/>
      <c r="AB267" s="30">
        <f t="shared" si="203"/>
        <v>1.2875716077584776</v>
      </c>
      <c r="AC267" s="43">
        <f t="shared" si="204"/>
        <v>-0.61353436451392551</v>
      </c>
      <c r="AD267" s="14">
        <f t="shared" si="205"/>
        <v>-0.32272496823549734</v>
      </c>
      <c r="AE267" s="10"/>
      <c r="AF267" s="30">
        <f t="shared" si="206"/>
        <v>1.2033429650842771</v>
      </c>
      <c r="AG267" s="43">
        <f t="shared" si="185"/>
        <v>-0.69776300718812601</v>
      </c>
      <c r="AH267" s="14">
        <f t="shared" si="186"/>
        <v>-0.36703004323009192</v>
      </c>
      <c r="AI267" s="65"/>
      <c r="AJ267" s="66"/>
    </row>
    <row r="268" spans="1:36" ht="12" customHeight="1" x14ac:dyDescent="0.25">
      <c r="A268" s="1"/>
      <c r="B268" s="52"/>
      <c r="C268" s="1"/>
      <c r="D268" s="9" t="s">
        <v>40</v>
      </c>
      <c r="E268" s="10"/>
      <c r="F268" s="29">
        <f t="shared" si="187"/>
        <v>1.4885193982581155</v>
      </c>
      <c r="G268" s="10"/>
      <c r="H268" s="30">
        <f t="shared" si="188"/>
        <v>1.256281407035176</v>
      </c>
      <c r="I268" s="43">
        <f t="shared" si="189"/>
        <v>-0.23223799122293953</v>
      </c>
      <c r="J268" s="14">
        <f t="shared" si="190"/>
        <v>-0.15601945899711311</v>
      </c>
      <c r="K268" s="10"/>
      <c r="L268" s="30">
        <f t="shared" si="191"/>
        <v>2.1361847130015863</v>
      </c>
      <c r="M268" s="43">
        <f t="shared" si="192"/>
        <v>0.87990330596641031</v>
      </c>
      <c r="N268" s="14">
        <f t="shared" si="193"/>
        <v>0.70040303154926264</v>
      </c>
      <c r="O268" s="10"/>
      <c r="P268" s="30">
        <f t="shared" si="194"/>
        <v>1.6528375022712132</v>
      </c>
      <c r="Q268" s="43">
        <f t="shared" si="195"/>
        <v>-0.48334721073037312</v>
      </c>
      <c r="R268" s="14">
        <f t="shared" si="196"/>
        <v>-0.22626658068871508</v>
      </c>
      <c r="S268" s="10"/>
      <c r="T268" s="30">
        <f t="shared" si="197"/>
        <v>2.1912984611653932</v>
      </c>
      <c r="U268" s="43">
        <f t="shared" si="198"/>
        <v>0.53846095889418</v>
      </c>
      <c r="V268" s="14">
        <f t="shared" si="199"/>
        <v>0.3257797322206597</v>
      </c>
      <c r="W268" s="10"/>
      <c r="X268" s="30">
        <f t="shared" si="200"/>
        <v>1.6936385073109244</v>
      </c>
      <c r="Y268" s="43">
        <f t="shared" si="201"/>
        <v>-0.49765995385446882</v>
      </c>
      <c r="Z268" s="14">
        <f t="shared" si="202"/>
        <v>-0.22710733506826797</v>
      </c>
      <c r="AA268" s="10"/>
      <c r="AB268" s="30">
        <f t="shared" si="203"/>
        <v>1.6693992772980342</v>
      </c>
      <c r="AC268" s="43">
        <f t="shared" si="204"/>
        <v>-0.52189918386735901</v>
      </c>
      <c r="AD268" s="14">
        <f t="shared" si="205"/>
        <v>-0.23816891816270369</v>
      </c>
      <c r="AE268" s="10"/>
      <c r="AF268" s="30">
        <f t="shared" si="206"/>
        <v>1.5059398543905944</v>
      </c>
      <c r="AG268" s="43">
        <f t="shared" si="185"/>
        <v>-0.68535860677479876</v>
      </c>
      <c r="AH268" s="14">
        <f t="shared" si="186"/>
        <v>-0.31276369646620661</v>
      </c>
      <c r="AI268" s="65"/>
      <c r="AJ268" s="66"/>
    </row>
    <row r="269" spans="1:36" ht="12" customHeight="1" x14ac:dyDescent="0.25">
      <c r="A269" s="1"/>
      <c r="B269" s="52"/>
      <c r="C269" s="1"/>
      <c r="D269" s="9" t="s">
        <v>41</v>
      </c>
      <c r="E269" s="10"/>
      <c r="F269" s="29">
        <f t="shared" si="187"/>
        <v>1.8808234019501626</v>
      </c>
      <c r="G269" s="10"/>
      <c r="H269" s="30">
        <f t="shared" si="188"/>
        <v>1.5192597374650312</v>
      </c>
      <c r="I269" s="43">
        <f t="shared" si="189"/>
        <v>-0.36156366448513144</v>
      </c>
      <c r="J269" s="14">
        <f t="shared" si="190"/>
        <v>-0.19223690225793566</v>
      </c>
      <c r="K269" s="10"/>
      <c r="L269" s="30">
        <f t="shared" si="191"/>
        <v>2.417465388711395</v>
      </c>
      <c r="M269" s="43">
        <f t="shared" si="192"/>
        <v>0.89820565124636387</v>
      </c>
      <c r="N269" s="14">
        <f t="shared" si="193"/>
        <v>0.59121269990677794</v>
      </c>
      <c r="O269" s="10"/>
      <c r="P269" s="30">
        <f t="shared" si="194"/>
        <v>1.6728462377317339</v>
      </c>
      <c r="Q269" s="43">
        <f t="shared" si="195"/>
        <v>-0.74461915097966114</v>
      </c>
      <c r="R269" s="14">
        <f t="shared" si="196"/>
        <v>-0.30801646818057349</v>
      </c>
      <c r="S269" s="10"/>
      <c r="T269" s="30">
        <f t="shared" si="197"/>
        <v>2.6015551518574438</v>
      </c>
      <c r="U269" s="43">
        <f t="shared" si="198"/>
        <v>0.92870891412570988</v>
      </c>
      <c r="V269" s="14">
        <f t="shared" si="199"/>
        <v>0.55516693236849801</v>
      </c>
      <c r="W269" s="10"/>
      <c r="X269" s="30">
        <f t="shared" si="200"/>
        <v>1.4623212051197962</v>
      </c>
      <c r="Y269" s="43">
        <f t="shared" si="201"/>
        <v>-1.1392339467376476</v>
      </c>
      <c r="Z269" s="14">
        <f t="shared" si="202"/>
        <v>-0.43790497615407598</v>
      </c>
      <c r="AA269" s="10"/>
      <c r="AB269" s="30">
        <f t="shared" si="203"/>
        <v>1.4623212051197962</v>
      </c>
      <c r="AC269" s="43">
        <f t="shared" si="204"/>
        <v>-1.1392339467376476</v>
      </c>
      <c r="AD269" s="14">
        <f t="shared" si="205"/>
        <v>-0.43790497615407598</v>
      </c>
      <c r="AE269" s="10"/>
      <c r="AF269" s="30">
        <f t="shared" si="206"/>
        <v>1.4330747810174005</v>
      </c>
      <c r="AG269" s="43">
        <f t="shared" si="185"/>
        <v>-1.1684803708400433</v>
      </c>
      <c r="AH269" s="14">
        <f t="shared" si="186"/>
        <v>-0.4491468766309944</v>
      </c>
      <c r="AI269" s="65"/>
      <c r="AJ269" s="66"/>
    </row>
    <row r="270" spans="1:36" ht="12" customHeight="1" x14ac:dyDescent="0.25">
      <c r="A270" s="1"/>
      <c r="B270" s="52"/>
      <c r="C270" s="1"/>
      <c r="D270" s="15" t="s">
        <v>20</v>
      </c>
      <c r="E270" s="10"/>
      <c r="F270" s="31">
        <f t="shared" si="187"/>
        <v>1.5025076916592912</v>
      </c>
      <c r="G270" s="10"/>
      <c r="H270" s="32">
        <f t="shared" si="188"/>
        <v>1.3801604461777841</v>
      </c>
      <c r="I270" s="44">
        <f t="shared" si="189"/>
        <v>-0.12234724548150711</v>
      </c>
      <c r="J270" s="19">
        <f t="shared" si="190"/>
        <v>-8.1428698276008959E-2</v>
      </c>
      <c r="K270" s="10"/>
      <c r="L270" s="32">
        <f t="shared" si="191"/>
        <v>2.1881423890257059</v>
      </c>
      <c r="M270" s="44">
        <f t="shared" si="192"/>
        <v>0.8079819428479218</v>
      </c>
      <c r="N270" s="19">
        <f t="shared" si="193"/>
        <v>0.58542609671618018</v>
      </c>
      <c r="O270" s="10"/>
      <c r="P270" s="32">
        <f t="shared" si="194"/>
        <v>1.5446669273352129</v>
      </c>
      <c r="Q270" s="44">
        <f t="shared" si="195"/>
        <v>-0.64347546169049297</v>
      </c>
      <c r="R270" s="19">
        <f t="shared" si="196"/>
        <v>-0.29407385228573146</v>
      </c>
      <c r="S270" s="10"/>
      <c r="T270" s="32">
        <f t="shared" si="197"/>
        <v>2.2161951206439263</v>
      </c>
      <c r="U270" s="44">
        <f t="shared" si="198"/>
        <v>0.67152819330871338</v>
      </c>
      <c r="V270" s="19">
        <f t="shared" si="199"/>
        <v>0.43473980145817093</v>
      </c>
      <c r="W270" s="10"/>
      <c r="X270" s="32">
        <f t="shared" si="200"/>
        <v>1.4905391021857675</v>
      </c>
      <c r="Y270" s="44">
        <f t="shared" si="201"/>
        <v>-0.72565601845815886</v>
      </c>
      <c r="Z270" s="19">
        <f t="shared" si="202"/>
        <v>-0.32743327142030521</v>
      </c>
      <c r="AA270" s="10"/>
      <c r="AB270" s="32">
        <f t="shared" si="203"/>
        <v>1.4840821844559795</v>
      </c>
      <c r="AC270" s="44">
        <f t="shared" si="204"/>
        <v>-0.73211293618794682</v>
      </c>
      <c r="AD270" s="19">
        <f t="shared" si="205"/>
        <v>-0.33034678642159798</v>
      </c>
      <c r="AE270" s="10"/>
      <c r="AF270" s="32">
        <f t="shared" si="206"/>
        <v>1.3924746641646111</v>
      </c>
      <c r="AG270" s="44">
        <f t="shared" si="185"/>
        <v>-0.82372045647931524</v>
      </c>
      <c r="AH270" s="19">
        <f t="shared" si="186"/>
        <v>-0.37168228050244023</v>
      </c>
      <c r="AI270" s="65"/>
      <c r="AJ270" s="66"/>
    </row>
    <row r="271" spans="1:36" ht="12" customHeight="1" x14ac:dyDescent="0.25">
      <c r="A271" s="1"/>
      <c r="B271" s="52"/>
      <c r="C271" s="1"/>
      <c r="D271" s="9" t="s">
        <v>36</v>
      </c>
      <c r="E271" s="10"/>
      <c r="F271" s="29">
        <f t="shared" si="187"/>
        <v>2.0527918781725889</v>
      </c>
      <c r="G271" s="10"/>
      <c r="H271" s="30">
        <f t="shared" si="188"/>
        <v>1.8886005190656818</v>
      </c>
      <c r="I271" s="43">
        <f t="shared" si="189"/>
        <v>-0.16419135910690708</v>
      </c>
      <c r="J271" s="14">
        <f t="shared" si="190"/>
        <v>-7.9984415786500285E-2</v>
      </c>
      <c r="K271" s="10"/>
      <c r="L271" s="30">
        <f t="shared" si="191"/>
        <v>2.5111021396851028</v>
      </c>
      <c r="M271" s="43">
        <f t="shared" si="192"/>
        <v>0.62250162061942094</v>
      </c>
      <c r="N271" s="14">
        <f t="shared" si="193"/>
        <v>0.32961000186920497</v>
      </c>
      <c r="O271" s="10"/>
      <c r="P271" s="30">
        <f t="shared" si="194"/>
        <v>2.0698760918139345</v>
      </c>
      <c r="Q271" s="43">
        <f t="shared" si="195"/>
        <v>-0.44122604787116826</v>
      </c>
      <c r="R271" s="14">
        <f t="shared" si="196"/>
        <v>-0.17571011584837359</v>
      </c>
      <c r="S271" s="10"/>
      <c r="T271" s="30">
        <f t="shared" si="197"/>
        <v>2.2034715636803277</v>
      </c>
      <c r="U271" s="43">
        <f t="shared" si="198"/>
        <v>0.1335954718663932</v>
      </c>
      <c r="V271" s="14">
        <f t="shared" si="199"/>
        <v>6.4542738763322172E-2</v>
      </c>
      <c r="W271" s="10"/>
      <c r="X271" s="30">
        <f t="shared" si="200"/>
        <v>1.6071108864385537</v>
      </c>
      <c r="Y271" s="43">
        <f t="shared" si="201"/>
        <v>-0.596360677241774</v>
      </c>
      <c r="Z271" s="14">
        <f t="shared" si="202"/>
        <v>-0.27064596025269694</v>
      </c>
      <c r="AA271" s="10"/>
      <c r="AB271" s="30">
        <f t="shared" si="203"/>
        <v>1.6913630954261578</v>
      </c>
      <c r="AC271" s="43">
        <f t="shared" si="204"/>
        <v>-0.51210846825416989</v>
      </c>
      <c r="AD271" s="14">
        <f t="shared" si="205"/>
        <v>-0.23240983759228806</v>
      </c>
      <c r="AE271" s="10"/>
      <c r="AF271" s="30">
        <f t="shared" si="206"/>
        <v>1.6597685170558063</v>
      </c>
      <c r="AG271" s="43">
        <f t="shared" si="185"/>
        <v>-0.5437030466245214</v>
      </c>
      <c r="AH271" s="14">
        <f t="shared" si="186"/>
        <v>-0.24674838358994133</v>
      </c>
      <c r="AI271" s="65"/>
      <c r="AJ271" s="66"/>
    </row>
    <row r="272" spans="1:36" ht="12" customHeight="1" x14ac:dyDescent="0.25">
      <c r="A272" s="1"/>
      <c r="B272" s="52"/>
      <c r="C272" s="1"/>
      <c r="D272" s="9" t="s">
        <v>37</v>
      </c>
      <c r="E272" s="10"/>
      <c r="F272" s="29">
        <f t="shared" si="187"/>
        <v>1.8616144975288302</v>
      </c>
      <c r="G272" s="10"/>
      <c r="H272" s="30">
        <f t="shared" si="188"/>
        <v>1.4442413162705667</v>
      </c>
      <c r="I272" s="43">
        <f t="shared" si="189"/>
        <v>-0.4173731812582635</v>
      </c>
      <c r="J272" s="14">
        <f t="shared" si="190"/>
        <v>-0.22419957612722652</v>
      </c>
      <c r="K272" s="10"/>
      <c r="L272" s="30">
        <f t="shared" si="191"/>
        <v>1.8884892086330936</v>
      </c>
      <c r="M272" s="43">
        <f t="shared" si="192"/>
        <v>0.44424789236252682</v>
      </c>
      <c r="N272" s="14">
        <f t="shared" si="193"/>
        <v>0.30759949002823062</v>
      </c>
      <c r="O272" s="10"/>
      <c r="P272" s="30">
        <f t="shared" si="194"/>
        <v>1.7636363636363637</v>
      </c>
      <c r="Q272" s="43">
        <f t="shared" si="195"/>
        <v>-0.12485284499672988</v>
      </c>
      <c r="R272" s="14">
        <f t="shared" si="196"/>
        <v>-6.6112554112554123E-2</v>
      </c>
      <c r="S272" s="10"/>
      <c r="T272" s="30">
        <f t="shared" si="197"/>
        <v>2.3533590870742866</v>
      </c>
      <c r="U272" s="43">
        <f t="shared" si="198"/>
        <v>0.58972272343792298</v>
      </c>
      <c r="V272" s="14">
        <f t="shared" si="199"/>
        <v>0.33437886380500781</v>
      </c>
      <c r="W272" s="10"/>
      <c r="X272" s="30">
        <f t="shared" si="200"/>
        <v>2.2404385988033413</v>
      </c>
      <c r="Y272" s="43">
        <f t="shared" si="201"/>
        <v>-0.11292048827094536</v>
      </c>
      <c r="Z272" s="14">
        <f t="shared" si="202"/>
        <v>-4.7982685214150167E-2</v>
      </c>
      <c r="AA272" s="10"/>
      <c r="AB272" s="30">
        <f t="shared" si="203"/>
        <v>2.3722291046153026</v>
      </c>
      <c r="AC272" s="43">
        <f t="shared" si="204"/>
        <v>1.8870017541015915E-2</v>
      </c>
      <c r="AD272" s="14">
        <f t="shared" si="205"/>
        <v>8.0183333026644377E-3</v>
      </c>
      <c r="AE272" s="10"/>
      <c r="AF272" s="30">
        <f t="shared" si="206"/>
        <v>2.3722291046153026</v>
      </c>
      <c r="AG272" s="43">
        <f t="shared" si="185"/>
        <v>1.8870017541015915E-2</v>
      </c>
      <c r="AH272" s="14">
        <f t="shared" si="186"/>
        <v>8.0183333026644377E-3</v>
      </c>
      <c r="AI272" s="65"/>
      <c r="AJ272" s="66"/>
    </row>
    <row r="273" spans="1:36" ht="12" customHeight="1" x14ac:dyDescent="0.25">
      <c r="A273" s="1"/>
      <c r="B273" s="52"/>
      <c r="C273" s="1"/>
      <c r="D273" s="9" t="s">
        <v>38</v>
      </c>
      <c r="E273" s="10"/>
      <c r="F273" s="29">
        <f t="shared" si="187"/>
        <v>2.0318148951554593</v>
      </c>
      <c r="G273" s="10"/>
      <c r="H273" s="30">
        <f t="shared" si="188"/>
        <v>1.8448524118070555</v>
      </c>
      <c r="I273" s="43">
        <f t="shared" si="189"/>
        <v>-0.18696248334840382</v>
      </c>
      <c r="J273" s="14">
        <f t="shared" si="190"/>
        <v>-9.201747845937458E-2</v>
      </c>
      <c r="K273" s="10"/>
      <c r="L273" s="30">
        <f t="shared" si="191"/>
        <v>2.4482758620689653</v>
      </c>
      <c r="M273" s="43">
        <f t="shared" si="192"/>
        <v>0.6034234502619098</v>
      </c>
      <c r="N273" s="14">
        <f t="shared" si="193"/>
        <v>0.32708494533221177</v>
      </c>
      <c r="O273" s="10"/>
      <c r="P273" s="30">
        <f t="shared" si="194"/>
        <v>2.0391010414763384</v>
      </c>
      <c r="Q273" s="43">
        <f t="shared" si="195"/>
        <v>-0.40917482059262689</v>
      </c>
      <c r="R273" s="14">
        <f t="shared" si="196"/>
        <v>-0.16712774362234062</v>
      </c>
      <c r="S273" s="10"/>
      <c r="T273" s="30">
        <f t="shared" si="197"/>
        <v>2.2175822292449139</v>
      </c>
      <c r="U273" s="43">
        <f t="shared" si="198"/>
        <v>0.17848118776857547</v>
      </c>
      <c r="V273" s="14">
        <f t="shared" si="199"/>
        <v>8.7529349521273669E-2</v>
      </c>
      <c r="W273" s="10"/>
      <c r="X273" s="30">
        <f t="shared" si="200"/>
        <v>1.6539757832979649</v>
      </c>
      <c r="Y273" s="43">
        <f t="shared" si="201"/>
        <v>-0.56360644594694898</v>
      </c>
      <c r="Z273" s="14">
        <f t="shared" si="202"/>
        <v>-0.25415357253239568</v>
      </c>
      <c r="AA273" s="10"/>
      <c r="AB273" s="30">
        <f t="shared" si="203"/>
        <v>1.7417457246286354</v>
      </c>
      <c r="AC273" s="43">
        <f t="shared" si="204"/>
        <v>-0.47583650461627847</v>
      </c>
      <c r="AD273" s="14">
        <f t="shared" si="205"/>
        <v>-0.21457445786725149</v>
      </c>
      <c r="AE273" s="10"/>
      <c r="AF273" s="30">
        <f t="shared" si="206"/>
        <v>1.7124890775184118</v>
      </c>
      <c r="AG273" s="43">
        <f t="shared" si="185"/>
        <v>-0.50509315172650204</v>
      </c>
      <c r="AH273" s="14">
        <f t="shared" si="186"/>
        <v>-0.22776749608896629</v>
      </c>
      <c r="AI273" s="65"/>
      <c r="AJ273" s="66"/>
    </row>
    <row r="274" spans="1:36" ht="12" customHeight="1" x14ac:dyDescent="0.25">
      <c r="A274" s="1"/>
      <c r="B274" s="52"/>
      <c r="C274" s="1"/>
      <c r="D274" s="9" t="s">
        <v>39</v>
      </c>
      <c r="E274" s="10"/>
      <c r="F274" s="29">
        <f t="shared" si="187"/>
        <v>1.4835382784609281</v>
      </c>
      <c r="G274" s="10"/>
      <c r="H274" s="30">
        <f t="shared" si="188"/>
        <v>1.3898782407023937</v>
      </c>
      <c r="I274" s="43">
        <f t="shared" si="189"/>
        <v>-9.3660037758534376E-2</v>
      </c>
      <c r="J274" s="14">
        <f t="shared" si="190"/>
        <v>-6.3132875719054904E-2</v>
      </c>
      <c r="K274" s="10"/>
      <c r="L274" s="30">
        <f t="shared" si="191"/>
        <v>2.0623058191283903</v>
      </c>
      <c r="M274" s="43">
        <f t="shared" si="192"/>
        <v>0.67242757842599654</v>
      </c>
      <c r="N274" s="14">
        <f t="shared" si="193"/>
        <v>0.483803227314485</v>
      </c>
      <c r="O274" s="10"/>
      <c r="P274" s="30">
        <f t="shared" si="194"/>
        <v>1.5663604687994932</v>
      </c>
      <c r="Q274" s="43">
        <f t="shared" si="195"/>
        <v>-0.49594535032889708</v>
      </c>
      <c r="R274" s="14">
        <f t="shared" si="196"/>
        <v>-0.24048099255158129</v>
      </c>
      <c r="S274" s="10"/>
      <c r="T274" s="30">
        <f t="shared" si="197"/>
        <v>1.9283629481110234</v>
      </c>
      <c r="U274" s="43">
        <f t="shared" si="198"/>
        <v>0.36200247931153018</v>
      </c>
      <c r="V274" s="14">
        <f t="shared" si="199"/>
        <v>0.23111058183751276</v>
      </c>
      <c r="W274" s="10"/>
      <c r="X274" s="30">
        <f t="shared" si="200"/>
        <v>1.5327979457887357</v>
      </c>
      <c r="Y274" s="43">
        <f t="shared" si="201"/>
        <v>-0.39556500232228764</v>
      </c>
      <c r="Z274" s="14">
        <f t="shared" si="202"/>
        <v>-0.20512995373084375</v>
      </c>
      <c r="AA274" s="10"/>
      <c r="AB274" s="30">
        <f t="shared" si="203"/>
        <v>1.4857890595679653</v>
      </c>
      <c r="AC274" s="43">
        <f t="shared" si="204"/>
        <v>-0.44257388854305812</v>
      </c>
      <c r="AD274" s="14">
        <f t="shared" si="205"/>
        <v>-0.22950756701511643</v>
      </c>
      <c r="AE274" s="10"/>
      <c r="AF274" s="30">
        <f t="shared" si="206"/>
        <v>1.3886887372103076</v>
      </c>
      <c r="AG274" s="43">
        <f t="shared" si="185"/>
        <v>-0.53967421090071577</v>
      </c>
      <c r="AH274" s="14">
        <f t="shared" si="186"/>
        <v>-0.27986132560230281</v>
      </c>
      <c r="AI274" s="65"/>
      <c r="AJ274" s="66"/>
    </row>
    <row r="275" spans="1:36" ht="12" customHeight="1" x14ac:dyDescent="0.25">
      <c r="A275" s="1"/>
      <c r="B275" s="52"/>
      <c r="C275" s="1"/>
      <c r="D275" s="9" t="s">
        <v>40</v>
      </c>
      <c r="E275" s="10"/>
      <c r="F275" s="29">
        <f t="shared" si="187"/>
        <v>2.0612951062778051</v>
      </c>
      <c r="G275" s="10"/>
      <c r="H275" s="30">
        <f t="shared" si="188"/>
        <v>1.4716124148372445</v>
      </c>
      <c r="I275" s="43">
        <f t="shared" si="189"/>
        <v>-0.58968269144056062</v>
      </c>
      <c r="J275" s="14">
        <f t="shared" si="190"/>
        <v>-0.28607388124322641</v>
      </c>
      <c r="K275" s="10"/>
      <c r="L275" s="30">
        <f t="shared" si="191"/>
        <v>2.3186844750825792</v>
      </c>
      <c r="M275" s="43">
        <f t="shared" si="192"/>
        <v>0.84707206024533477</v>
      </c>
      <c r="N275" s="14">
        <f t="shared" si="193"/>
        <v>0.57560812324284316</v>
      </c>
      <c r="O275" s="10"/>
      <c r="P275" s="30">
        <f t="shared" si="194"/>
        <v>1.7365037564867167</v>
      </c>
      <c r="Q275" s="43">
        <f t="shared" si="195"/>
        <v>-0.58218071859586251</v>
      </c>
      <c r="R275" s="14">
        <f t="shared" si="196"/>
        <v>-0.25108233778773559</v>
      </c>
      <c r="S275" s="10"/>
      <c r="T275" s="30">
        <f t="shared" si="197"/>
        <v>2.1113128719173444</v>
      </c>
      <c r="U275" s="43">
        <f t="shared" si="198"/>
        <v>0.37480911543062767</v>
      </c>
      <c r="V275" s="14">
        <f t="shared" si="199"/>
        <v>0.21584123502786956</v>
      </c>
      <c r="W275" s="10"/>
      <c r="X275" s="30">
        <f t="shared" si="200"/>
        <v>1.8880659713444474</v>
      </c>
      <c r="Y275" s="43">
        <f t="shared" si="201"/>
        <v>-0.22324690057289698</v>
      </c>
      <c r="Z275" s="14">
        <f t="shared" si="202"/>
        <v>-0.10573842633288166</v>
      </c>
      <c r="AA275" s="10"/>
      <c r="AB275" s="30">
        <f t="shared" si="203"/>
        <v>1.8605334140955005</v>
      </c>
      <c r="AC275" s="43">
        <f t="shared" si="204"/>
        <v>-0.25077945782184385</v>
      </c>
      <c r="AD275" s="14">
        <f t="shared" si="205"/>
        <v>-0.11877891768551752</v>
      </c>
      <c r="AE275" s="10"/>
      <c r="AF275" s="30">
        <f t="shared" si="206"/>
        <v>1.6778173523524895</v>
      </c>
      <c r="AG275" s="43">
        <f t="shared" si="185"/>
        <v>-0.43349551956485488</v>
      </c>
      <c r="AH275" s="14">
        <f t="shared" si="186"/>
        <v>-0.20532036029846445</v>
      </c>
      <c r="AI275" s="65"/>
      <c r="AJ275" s="66"/>
    </row>
    <row r="276" spans="1:36" ht="12" customHeight="1" x14ac:dyDescent="0.25">
      <c r="A276" s="1"/>
      <c r="B276" s="52"/>
      <c r="C276" s="1"/>
      <c r="D276" s="9" t="s">
        <v>41</v>
      </c>
      <c r="E276" s="10"/>
      <c r="F276" s="29">
        <f t="shared" si="187"/>
        <v>2.2555410691003912</v>
      </c>
      <c r="G276" s="10"/>
      <c r="H276" s="30">
        <f t="shared" si="188"/>
        <v>1.7167530224525043</v>
      </c>
      <c r="I276" s="43">
        <f t="shared" si="189"/>
        <v>-0.53878804664788693</v>
      </c>
      <c r="J276" s="14">
        <f t="shared" si="190"/>
        <v>-0.23887308195313828</v>
      </c>
      <c r="K276" s="10"/>
      <c r="L276" s="30">
        <f t="shared" si="191"/>
        <v>2.5182863113897596</v>
      </c>
      <c r="M276" s="43">
        <f t="shared" si="192"/>
        <v>0.80153328893725528</v>
      </c>
      <c r="N276" s="14">
        <f t="shared" si="193"/>
        <v>0.46688910894836089</v>
      </c>
      <c r="O276" s="10"/>
      <c r="P276" s="30">
        <f t="shared" si="194"/>
        <v>1.6641588925669575</v>
      </c>
      <c r="Q276" s="43">
        <f t="shared" si="195"/>
        <v>-0.85412741882280208</v>
      </c>
      <c r="R276" s="14">
        <f t="shared" si="196"/>
        <v>-0.33917009950764387</v>
      </c>
      <c r="S276" s="10"/>
      <c r="T276" s="30">
        <f t="shared" si="197"/>
        <v>2.361607897918403</v>
      </c>
      <c r="U276" s="43">
        <f t="shared" si="198"/>
        <v>0.69744900535144549</v>
      </c>
      <c r="V276" s="14">
        <f t="shared" si="199"/>
        <v>0.41910000809816528</v>
      </c>
      <c r="W276" s="10"/>
      <c r="X276" s="30">
        <f t="shared" si="200"/>
        <v>1.7032074449999368</v>
      </c>
      <c r="Y276" s="43">
        <f t="shared" si="201"/>
        <v>-0.65840045291846616</v>
      </c>
      <c r="Z276" s="14">
        <f t="shared" si="202"/>
        <v>-0.2787932973542312</v>
      </c>
      <c r="AA276" s="10"/>
      <c r="AB276" s="30">
        <f t="shared" si="203"/>
        <v>1.7032074449999368</v>
      </c>
      <c r="AC276" s="43">
        <f t="shared" si="204"/>
        <v>-0.65840045291846616</v>
      </c>
      <c r="AD276" s="14">
        <f t="shared" si="205"/>
        <v>-0.2787932973542312</v>
      </c>
      <c r="AE276" s="10"/>
      <c r="AF276" s="30">
        <f t="shared" si="206"/>
        <v>1.6654283519500306</v>
      </c>
      <c r="AG276" s="43">
        <f t="shared" si="185"/>
        <v>-0.69617954596837239</v>
      </c>
      <c r="AH276" s="14">
        <f t="shared" si="186"/>
        <v>-0.29479048854045897</v>
      </c>
      <c r="AI276" s="65"/>
      <c r="AJ276" s="66"/>
    </row>
    <row r="277" spans="1:36" ht="12" customHeight="1" x14ac:dyDescent="0.25">
      <c r="A277" s="1"/>
      <c r="B277" s="52"/>
      <c r="C277" s="1"/>
      <c r="D277" s="15" t="s">
        <v>23</v>
      </c>
      <c r="E277" s="10"/>
      <c r="F277" s="31">
        <f t="shared" si="187"/>
        <v>1.8676129616015382</v>
      </c>
      <c r="G277" s="10"/>
      <c r="H277" s="32">
        <f t="shared" si="188"/>
        <v>1.5248710499792495</v>
      </c>
      <c r="I277" s="44">
        <f t="shared" si="189"/>
        <v>-0.34274191162228873</v>
      </c>
      <c r="J277" s="19">
        <f t="shared" si="190"/>
        <v>-0.18351870471512288</v>
      </c>
      <c r="K277" s="10"/>
      <c r="L277" s="32">
        <f t="shared" si="191"/>
        <v>2.2670680383446342</v>
      </c>
      <c r="M277" s="44">
        <f t="shared" si="192"/>
        <v>0.74219698836538472</v>
      </c>
      <c r="N277" s="19">
        <f t="shared" si="193"/>
        <v>0.4867277061725872</v>
      </c>
      <c r="O277" s="10"/>
      <c r="P277" s="32">
        <f t="shared" si="194"/>
        <v>1.7151594582787244</v>
      </c>
      <c r="Q277" s="44">
        <f t="shared" si="195"/>
        <v>-0.55190858006590982</v>
      </c>
      <c r="R277" s="19">
        <f t="shared" si="196"/>
        <v>-0.24344597106529808</v>
      </c>
      <c r="S277" s="10"/>
      <c r="T277" s="32">
        <f t="shared" si="197"/>
        <v>2.0778838251729095</v>
      </c>
      <c r="U277" s="44">
        <f t="shared" si="198"/>
        <v>0.36272436689418508</v>
      </c>
      <c r="V277" s="19">
        <f t="shared" si="199"/>
        <v>0.21148142532368563</v>
      </c>
      <c r="W277" s="10"/>
      <c r="X277" s="32">
        <f t="shared" si="200"/>
        <v>1.6957518725116842</v>
      </c>
      <c r="Y277" s="44">
        <f t="shared" si="201"/>
        <v>-0.38213195266122524</v>
      </c>
      <c r="Z277" s="19">
        <f t="shared" si="202"/>
        <v>-0.18390438773901441</v>
      </c>
      <c r="AA277" s="10"/>
      <c r="AB277" s="32">
        <f t="shared" si="203"/>
        <v>1.6810218881555288</v>
      </c>
      <c r="AC277" s="44">
        <f t="shared" si="204"/>
        <v>-0.39686193701738071</v>
      </c>
      <c r="AD277" s="19">
        <f t="shared" si="205"/>
        <v>-0.19099332321158824</v>
      </c>
      <c r="AE277" s="10"/>
      <c r="AF277" s="32">
        <f t="shared" si="206"/>
        <v>1.5691942518190023</v>
      </c>
      <c r="AG277" s="44">
        <f t="shared" si="185"/>
        <v>-0.50868957335390719</v>
      </c>
      <c r="AH277" s="19">
        <f t="shared" si="186"/>
        <v>-0.24481136394214775</v>
      </c>
      <c r="AI277" s="65"/>
      <c r="AJ277" s="66"/>
    </row>
    <row r="278" spans="1:36" ht="12" customHeight="1" x14ac:dyDescent="0.25">
      <c r="A278" s="1"/>
      <c r="B278" s="52"/>
      <c r="C278" s="1"/>
      <c r="D278" s="9" t="s">
        <v>36</v>
      </c>
      <c r="E278" s="10"/>
      <c r="F278" s="29">
        <f t="shared" si="187"/>
        <v>2.8672532517214995</v>
      </c>
      <c r="G278" s="10"/>
      <c r="H278" s="30">
        <f t="shared" si="188"/>
        <v>2.7409758032526774</v>
      </c>
      <c r="I278" s="43">
        <f t="shared" si="189"/>
        <v>-0.12627744846882205</v>
      </c>
      <c r="J278" s="14">
        <f t="shared" si="190"/>
        <v>-4.4041260880253619E-2</v>
      </c>
      <c r="K278" s="10"/>
      <c r="L278" s="30">
        <f t="shared" si="191"/>
        <v>2.9081214109926168</v>
      </c>
      <c r="M278" s="43">
        <f t="shared" si="192"/>
        <v>0.16714560773993936</v>
      </c>
      <c r="N278" s="14">
        <f t="shared" si="193"/>
        <v>6.0980329538695699E-2</v>
      </c>
      <c r="O278" s="10"/>
      <c r="P278" s="30">
        <f t="shared" si="194"/>
        <v>2.8952648475120384</v>
      </c>
      <c r="Q278" s="43">
        <f t="shared" si="195"/>
        <v>-1.2856563480578398E-2</v>
      </c>
      <c r="R278" s="14">
        <f t="shared" si="196"/>
        <v>-4.4209170332369929E-3</v>
      </c>
      <c r="S278" s="10"/>
      <c r="T278" s="30">
        <f t="shared" si="197"/>
        <v>3.8250947658613166</v>
      </c>
      <c r="U278" s="43">
        <f t="shared" si="198"/>
        <v>0.92982991834927819</v>
      </c>
      <c r="V278" s="14">
        <f t="shared" si="199"/>
        <v>0.32115539244995173</v>
      </c>
      <c r="W278" s="10"/>
      <c r="X278" s="30">
        <f t="shared" si="200"/>
        <v>2.4757554054315634</v>
      </c>
      <c r="Y278" s="43">
        <f t="shared" si="201"/>
        <v>-1.3493393604297532</v>
      </c>
      <c r="Z278" s="14">
        <f t="shared" si="202"/>
        <v>-0.35275972048392257</v>
      </c>
      <c r="AA278" s="10"/>
      <c r="AB278" s="30">
        <f t="shared" si="203"/>
        <v>2.6035113528580553</v>
      </c>
      <c r="AC278" s="43">
        <f t="shared" si="204"/>
        <v>-1.2215834130032612</v>
      </c>
      <c r="AD278" s="14">
        <f t="shared" si="205"/>
        <v>-0.31936030027433604</v>
      </c>
      <c r="AE278" s="10"/>
      <c r="AF278" s="30">
        <f t="shared" si="206"/>
        <v>2.5551189485298385</v>
      </c>
      <c r="AG278" s="43">
        <f t="shared" si="185"/>
        <v>-1.2699758173314781</v>
      </c>
      <c r="AH278" s="14">
        <f t="shared" si="186"/>
        <v>-0.33201159580827044</v>
      </c>
      <c r="AI278" s="65"/>
      <c r="AJ278" s="66"/>
    </row>
    <row r="279" spans="1:36" ht="12" customHeight="1" x14ac:dyDescent="0.25">
      <c r="A279" s="1"/>
      <c r="B279" s="52"/>
      <c r="C279" s="1"/>
      <c r="D279" s="9" t="s">
        <v>37</v>
      </c>
      <c r="E279" s="10"/>
      <c r="F279" s="29">
        <f t="shared" si="187"/>
        <v>2.2910521140609634</v>
      </c>
      <c r="G279" s="10"/>
      <c r="H279" s="30">
        <f t="shared" si="188"/>
        <v>2.1198156682027651</v>
      </c>
      <c r="I279" s="43">
        <f t="shared" si="189"/>
        <v>-0.17123644585819831</v>
      </c>
      <c r="J279" s="14">
        <f t="shared" si="190"/>
        <v>-7.474140147544539E-2</v>
      </c>
      <c r="K279" s="10"/>
      <c r="L279" s="30">
        <f t="shared" si="191"/>
        <v>2.5128205128205128</v>
      </c>
      <c r="M279" s="43">
        <f t="shared" si="192"/>
        <v>0.39300484461774765</v>
      </c>
      <c r="N279" s="14">
        <f t="shared" si="193"/>
        <v>0.18539576365663302</v>
      </c>
      <c r="O279" s="10"/>
      <c r="P279" s="30">
        <f t="shared" si="194"/>
        <v>2.9549393414211438</v>
      </c>
      <c r="Q279" s="43">
        <f t="shared" si="195"/>
        <v>0.44211882860063101</v>
      </c>
      <c r="R279" s="14">
        <f t="shared" si="196"/>
        <v>0.17594524811657775</v>
      </c>
      <c r="S279" s="10"/>
      <c r="T279" s="30">
        <f t="shared" si="197"/>
        <v>2.7582058772985061</v>
      </c>
      <c r="U279" s="43">
        <f t="shared" si="198"/>
        <v>-0.1967334641226377</v>
      </c>
      <c r="V279" s="14">
        <f t="shared" si="199"/>
        <v>-6.6577835072587632E-2</v>
      </c>
      <c r="W279" s="10"/>
      <c r="X279" s="30">
        <f t="shared" si="200"/>
        <v>1.9616707917946992</v>
      </c>
      <c r="Y279" s="43">
        <f t="shared" si="201"/>
        <v>-0.79653508550380692</v>
      </c>
      <c r="Z279" s="14">
        <f t="shared" si="202"/>
        <v>-0.28878739330508729</v>
      </c>
      <c r="AA279" s="10"/>
      <c r="AB279" s="30">
        <f t="shared" si="203"/>
        <v>2.0766124397514201</v>
      </c>
      <c r="AC279" s="43">
        <f t="shared" si="204"/>
        <v>-0.68159343754708601</v>
      </c>
      <c r="AD279" s="14">
        <f t="shared" si="205"/>
        <v>-0.24711477963155715</v>
      </c>
      <c r="AE279" s="10"/>
      <c r="AF279" s="30">
        <f t="shared" si="206"/>
        <v>2.0766124397514201</v>
      </c>
      <c r="AG279" s="43">
        <f t="shared" si="185"/>
        <v>-0.68159343754708601</v>
      </c>
      <c r="AH279" s="14">
        <f t="shared" si="186"/>
        <v>-0.24711477963155715</v>
      </c>
      <c r="AI279" s="65"/>
      <c r="AJ279" s="66"/>
    </row>
    <row r="280" spans="1:36" ht="12" customHeight="1" x14ac:dyDescent="0.25">
      <c r="A280" s="1"/>
      <c r="B280" s="52"/>
      <c r="C280" s="1"/>
      <c r="D280" s="9" t="s">
        <v>38</v>
      </c>
      <c r="E280" s="10"/>
      <c r="F280" s="29">
        <f t="shared" si="187"/>
        <v>2.7734187349879904</v>
      </c>
      <c r="G280" s="10"/>
      <c r="H280" s="30">
        <f t="shared" si="188"/>
        <v>2.6309776399543008</v>
      </c>
      <c r="I280" s="43">
        <f t="shared" si="189"/>
        <v>-0.14244109503368962</v>
      </c>
      <c r="J280" s="14">
        <f t="shared" si="190"/>
        <v>-5.1359390212782463E-2</v>
      </c>
      <c r="K280" s="10"/>
      <c r="L280" s="30">
        <f t="shared" si="191"/>
        <v>2.8316242143565993</v>
      </c>
      <c r="M280" s="43">
        <f t="shared" si="192"/>
        <v>0.20064657440229849</v>
      </c>
      <c r="N280" s="14">
        <f t="shared" si="193"/>
        <v>7.626312415402503E-2</v>
      </c>
      <c r="O280" s="10"/>
      <c r="P280" s="30">
        <f t="shared" si="194"/>
        <v>2.9064841968067774</v>
      </c>
      <c r="Q280" s="43">
        <f t="shared" si="195"/>
        <v>7.4859982450178109E-2</v>
      </c>
      <c r="R280" s="14">
        <f t="shared" si="196"/>
        <v>2.6437117633982377E-2</v>
      </c>
      <c r="S280" s="10"/>
      <c r="T280" s="30">
        <f t="shared" si="197"/>
        <v>3.6306988977955919</v>
      </c>
      <c r="U280" s="43">
        <f t="shared" si="198"/>
        <v>0.72421470098881446</v>
      </c>
      <c r="V280" s="14">
        <f t="shared" si="199"/>
        <v>0.24917207593438029</v>
      </c>
      <c r="W280" s="10"/>
      <c r="X280" s="30">
        <f t="shared" si="200"/>
        <v>2.3720814512502488</v>
      </c>
      <c r="Y280" s="43">
        <f t="shared" si="201"/>
        <v>-1.258617446545343</v>
      </c>
      <c r="Z280" s="14">
        <f t="shared" si="202"/>
        <v>-0.34665982555301478</v>
      </c>
      <c r="AA280" s="10"/>
      <c r="AB280" s="30">
        <f t="shared" si="203"/>
        <v>2.4972531760393499</v>
      </c>
      <c r="AC280" s="43">
        <f t="shared" si="204"/>
        <v>-1.1334457217562419</v>
      </c>
      <c r="AD280" s="14">
        <f t="shared" si="205"/>
        <v>-0.31218389452356476</v>
      </c>
      <c r="AE280" s="10"/>
      <c r="AF280" s="30">
        <f t="shared" si="206"/>
        <v>2.4586199276476521</v>
      </c>
      <c r="AG280" s="43">
        <f t="shared" si="185"/>
        <v>-1.1720789701479397</v>
      </c>
      <c r="AH280" s="14">
        <f t="shared" si="186"/>
        <v>-0.32282461397709872</v>
      </c>
      <c r="AI280" s="65"/>
      <c r="AJ280" s="66"/>
    </row>
    <row r="281" spans="1:36" ht="12" customHeight="1" x14ac:dyDescent="0.25">
      <c r="A281" s="1"/>
      <c r="B281" s="52"/>
      <c r="C281" s="1"/>
      <c r="D281" s="9" t="s">
        <v>39</v>
      </c>
      <c r="E281" s="10"/>
      <c r="F281" s="29">
        <f t="shared" si="187"/>
        <v>1.7697713550430565</v>
      </c>
      <c r="G281" s="10"/>
      <c r="H281" s="30">
        <f t="shared" si="188"/>
        <v>1.8256691832532601</v>
      </c>
      <c r="I281" s="43">
        <f t="shared" si="189"/>
        <v>5.5897828210203615E-2</v>
      </c>
      <c r="J281" s="14">
        <f t="shared" si="190"/>
        <v>3.1584773960161572E-2</v>
      </c>
      <c r="K281" s="10"/>
      <c r="L281" s="30">
        <f t="shared" si="191"/>
        <v>2.209067282702859</v>
      </c>
      <c r="M281" s="43">
        <f t="shared" si="192"/>
        <v>0.38339809944959891</v>
      </c>
      <c r="N281" s="14">
        <f t="shared" si="193"/>
        <v>0.21000414695416003</v>
      </c>
      <c r="O281" s="10"/>
      <c r="P281" s="30">
        <f t="shared" si="194"/>
        <v>1.8532629933567799</v>
      </c>
      <c r="Q281" s="43">
        <f t="shared" si="195"/>
        <v>-0.35580428934607911</v>
      </c>
      <c r="R281" s="14">
        <f t="shared" si="196"/>
        <v>-0.16106539268045383</v>
      </c>
      <c r="S281" s="10"/>
      <c r="T281" s="30">
        <f t="shared" si="197"/>
        <v>2.037954241649218</v>
      </c>
      <c r="U281" s="43">
        <f t="shared" si="198"/>
        <v>0.1846912482924381</v>
      </c>
      <c r="V281" s="14">
        <f t="shared" si="199"/>
        <v>9.965733355410622E-2</v>
      </c>
      <c r="W281" s="10"/>
      <c r="X281" s="30">
        <f t="shared" si="200"/>
        <v>2.0171094988235994</v>
      </c>
      <c r="Y281" s="43">
        <f t="shared" si="201"/>
        <v>-2.0844742825618656E-2</v>
      </c>
      <c r="Z281" s="14">
        <f t="shared" si="202"/>
        <v>-1.0228268328905221E-2</v>
      </c>
      <c r="AA281" s="10"/>
      <c r="AB281" s="30">
        <f t="shared" si="203"/>
        <v>1.9550900266782176</v>
      </c>
      <c r="AC281" s="43">
        <f t="shared" si="204"/>
        <v>-8.2864214971000383E-2</v>
      </c>
      <c r="AD281" s="14">
        <f t="shared" si="205"/>
        <v>-4.0660488482774926E-2</v>
      </c>
      <c r="AE281" s="10"/>
      <c r="AF281" s="30">
        <f t="shared" si="206"/>
        <v>1.8280977741900555</v>
      </c>
      <c r="AG281" s="43">
        <f t="shared" si="185"/>
        <v>-0.20985646745916253</v>
      </c>
      <c r="AH281" s="14">
        <f t="shared" si="186"/>
        <v>-0.10297408213117476</v>
      </c>
      <c r="AI281" s="65"/>
      <c r="AJ281" s="66"/>
    </row>
    <row r="282" spans="1:36" ht="12" customHeight="1" x14ac:dyDescent="0.25">
      <c r="A282" s="1"/>
      <c r="B282" s="52"/>
      <c r="C282" s="1"/>
      <c r="D282" s="9" t="s">
        <v>40</v>
      </c>
      <c r="E282" s="10"/>
      <c r="F282" s="29">
        <f t="shared" si="187"/>
        <v>2.1222240774753716</v>
      </c>
      <c r="G282" s="10"/>
      <c r="H282" s="30">
        <f t="shared" si="188"/>
        <v>1.7826784282277466</v>
      </c>
      <c r="I282" s="43">
        <f t="shared" si="189"/>
        <v>-0.33954564924762498</v>
      </c>
      <c r="J282" s="14">
        <f t="shared" si="190"/>
        <v>-0.15999519223792491</v>
      </c>
      <c r="K282" s="10"/>
      <c r="L282" s="30">
        <f t="shared" si="191"/>
        <v>2.3199537495870497</v>
      </c>
      <c r="M282" s="43">
        <f t="shared" si="192"/>
        <v>0.53727532135930312</v>
      </c>
      <c r="N282" s="14">
        <f t="shared" si="193"/>
        <v>0.3013865612843234</v>
      </c>
      <c r="O282" s="10"/>
      <c r="P282" s="30">
        <f t="shared" si="194"/>
        <v>2.8467570658389154</v>
      </c>
      <c r="Q282" s="43">
        <f t="shared" si="195"/>
        <v>0.52680331625186572</v>
      </c>
      <c r="R282" s="14">
        <f t="shared" si="196"/>
        <v>0.22707492179343514</v>
      </c>
      <c r="S282" s="10"/>
      <c r="T282" s="30">
        <f t="shared" si="197"/>
        <v>2.1363246641897682</v>
      </c>
      <c r="U282" s="43">
        <f t="shared" si="198"/>
        <v>-0.71043240164914723</v>
      </c>
      <c r="V282" s="14">
        <f t="shared" si="199"/>
        <v>-0.24955849242435757</v>
      </c>
      <c r="W282" s="10"/>
      <c r="X282" s="30">
        <f t="shared" si="200"/>
        <v>2.4825203586411124</v>
      </c>
      <c r="Y282" s="43">
        <f t="shared" si="201"/>
        <v>0.34619569445134424</v>
      </c>
      <c r="Z282" s="14">
        <f t="shared" si="202"/>
        <v>0.1620520046669236</v>
      </c>
      <c r="AA282" s="10"/>
      <c r="AB282" s="30">
        <f t="shared" si="203"/>
        <v>2.4463272188862386</v>
      </c>
      <c r="AC282" s="43">
        <f t="shared" si="204"/>
        <v>0.31000255469647042</v>
      </c>
      <c r="AD282" s="14">
        <f t="shared" si="205"/>
        <v>0.14511022593751832</v>
      </c>
      <c r="AE282" s="10"/>
      <c r="AF282" s="30">
        <f t="shared" si="206"/>
        <v>2.2069589536892327</v>
      </c>
      <c r="AG282" s="43">
        <f t="shared" si="185"/>
        <v>7.0634289499464487E-2</v>
      </c>
      <c r="AH282" s="14">
        <f t="shared" si="186"/>
        <v>3.306346206804367E-2</v>
      </c>
      <c r="AI282" s="65"/>
      <c r="AJ282" s="66"/>
    </row>
    <row r="283" spans="1:36" ht="12" customHeight="1" x14ac:dyDescent="0.25">
      <c r="A283" s="1"/>
      <c r="B283" s="52"/>
      <c r="C283" s="1"/>
      <c r="D283" s="9" t="s">
        <v>41</v>
      </c>
      <c r="E283" s="10"/>
      <c r="F283" s="29">
        <f t="shared" si="187"/>
        <v>2.4027498323272973</v>
      </c>
      <c r="G283" s="10"/>
      <c r="H283" s="30">
        <f t="shared" si="188"/>
        <v>1.7952648611820814</v>
      </c>
      <c r="I283" s="43">
        <f t="shared" si="189"/>
        <v>-0.60748497114521594</v>
      </c>
      <c r="J283" s="14">
        <f t="shared" si="190"/>
        <v>-0.25282905568109337</v>
      </c>
      <c r="K283" s="10"/>
      <c r="L283" s="30">
        <f t="shared" si="191"/>
        <v>2.3800738007380073</v>
      </c>
      <c r="M283" s="43">
        <f t="shared" si="192"/>
        <v>0.58480893955592594</v>
      </c>
      <c r="N283" s="14">
        <f t="shared" si="193"/>
        <v>0.32575078597085771</v>
      </c>
      <c r="O283" s="10"/>
      <c r="P283" s="30">
        <f t="shared" si="194"/>
        <v>2.0654329147389294</v>
      </c>
      <c r="Q283" s="43">
        <f t="shared" si="195"/>
        <v>-0.31464088599907791</v>
      </c>
      <c r="R283" s="14">
        <f t="shared" si="196"/>
        <v>-0.13219795365232578</v>
      </c>
      <c r="S283" s="10"/>
      <c r="T283" s="30">
        <f t="shared" si="197"/>
        <v>2.2986379687237268</v>
      </c>
      <c r="U283" s="43">
        <f t="shared" si="198"/>
        <v>0.23320505398479741</v>
      </c>
      <c r="V283" s="14">
        <f t="shared" si="199"/>
        <v>0.11290855893727958</v>
      </c>
      <c r="W283" s="10"/>
      <c r="X283" s="30">
        <f t="shared" si="200"/>
        <v>2.5653707917037627</v>
      </c>
      <c r="Y283" s="43">
        <f t="shared" si="201"/>
        <v>0.26673282298003587</v>
      </c>
      <c r="Z283" s="14">
        <f t="shared" si="202"/>
        <v>0.11603950974852029</v>
      </c>
      <c r="AA283" s="10"/>
      <c r="AB283" s="30">
        <f t="shared" si="203"/>
        <v>2.5653707917037627</v>
      </c>
      <c r="AC283" s="43">
        <f t="shared" si="204"/>
        <v>0.26673282298003587</v>
      </c>
      <c r="AD283" s="14">
        <f t="shared" si="205"/>
        <v>0.11603950974852029</v>
      </c>
      <c r="AE283" s="10"/>
      <c r="AF283" s="30">
        <f t="shared" si="206"/>
        <v>2.5175586111385897</v>
      </c>
      <c r="AG283" s="43">
        <f t="shared" si="185"/>
        <v>0.21892064241486286</v>
      </c>
      <c r="AH283" s="14">
        <f t="shared" si="186"/>
        <v>9.5239287523130045E-2</v>
      </c>
      <c r="AI283" s="65"/>
      <c r="AJ283" s="66"/>
    </row>
    <row r="284" spans="1:36" ht="12" customHeight="1" x14ac:dyDescent="0.25">
      <c r="A284" s="1"/>
      <c r="B284" s="52"/>
      <c r="C284" s="1"/>
      <c r="D284" s="15" t="s">
        <v>26</v>
      </c>
      <c r="E284" s="10"/>
      <c r="F284" s="31">
        <f t="shared" si="187"/>
        <v>2.1857684456109654</v>
      </c>
      <c r="G284" s="10"/>
      <c r="H284" s="32">
        <f t="shared" si="188"/>
        <v>1.9473851212969107</v>
      </c>
      <c r="I284" s="44">
        <f t="shared" si="189"/>
        <v>-0.23838332431405473</v>
      </c>
      <c r="J284" s="19">
        <f t="shared" si="190"/>
        <v>-0.10906156358544283</v>
      </c>
      <c r="K284" s="10"/>
      <c r="L284" s="32">
        <f t="shared" si="191"/>
        <v>2.3866106361396899</v>
      </c>
      <c r="M284" s="44">
        <f t="shared" si="192"/>
        <v>0.43922551484277927</v>
      </c>
      <c r="N284" s="19">
        <f t="shared" si="193"/>
        <v>0.22554630311145951</v>
      </c>
      <c r="O284" s="10"/>
      <c r="P284" s="32">
        <f t="shared" si="194"/>
        <v>2.4275989385023653</v>
      </c>
      <c r="Q284" s="44">
        <f t="shared" si="195"/>
        <v>4.0988302362675366E-2</v>
      </c>
      <c r="R284" s="19">
        <f t="shared" si="196"/>
        <v>1.7174272896467668E-2</v>
      </c>
      <c r="S284" s="10"/>
      <c r="T284" s="32">
        <f t="shared" si="197"/>
        <v>2.4053313501937987</v>
      </c>
      <c r="U284" s="44">
        <f t="shared" si="198"/>
        <v>-2.2267588308566566E-2</v>
      </c>
      <c r="V284" s="19">
        <f t="shared" si="199"/>
        <v>-9.1726800318605584E-3</v>
      </c>
      <c r="W284" s="10"/>
      <c r="X284" s="32">
        <f t="shared" si="200"/>
        <v>2.3407813871439513</v>
      </c>
      <c r="Y284" s="44">
        <f t="shared" si="201"/>
        <v>-6.4549963049847392E-2</v>
      </c>
      <c r="Z284" s="19">
        <f t="shared" si="202"/>
        <v>-2.6836204103291905E-2</v>
      </c>
      <c r="AA284" s="10"/>
      <c r="AB284" s="32">
        <f t="shared" si="203"/>
        <v>2.3333211865965446</v>
      </c>
      <c r="AC284" s="44">
        <f t="shared" si="204"/>
        <v>-7.2010163597254095E-2</v>
      </c>
      <c r="AD284" s="19">
        <f t="shared" si="205"/>
        <v>-2.9937731278250834E-2</v>
      </c>
      <c r="AE284" s="10"/>
      <c r="AF284" s="32">
        <f t="shared" si="206"/>
        <v>2.1973159920015171</v>
      </c>
      <c r="AG284" s="44">
        <f t="shared" si="185"/>
        <v>-0.20801535819228167</v>
      </c>
      <c r="AH284" s="19">
        <f t="shared" si="186"/>
        <v>-8.6480957467885533E-2</v>
      </c>
      <c r="AI284" s="65"/>
      <c r="AJ284" s="66"/>
    </row>
    <row r="285" spans="1:36" ht="12" customHeight="1" x14ac:dyDescent="0.25">
      <c r="A285" s="1"/>
      <c r="B285" s="52"/>
      <c r="C285" s="1"/>
      <c r="D285" s="9" t="s">
        <v>36</v>
      </c>
      <c r="E285" s="10"/>
      <c r="F285" s="29">
        <f t="shared" si="187"/>
        <v>2.0450913638574306</v>
      </c>
      <c r="G285" s="10"/>
      <c r="H285" s="30">
        <f t="shared" si="188"/>
        <v>1.7068258903335218</v>
      </c>
      <c r="I285" s="43">
        <f t="shared" si="189"/>
        <v>-0.33826547352390879</v>
      </c>
      <c r="J285" s="14">
        <f t="shared" si="190"/>
        <v>-0.16540359981075659</v>
      </c>
      <c r="K285" s="10"/>
      <c r="L285" s="30">
        <f t="shared" si="191"/>
        <v>2.8372638054782482</v>
      </c>
      <c r="M285" s="43">
        <f t="shared" si="192"/>
        <v>1.1304379151447264</v>
      </c>
      <c r="N285" s="14">
        <f t="shared" si="193"/>
        <v>0.66230417615931136</v>
      </c>
      <c r="O285" s="10"/>
      <c r="P285" s="30">
        <f t="shared" si="194"/>
        <v>1.9025104131487109</v>
      </c>
      <c r="Q285" s="43">
        <f t="shared" si="195"/>
        <v>-0.93475339232953725</v>
      </c>
      <c r="R285" s="14">
        <f t="shared" si="196"/>
        <v>-0.32945593234041048</v>
      </c>
      <c r="S285" s="10"/>
      <c r="T285" s="30">
        <f t="shared" si="197"/>
        <v>2.9930814179365126</v>
      </c>
      <c r="U285" s="43">
        <f t="shared" si="198"/>
        <v>1.0905710047878017</v>
      </c>
      <c r="V285" s="14">
        <f t="shared" si="199"/>
        <v>0.5732273512147954</v>
      </c>
      <c r="W285" s="10"/>
      <c r="X285" s="30">
        <f t="shared" si="200"/>
        <v>1.6932291288962773</v>
      </c>
      <c r="Y285" s="43">
        <f t="shared" si="201"/>
        <v>-1.2998522890402353</v>
      </c>
      <c r="Z285" s="14">
        <f t="shared" si="202"/>
        <v>-0.4342856433008021</v>
      </c>
      <c r="AA285" s="10"/>
      <c r="AB285" s="30">
        <f t="shared" si="203"/>
        <v>1.7813677855069556</v>
      </c>
      <c r="AC285" s="43">
        <f t="shared" si="204"/>
        <v>-1.211713632429557</v>
      </c>
      <c r="AD285" s="14">
        <f t="shared" si="205"/>
        <v>-0.40483817953236145</v>
      </c>
      <c r="AE285" s="10"/>
      <c r="AF285" s="30">
        <f t="shared" si="206"/>
        <v>1.74789740957885</v>
      </c>
      <c r="AG285" s="43">
        <f t="shared" si="185"/>
        <v>-1.2451840083576626</v>
      </c>
      <c r="AH285" s="14">
        <f t="shared" si="186"/>
        <v>-0.41602076071025029</v>
      </c>
      <c r="AI285" s="65"/>
      <c r="AJ285" s="66"/>
    </row>
    <row r="286" spans="1:36" ht="12" customHeight="1" x14ac:dyDescent="0.25">
      <c r="A286" s="1"/>
      <c r="B286" s="52"/>
      <c r="C286" s="1"/>
      <c r="D286" s="9" t="s">
        <v>37</v>
      </c>
      <c r="E286" s="10"/>
      <c r="F286" s="29">
        <f t="shared" si="187"/>
        <v>1.8653772744623998</v>
      </c>
      <c r="G286" s="10"/>
      <c r="H286" s="30">
        <f t="shared" si="188"/>
        <v>1.6497093023255813</v>
      </c>
      <c r="I286" s="43">
        <f t="shared" si="189"/>
        <v>-0.21566797213681843</v>
      </c>
      <c r="J286" s="14">
        <f t="shared" si="190"/>
        <v>-0.1156162751039056</v>
      </c>
      <c r="K286" s="10"/>
      <c r="L286" s="30">
        <f t="shared" si="191"/>
        <v>2.2666666666666666</v>
      </c>
      <c r="M286" s="43">
        <f t="shared" si="192"/>
        <v>0.61695736434108528</v>
      </c>
      <c r="N286" s="14">
        <f t="shared" si="193"/>
        <v>0.37397944199706323</v>
      </c>
      <c r="O286" s="10"/>
      <c r="P286" s="30">
        <f t="shared" si="194"/>
        <v>1.8419399422037945</v>
      </c>
      <c r="Q286" s="43">
        <f t="shared" si="195"/>
        <v>-0.42472672446287207</v>
      </c>
      <c r="R286" s="14">
        <f t="shared" si="196"/>
        <v>-0.18737943726303186</v>
      </c>
      <c r="S286" s="10"/>
      <c r="T286" s="30">
        <f t="shared" si="197"/>
        <v>2.4738394287339638</v>
      </c>
      <c r="U286" s="43">
        <f t="shared" si="198"/>
        <v>0.63189948653016925</v>
      </c>
      <c r="V286" s="14">
        <f t="shared" si="199"/>
        <v>0.34306193815099695</v>
      </c>
      <c r="W286" s="10"/>
      <c r="X286" s="30">
        <f t="shared" si="200"/>
        <v>1.6535271444536517</v>
      </c>
      <c r="Y286" s="43">
        <f t="shared" si="201"/>
        <v>-0.82031228428031211</v>
      </c>
      <c r="Z286" s="14">
        <f t="shared" si="202"/>
        <v>-0.33159479744411835</v>
      </c>
      <c r="AA286" s="10"/>
      <c r="AB286" s="30">
        <f t="shared" si="203"/>
        <v>1.7548927931557912</v>
      </c>
      <c r="AC286" s="43">
        <f t="shared" si="204"/>
        <v>-0.71894663557817262</v>
      </c>
      <c r="AD286" s="14">
        <f t="shared" si="205"/>
        <v>-0.29061976586981142</v>
      </c>
      <c r="AE286" s="10"/>
      <c r="AF286" s="30">
        <f t="shared" si="206"/>
        <v>1.7548927931557912</v>
      </c>
      <c r="AG286" s="43">
        <f t="shared" si="185"/>
        <v>-0.71894663557817262</v>
      </c>
      <c r="AH286" s="14">
        <f t="shared" si="186"/>
        <v>-0.29061976586981142</v>
      </c>
      <c r="AI286" s="65"/>
      <c r="AJ286" s="66"/>
    </row>
    <row r="287" spans="1:36" ht="12" customHeight="1" x14ac:dyDescent="0.25">
      <c r="A287" s="1"/>
      <c r="B287" s="52"/>
      <c r="C287" s="1"/>
      <c r="D287" s="9" t="s">
        <v>38</v>
      </c>
      <c r="E287" s="10"/>
      <c r="F287" s="29">
        <f t="shared" si="187"/>
        <v>2.0065493246009005</v>
      </c>
      <c r="G287" s="10"/>
      <c r="H287" s="30">
        <f t="shared" si="188"/>
        <v>1.6939277899343546</v>
      </c>
      <c r="I287" s="43">
        <f t="shared" si="189"/>
        <v>-0.31262153466654596</v>
      </c>
      <c r="J287" s="14">
        <f t="shared" si="190"/>
        <v>-0.1558005730702513</v>
      </c>
      <c r="K287" s="10"/>
      <c r="L287" s="30">
        <f t="shared" si="191"/>
        <v>2.7086051392591752</v>
      </c>
      <c r="M287" s="43">
        <f t="shared" si="192"/>
        <v>1.0146773493248207</v>
      </c>
      <c r="N287" s="14">
        <f t="shared" si="193"/>
        <v>0.59900862088350459</v>
      </c>
      <c r="O287" s="10"/>
      <c r="P287" s="30">
        <f t="shared" si="194"/>
        <v>1.888580674988442</v>
      </c>
      <c r="Q287" s="43">
        <f t="shared" si="195"/>
        <v>-0.82002446427073328</v>
      </c>
      <c r="R287" s="14">
        <f t="shared" si="196"/>
        <v>-0.3027478802225918</v>
      </c>
      <c r="S287" s="10"/>
      <c r="T287" s="30">
        <f t="shared" si="197"/>
        <v>2.8688297025671403</v>
      </c>
      <c r="U287" s="43">
        <f t="shared" si="198"/>
        <v>0.98024902757869836</v>
      </c>
      <c r="V287" s="14">
        <f t="shared" si="199"/>
        <v>0.51904006038010397</v>
      </c>
      <c r="W287" s="10"/>
      <c r="X287" s="30">
        <f t="shared" si="200"/>
        <v>1.6842204528994726</v>
      </c>
      <c r="Y287" s="43">
        <f t="shared" si="201"/>
        <v>-1.1846092496676677</v>
      </c>
      <c r="Z287" s="14">
        <f t="shared" si="202"/>
        <v>-0.41292421387286715</v>
      </c>
      <c r="AA287" s="10"/>
      <c r="AB287" s="30">
        <f t="shared" si="203"/>
        <v>1.7753604125391336</v>
      </c>
      <c r="AC287" s="43">
        <f t="shared" si="204"/>
        <v>-1.0934692900280067</v>
      </c>
      <c r="AD287" s="14">
        <f t="shared" si="205"/>
        <v>-0.38115517594143977</v>
      </c>
      <c r="AE287" s="10"/>
      <c r="AF287" s="30">
        <f t="shared" si="206"/>
        <v>1.7494847142187251</v>
      </c>
      <c r="AG287" s="43">
        <f t="shared" si="185"/>
        <v>-1.1193449883484152</v>
      </c>
      <c r="AH287" s="14">
        <f t="shared" si="186"/>
        <v>-0.39017477661597755</v>
      </c>
      <c r="AI287" s="65"/>
      <c r="AJ287" s="66"/>
    </row>
    <row r="288" spans="1:36" ht="12" customHeight="1" x14ac:dyDescent="0.25">
      <c r="A288" s="1"/>
      <c r="B288" s="52"/>
      <c r="C288" s="1"/>
      <c r="D288" s="9" t="s">
        <v>39</v>
      </c>
      <c r="E288" s="10"/>
      <c r="F288" s="29">
        <f t="shared" si="187"/>
        <v>1.4071288144285836</v>
      </c>
      <c r="G288" s="10"/>
      <c r="H288" s="30">
        <f t="shared" si="188"/>
        <v>1.2430448481598178</v>
      </c>
      <c r="I288" s="43">
        <f t="shared" si="189"/>
        <v>-0.16408396626876587</v>
      </c>
      <c r="J288" s="14">
        <f t="shared" si="190"/>
        <v>-0.11660905852133951</v>
      </c>
      <c r="K288" s="10"/>
      <c r="L288" s="30">
        <f t="shared" si="191"/>
        <v>1.9667967128745747</v>
      </c>
      <c r="M288" s="43">
        <f t="shared" si="192"/>
        <v>0.72375186471475694</v>
      </c>
      <c r="N288" s="14">
        <f t="shared" si="193"/>
        <v>0.5822411522691131</v>
      </c>
      <c r="O288" s="10"/>
      <c r="P288" s="30">
        <f t="shared" si="194"/>
        <v>1.2849370686155095</v>
      </c>
      <c r="Q288" s="43">
        <f t="shared" si="195"/>
        <v>-0.6818596442590652</v>
      </c>
      <c r="R288" s="14">
        <f t="shared" si="196"/>
        <v>-0.34668536905499103</v>
      </c>
      <c r="S288" s="10"/>
      <c r="T288" s="30">
        <f t="shared" si="197"/>
        <v>1.8815326355008897</v>
      </c>
      <c r="U288" s="43">
        <f t="shared" si="198"/>
        <v>0.59659556688538018</v>
      </c>
      <c r="V288" s="14">
        <f t="shared" si="199"/>
        <v>0.46429944427410619</v>
      </c>
      <c r="W288" s="10"/>
      <c r="X288" s="30">
        <f t="shared" si="200"/>
        <v>1.4148331865508921</v>
      </c>
      <c r="Y288" s="43">
        <f t="shared" si="201"/>
        <v>-0.4666994489499976</v>
      </c>
      <c r="Z288" s="14">
        <f t="shared" si="202"/>
        <v>-0.24804217590717248</v>
      </c>
      <c r="AA288" s="10"/>
      <c r="AB288" s="30">
        <f t="shared" si="203"/>
        <v>1.3715949480832292</v>
      </c>
      <c r="AC288" s="43">
        <f t="shared" si="204"/>
        <v>-0.50993768741766043</v>
      </c>
      <c r="AD288" s="14">
        <f t="shared" si="205"/>
        <v>-0.27102250463059763</v>
      </c>
      <c r="AE288" s="10"/>
      <c r="AF288" s="30">
        <f t="shared" si="206"/>
        <v>1.282192575311746</v>
      </c>
      <c r="AG288" s="43">
        <f t="shared" si="185"/>
        <v>-0.59934006018914365</v>
      </c>
      <c r="AH288" s="14">
        <f t="shared" si="186"/>
        <v>-0.31853822191587511</v>
      </c>
      <c r="AI288" s="65"/>
      <c r="AJ288" s="66"/>
    </row>
    <row r="289" spans="1:36" ht="12" customHeight="1" x14ac:dyDescent="0.25">
      <c r="A289" s="1"/>
      <c r="B289" s="52"/>
      <c r="C289" s="1"/>
      <c r="D289" s="9" t="s">
        <v>40</v>
      </c>
      <c r="E289" s="10"/>
      <c r="F289" s="29">
        <f t="shared" si="187"/>
        <v>1.7649313424876683</v>
      </c>
      <c r="G289" s="10"/>
      <c r="H289" s="30">
        <f t="shared" si="188"/>
        <v>1.3261186126555466</v>
      </c>
      <c r="I289" s="43">
        <f t="shared" si="189"/>
        <v>-0.43881272983212161</v>
      </c>
      <c r="J289" s="14">
        <f t="shared" si="190"/>
        <v>-0.24862878190695825</v>
      </c>
      <c r="K289" s="10"/>
      <c r="L289" s="30">
        <f t="shared" si="191"/>
        <v>2.2820810382308232</v>
      </c>
      <c r="M289" s="43">
        <f t="shared" si="192"/>
        <v>0.95596242557527655</v>
      </c>
      <c r="N289" s="14">
        <f t="shared" si="193"/>
        <v>0.72087248942307358</v>
      </c>
      <c r="O289" s="10"/>
      <c r="P289" s="30">
        <f t="shared" si="194"/>
        <v>1.8110870550324758</v>
      </c>
      <c r="Q289" s="43">
        <f t="shared" si="195"/>
        <v>-0.4709939831983474</v>
      </c>
      <c r="R289" s="14">
        <f t="shared" si="196"/>
        <v>-0.20638793071234851</v>
      </c>
      <c r="S289" s="10"/>
      <c r="T289" s="30">
        <f t="shared" si="197"/>
        <v>2.1592953098053322</v>
      </c>
      <c r="U289" s="43">
        <f t="shared" si="198"/>
        <v>0.34820825477285644</v>
      </c>
      <c r="V289" s="14">
        <f t="shared" si="199"/>
        <v>0.19226478031814564</v>
      </c>
      <c r="W289" s="10"/>
      <c r="X289" s="30">
        <f t="shared" si="200"/>
        <v>1.8251186946068909</v>
      </c>
      <c r="Y289" s="43">
        <f t="shared" si="201"/>
        <v>-0.33417661519844133</v>
      </c>
      <c r="Z289" s="14">
        <f t="shared" si="202"/>
        <v>-0.15476188628806331</v>
      </c>
      <c r="AA289" s="10"/>
      <c r="AB289" s="30">
        <f t="shared" si="203"/>
        <v>1.7984708613679998</v>
      </c>
      <c r="AC289" s="43">
        <f t="shared" si="204"/>
        <v>-0.36082444843733241</v>
      </c>
      <c r="AD289" s="14">
        <f t="shared" si="205"/>
        <v>-0.16710287231155152</v>
      </c>
      <c r="AE289" s="10"/>
      <c r="AF289" s="30">
        <f t="shared" si="206"/>
        <v>1.6222513189817844</v>
      </c>
      <c r="AG289" s="43">
        <f t="shared" si="185"/>
        <v>-0.53704399082354781</v>
      </c>
      <c r="AH289" s="14">
        <f t="shared" si="186"/>
        <v>-0.24871261859590854</v>
      </c>
      <c r="AI289" s="65"/>
      <c r="AJ289" s="66"/>
    </row>
    <row r="290" spans="1:36" ht="12" customHeight="1" x14ac:dyDescent="0.25">
      <c r="A290" s="1"/>
      <c r="B290" s="52"/>
      <c r="C290" s="1"/>
      <c r="D290" s="9" t="s">
        <v>41</v>
      </c>
      <c r="E290" s="10"/>
      <c r="F290" s="29">
        <f t="shared" si="187"/>
        <v>2.0496338057853416</v>
      </c>
      <c r="G290" s="10"/>
      <c r="H290" s="30">
        <f t="shared" si="188"/>
        <v>1.5390724269377383</v>
      </c>
      <c r="I290" s="43">
        <f t="shared" si="189"/>
        <v>-0.51056137884760333</v>
      </c>
      <c r="J290" s="14">
        <f t="shared" si="190"/>
        <v>-0.24909882799868033</v>
      </c>
      <c r="K290" s="10"/>
      <c r="L290" s="30">
        <f t="shared" si="191"/>
        <v>2.4722452361226179</v>
      </c>
      <c r="M290" s="43">
        <f t="shared" si="192"/>
        <v>0.93317280918487966</v>
      </c>
      <c r="N290" s="14">
        <f t="shared" si="193"/>
        <v>0.60632156931145542</v>
      </c>
      <c r="O290" s="10"/>
      <c r="P290" s="30">
        <f t="shared" si="194"/>
        <v>1.7222991334666462</v>
      </c>
      <c r="Q290" s="43">
        <f t="shared" si="195"/>
        <v>-0.74994610265597172</v>
      </c>
      <c r="R290" s="14">
        <f t="shared" si="196"/>
        <v>-0.30334616149656768</v>
      </c>
      <c r="S290" s="10"/>
      <c r="T290" s="30">
        <f t="shared" si="197"/>
        <v>2.4088061567802881</v>
      </c>
      <c r="U290" s="43">
        <f t="shared" si="198"/>
        <v>0.68650702331364188</v>
      </c>
      <c r="V290" s="14">
        <f t="shared" si="199"/>
        <v>0.3985991805801119</v>
      </c>
      <c r="W290" s="10"/>
      <c r="X290" s="30">
        <f t="shared" si="200"/>
        <v>1.8184703621677298</v>
      </c>
      <c r="Y290" s="43">
        <f t="shared" si="201"/>
        <v>-0.59033579461255825</v>
      </c>
      <c r="Z290" s="14">
        <f t="shared" si="202"/>
        <v>-0.24507401434145537</v>
      </c>
      <c r="AA290" s="10"/>
      <c r="AB290" s="30">
        <f t="shared" si="203"/>
        <v>1.8184703621677298</v>
      </c>
      <c r="AC290" s="43">
        <f t="shared" si="204"/>
        <v>-0.59033579461255825</v>
      </c>
      <c r="AD290" s="14">
        <f t="shared" si="205"/>
        <v>-0.24507401434145537</v>
      </c>
      <c r="AE290" s="10"/>
      <c r="AF290" s="30">
        <f t="shared" si="206"/>
        <v>1.7825861499070548</v>
      </c>
      <c r="AG290" s="43">
        <f t="shared" si="185"/>
        <v>-0.62622000687323331</v>
      </c>
      <c r="AH290" s="14">
        <f t="shared" si="186"/>
        <v>-0.25997110855539551</v>
      </c>
      <c r="AI290" s="65"/>
      <c r="AJ290" s="66"/>
    </row>
    <row r="291" spans="1:36" ht="12" customHeight="1" x14ac:dyDescent="0.25">
      <c r="A291" s="1"/>
      <c r="B291" s="53"/>
      <c r="C291" s="1"/>
      <c r="D291" s="15" t="s">
        <v>27</v>
      </c>
      <c r="E291" s="10"/>
      <c r="F291" s="31">
        <f t="shared" si="187"/>
        <v>1.7266133339459131</v>
      </c>
      <c r="G291" s="10"/>
      <c r="H291" s="32">
        <f t="shared" si="188"/>
        <v>1.3973955841137466</v>
      </c>
      <c r="I291" s="44">
        <f t="shared" si="189"/>
        <v>-0.32921774983216645</v>
      </c>
      <c r="J291" s="19">
        <f t="shared" si="190"/>
        <v>-0.190672539913606</v>
      </c>
      <c r="K291" s="10"/>
      <c r="L291" s="32">
        <f t="shared" si="191"/>
        <v>2.2791639727884929</v>
      </c>
      <c r="M291" s="44">
        <f t="shared" si="192"/>
        <v>0.88176838867474627</v>
      </c>
      <c r="N291" s="19">
        <f t="shared" si="193"/>
        <v>0.6310084264607001</v>
      </c>
      <c r="O291" s="10"/>
      <c r="P291" s="32">
        <f t="shared" si="194"/>
        <v>1.6316633289400864</v>
      </c>
      <c r="Q291" s="44">
        <f t="shared" si="195"/>
        <v>-0.64750064384840655</v>
      </c>
      <c r="R291" s="19">
        <f t="shared" si="196"/>
        <v>-0.28409568226730419</v>
      </c>
      <c r="S291" s="10"/>
      <c r="T291" s="32">
        <f t="shared" si="197"/>
        <v>2.2232718083858027</v>
      </c>
      <c r="U291" s="44">
        <f t="shared" si="198"/>
        <v>0.59160847944571637</v>
      </c>
      <c r="V291" s="19">
        <f t="shared" si="199"/>
        <v>0.36257999364980509</v>
      </c>
      <c r="W291" s="10"/>
      <c r="X291" s="32">
        <f t="shared" si="200"/>
        <v>1.6513897618999656</v>
      </c>
      <c r="Y291" s="44">
        <f t="shared" si="201"/>
        <v>-0.57188204648583718</v>
      </c>
      <c r="Z291" s="19">
        <f t="shared" si="202"/>
        <v>-0.25722542980520668</v>
      </c>
      <c r="AA291" s="10"/>
      <c r="AB291" s="32">
        <f t="shared" si="203"/>
        <v>1.6454214363773914</v>
      </c>
      <c r="AC291" s="44">
        <f t="shared" si="204"/>
        <v>-0.57785037200841138</v>
      </c>
      <c r="AD291" s="19">
        <f t="shared" si="205"/>
        <v>-0.25990990837416195</v>
      </c>
      <c r="AE291" s="10"/>
      <c r="AF291" s="32">
        <f t="shared" si="206"/>
        <v>1.5457963103467289</v>
      </c>
      <c r="AG291" s="44">
        <f t="shared" si="185"/>
        <v>-0.67747549803907381</v>
      </c>
      <c r="AH291" s="19">
        <f t="shared" si="186"/>
        <v>-0.30472005064057017</v>
      </c>
      <c r="AI291" s="65"/>
      <c r="AJ291" s="66"/>
    </row>
    <row r="292" spans="1:36" ht="10.5" customHeight="1" x14ac:dyDescent="0.25">
      <c r="A292" s="1"/>
      <c r="B292" s="7"/>
      <c r="C292" s="1"/>
      <c r="D292" s="1"/>
      <c r="E292" s="8"/>
      <c r="F292" s="8"/>
      <c r="G292" s="8"/>
      <c r="H292" s="8"/>
      <c r="I292" s="26"/>
      <c r="J292" s="8"/>
      <c r="K292" s="8"/>
      <c r="L292" s="8"/>
      <c r="M292" s="26"/>
      <c r="N292" s="8"/>
      <c r="O292" s="8"/>
      <c r="P292" s="8"/>
      <c r="Q292" s="26"/>
      <c r="R292" s="8"/>
      <c r="S292" s="8"/>
      <c r="T292" s="8"/>
      <c r="U292" s="26"/>
      <c r="V292" s="8"/>
      <c r="W292" s="8"/>
      <c r="X292" s="8"/>
      <c r="Y292" s="26"/>
      <c r="Z292" s="8"/>
      <c r="AA292" s="8"/>
      <c r="AB292" s="8"/>
      <c r="AC292" s="26"/>
      <c r="AD292" s="8"/>
      <c r="AE292" s="8"/>
      <c r="AF292" s="8"/>
      <c r="AG292" s="26"/>
      <c r="AH292" s="8"/>
      <c r="AI292" s="65"/>
      <c r="AJ292" s="66"/>
    </row>
    <row r="293" spans="1:36" ht="12" customHeight="1" x14ac:dyDescent="0.25">
      <c r="A293" s="1"/>
      <c r="B293" s="51" t="s">
        <v>9</v>
      </c>
      <c r="C293" s="1"/>
      <c r="D293" s="9" t="s">
        <v>36</v>
      </c>
      <c r="E293" s="10"/>
      <c r="F293" s="11">
        <v>18589</v>
      </c>
      <c r="G293" s="10"/>
      <c r="H293" s="12">
        <v>18528</v>
      </c>
      <c r="I293" s="13">
        <f t="shared" ref="I293:I334" si="207">(H293-F293)</f>
        <v>-61</v>
      </c>
      <c r="J293" s="14">
        <f t="shared" ref="J293:J334" si="208">(H293/F293)-1</f>
        <v>-3.2815105707676429E-3</v>
      </c>
      <c r="K293" s="10"/>
      <c r="L293" s="12">
        <v>17637</v>
      </c>
      <c r="M293" s="13">
        <f t="shared" ref="M293:M334" si="209">(L293-H293)</f>
        <v>-891</v>
      </c>
      <c r="N293" s="14">
        <f t="shared" ref="N293:N334" si="210">(L293/H293)-1</f>
        <v>-4.8089378238341918E-2</v>
      </c>
      <c r="O293" s="10"/>
      <c r="P293" s="12">
        <v>17293</v>
      </c>
      <c r="Q293" s="13">
        <f t="shared" ref="Q293:Q334" si="211">(P293-L293)</f>
        <v>-344</v>
      </c>
      <c r="R293" s="14">
        <f t="shared" ref="R293:R334" si="212">(P293/L293)-1</f>
        <v>-1.9504450870329371E-2</v>
      </c>
      <c r="S293" s="10"/>
      <c r="T293" s="12">
        <v>16151</v>
      </c>
      <c r="U293" s="13">
        <f t="shared" ref="U293:U334" si="213">(T293-P293)</f>
        <v>-1142</v>
      </c>
      <c r="V293" s="14">
        <f t="shared" ref="V293:V334" si="214">(T293/P293)-1</f>
        <v>-6.6038281385531694E-2</v>
      </c>
      <c r="W293" s="10"/>
      <c r="X293" s="12">
        <v>17162</v>
      </c>
      <c r="Y293" s="13">
        <f t="shared" ref="Y293:Y334" si="215">(X293-T293)</f>
        <v>1011</v>
      </c>
      <c r="Z293" s="14">
        <f t="shared" ref="Z293:Z334" si="216">(X293/T293)-1</f>
        <v>6.2596743235712848E-2</v>
      </c>
      <c r="AA293" s="10"/>
      <c r="AB293" s="12">
        <v>17162</v>
      </c>
      <c r="AC293" s="13">
        <f t="shared" ref="AC293:AC334" si="217">(AB293-T293)</f>
        <v>1011</v>
      </c>
      <c r="AD293" s="14">
        <f t="shared" ref="AD293:AD334" si="218">(AB293/T293)-1</f>
        <v>6.2596743235712848E-2</v>
      </c>
      <c r="AE293" s="10"/>
      <c r="AF293" s="12">
        <v>17162</v>
      </c>
      <c r="AG293" s="13">
        <f>(AF293-T293)</f>
        <v>1011</v>
      </c>
      <c r="AH293" s="14">
        <f>(AF293/T293)-1</f>
        <v>6.2596743235712848E-2</v>
      </c>
      <c r="AI293" s="65"/>
      <c r="AJ293" s="66"/>
    </row>
    <row r="294" spans="1:36" ht="12" customHeight="1" x14ac:dyDescent="0.25">
      <c r="A294" s="1"/>
      <c r="B294" s="52"/>
      <c r="C294" s="1"/>
      <c r="D294" s="9" t="s">
        <v>37</v>
      </c>
      <c r="E294" s="10"/>
      <c r="F294" s="11">
        <v>4377</v>
      </c>
      <c r="G294" s="10"/>
      <c r="H294" s="12">
        <v>4018</v>
      </c>
      <c r="I294" s="13">
        <f t="shared" si="207"/>
        <v>-359</v>
      </c>
      <c r="J294" s="14">
        <f t="shared" si="208"/>
        <v>-8.201964816084073E-2</v>
      </c>
      <c r="K294" s="10"/>
      <c r="L294" s="12">
        <v>3926</v>
      </c>
      <c r="M294" s="13">
        <f t="shared" si="209"/>
        <v>-92</v>
      </c>
      <c r="N294" s="14">
        <f t="shared" si="210"/>
        <v>-2.2896963663514236E-2</v>
      </c>
      <c r="O294" s="10"/>
      <c r="P294" s="12">
        <v>4364</v>
      </c>
      <c r="Q294" s="13">
        <f t="shared" si="211"/>
        <v>438</v>
      </c>
      <c r="R294" s="14">
        <f t="shared" si="212"/>
        <v>0.11156393275598564</v>
      </c>
      <c r="S294" s="10"/>
      <c r="T294" s="12">
        <v>4235</v>
      </c>
      <c r="U294" s="13">
        <f t="shared" si="213"/>
        <v>-129</v>
      </c>
      <c r="V294" s="14">
        <f t="shared" si="214"/>
        <v>-2.95600366636114E-2</v>
      </c>
      <c r="W294" s="10"/>
      <c r="X294" s="12">
        <v>4078</v>
      </c>
      <c r="Y294" s="13">
        <f t="shared" si="215"/>
        <v>-157</v>
      </c>
      <c r="Z294" s="14">
        <f t="shared" si="216"/>
        <v>-3.7072018890200731E-2</v>
      </c>
      <c r="AA294" s="10"/>
      <c r="AB294" s="12">
        <v>4078</v>
      </c>
      <c r="AC294" s="13">
        <f t="shared" si="217"/>
        <v>-157</v>
      </c>
      <c r="AD294" s="14">
        <f t="shared" si="218"/>
        <v>-3.7072018890200731E-2</v>
      </c>
      <c r="AE294" s="10"/>
      <c r="AF294" s="12">
        <v>4078</v>
      </c>
      <c r="AG294" s="13">
        <f t="shared" ref="AG294:AG334" si="219">(AF294-T294)</f>
        <v>-157</v>
      </c>
      <c r="AH294" s="14">
        <f t="shared" ref="AH294:AH334" si="220">(AF294/T294)-1</f>
        <v>-3.7072018890200731E-2</v>
      </c>
      <c r="AI294" s="65"/>
      <c r="AJ294" s="66"/>
    </row>
    <row r="295" spans="1:36" ht="12" customHeight="1" x14ac:dyDescent="0.25">
      <c r="A295" s="1"/>
      <c r="B295" s="52"/>
      <c r="C295" s="1"/>
      <c r="D295" s="9" t="s">
        <v>38</v>
      </c>
      <c r="E295" s="10"/>
      <c r="F295" s="11">
        <f>(F293+F294)</f>
        <v>22966</v>
      </c>
      <c r="G295" s="10"/>
      <c r="H295" s="12">
        <f>(H293+H294)</f>
        <v>22546</v>
      </c>
      <c r="I295" s="13">
        <f t="shared" si="207"/>
        <v>-420</v>
      </c>
      <c r="J295" s="14">
        <f t="shared" si="208"/>
        <v>-1.8287903857876819E-2</v>
      </c>
      <c r="K295" s="10"/>
      <c r="L295" s="12">
        <f>(L293+L294)</f>
        <v>21563</v>
      </c>
      <c r="M295" s="13">
        <f t="shared" si="209"/>
        <v>-983</v>
      </c>
      <c r="N295" s="14">
        <f t="shared" si="210"/>
        <v>-4.3599751618912497E-2</v>
      </c>
      <c r="O295" s="10"/>
      <c r="P295" s="12">
        <f>(P293+P294)</f>
        <v>21657</v>
      </c>
      <c r="Q295" s="13">
        <f t="shared" si="211"/>
        <v>94</v>
      </c>
      <c r="R295" s="14">
        <f t="shared" si="212"/>
        <v>4.3593192041924134E-3</v>
      </c>
      <c r="S295" s="10"/>
      <c r="T295" s="12">
        <f>(T293+T294)</f>
        <v>20386</v>
      </c>
      <c r="U295" s="13">
        <f t="shared" si="213"/>
        <v>-1271</v>
      </c>
      <c r="V295" s="14">
        <f t="shared" si="214"/>
        <v>-5.868772221452645E-2</v>
      </c>
      <c r="W295" s="10"/>
      <c r="X295" s="12">
        <v>21240</v>
      </c>
      <c r="Y295" s="13">
        <f t="shared" si="215"/>
        <v>854</v>
      </c>
      <c r="Z295" s="14">
        <f t="shared" si="216"/>
        <v>4.1891494162660692E-2</v>
      </c>
      <c r="AA295" s="10"/>
      <c r="AB295" s="12">
        <v>21240</v>
      </c>
      <c r="AC295" s="13">
        <f t="shared" si="217"/>
        <v>854</v>
      </c>
      <c r="AD295" s="14">
        <f t="shared" si="218"/>
        <v>4.1891494162660692E-2</v>
      </c>
      <c r="AE295" s="10"/>
      <c r="AF295" s="12">
        <v>21240</v>
      </c>
      <c r="AG295" s="13">
        <f t="shared" si="219"/>
        <v>854</v>
      </c>
      <c r="AH295" s="14">
        <f t="shared" si="220"/>
        <v>4.1891494162660692E-2</v>
      </c>
      <c r="AI295" s="65"/>
      <c r="AJ295" s="66"/>
    </row>
    <row r="296" spans="1:36" ht="12" customHeight="1" x14ac:dyDescent="0.25">
      <c r="A296" s="1"/>
      <c r="B296" s="52"/>
      <c r="C296" s="1"/>
      <c r="D296" s="9" t="s">
        <v>39</v>
      </c>
      <c r="E296" s="10"/>
      <c r="F296" s="11">
        <v>21501</v>
      </c>
      <c r="G296" s="10"/>
      <c r="H296" s="12">
        <v>22740</v>
      </c>
      <c r="I296" s="13">
        <f t="shared" si="207"/>
        <v>1239</v>
      </c>
      <c r="J296" s="14">
        <f t="shared" si="208"/>
        <v>5.7625226733640345E-2</v>
      </c>
      <c r="K296" s="10"/>
      <c r="L296" s="12">
        <v>23919</v>
      </c>
      <c r="M296" s="13">
        <f t="shared" si="209"/>
        <v>1179</v>
      </c>
      <c r="N296" s="14">
        <f t="shared" si="210"/>
        <v>5.1846965699208436E-2</v>
      </c>
      <c r="O296" s="10"/>
      <c r="P296" s="12">
        <v>23078</v>
      </c>
      <c r="Q296" s="13">
        <f t="shared" si="211"/>
        <v>-841</v>
      </c>
      <c r="R296" s="14">
        <f t="shared" si="212"/>
        <v>-3.5160332789832327E-2</v>
      </c>
      <c r="S296" s="10"/>
      <c r="T296" s="12">
        <v>24221</v>
      </c>
      <c r="U296" s="13">
        <f t="shared" si="213"/>
        <v>1143</v>
      </c>
      <c r="V296" s="14">
        <f t="shared" si="214"/>
        <v>4.9527688707860396E-2</v>
      </c>
      <c r="W296" s="10"/>
      <c r="X296" s="12">
        <v>23498</v>
      </c>
      <c r="Y296" s="13">
        <f t="shared" si="215"/>
        <v>-723</v>
      </c>
      <c r="Z296" s="14">
        <f t="shared" si="216"/>
        <v>-2.9850130052433865E-2</v>
      </c>
      <c r="AA296" s="10"/>
      <c r="AB296" s="12">
        <v>23498</v>
      </c>
      <c r="AC296" s="13">
        <f t="shared" si="217"/>
        <v>-723</v>
      </c>
      <c r="AD296" s="14">
        <f t="shared" si="218"/>
        <v>-2.9850130052433865E-2</v>
      </c>
      <c r="AE296" s="10"/>
      <c r="AF296" s="12">
        <v>23498</v>
      </c>
      <c r="AG296" s="13">
        <f t="shared" si="219"/>
        <v>-723</v>
      </c>
      <c r="AH296" s="14">
        <f t="shared" si="220"/>
        <v>-2.9850130052433865E-2</v>
      </c>
      <c r="AI296" s="65"/>
      <c r="AJ296" s="66"/>
    </row>
    <row r="297" spans="1:36" ht="12" customHeight="1" x14ac:dyDescent="0.25">
      <c r="A297" s="1"/>
      <c r="B297" s="52"/>
      <c r="C297" s="1"/>
      <c r="D297" s="9" t="s">
        <v>40</v>
      </c>
      <c r="E297" s="10"/>
      <c r="F297" s="11">
        <v>31538</v>
      </c>
      <c r="G297" s="10"/>
      <c r="H297" s="12">
        <v>30954</v>
      </c>
      <c r="I297" s="13">
        <f t="shared" si="207"/>
        <v>-584</v>
      </c>
      <c r="J297" s="14">
        <f t="shared" si="208"/>
        <v>-1.8517344156255944E-2</v>
      </c>
      <c r="K297" s="10"/>
      <c r="L297" s="12">
        <v>32482</v>
      </c>
      <c r="M297" s="13">
        <f t="shared" si="209"/>
        <v>1528</v>
      </c>
      <c r="N297" s="14">
        <f t="shared" si="210"/>
        <v>4.9363571751631419E-2</v>
      </c>
      <c r="O297" s="10"/>
      <c r="P297" s="12">
        <v>31618</v>
      </c>
      <c r="Q297" s="13">
        <f t="shared" si="211"/>
        <v>-864</v>
      </c>
      <c r="R297" s="14">
        <f t="shared" si="212"/>
        <v>-2.6599347330829359E-2</v>
      </c>
      <c r="S297" s="10"/>
      <c r="T297" s="12">
        <v>31747</v>
      </c>
      <c r="U297" s="13">
        <f t="shared" si="213"/>
        <v>129</v>
      </c>
      <c r="V297" s="14">
        <f t="shared" si="214"/>
        <v>4.0799544563223655E-3</v>
      </c>
      <c r="W297" s="10"/>
      <c r="X297" s="12">
        <v>30671</v>
      </c>
      <c r="Y297" s="13">
        <f t="shared" si="215"/>
        <v>-1076</v>
      </c>
      <c r="Z297" s="14">
        <f t="shared" si="216"/>
        <v>-3.3892966264528979E-2</v>
      </c>
      <c r="AA297" s="10"/>
      <c r="AB297" s="12">
        <v>30671</v>
      </c>
      <c r="AC297" s="13">
        <f t="shared" si="217"/>
        <v>-1076</v>
      </c>
      <c r="AD297" s="14">
        <f t="shared" si="218"/>
        <v>-3.3892966264528979E-2</v>
      </c>
      <c r="AE297" s="10"/>
      <c r="AF297" s="12">
        <v>30671</v>
      </c>
      <c r="AG297" s="13">
        <f t="shared" si="219"/>
        <v>-1076</v>
      </c>
      <c r="AH297" s="14">
        <f t="shared" si="220"/>
        <v>-3.3892966264528979E-2</v>
      </c>
      <c r="AI297" s="65"/>
      <c r="AJ297" s="66"/>
    </row>
    <row r="298" spans="1:36" ht="12" customHeight="1" x14ac:dyDescent="0.25">
      <c r="A298" s="1"/>
      <c r="B298" s="52"/>
      <c r="C298" s="1"/>
      <c r="D298" s="9" t="s">
        <v>41</v>
      </c>
      <c r="E298" s="10"/>
      <c r="F298" s="11">
        <v>9680</v>
      </c>
      <c r="G298" s="10"/>
      <c r="H298" s="12">
        <v>9186</v>
      </c>
      <c r="I298" s="13">
        <f t="shared" si="207"/>
        <v>-494</v>
      </c>
      <c r="J298" s="14">
        <f t="shared" si="208"/>
        <v>-5.1033057851239683E-2</v>
      </c>
      <c r="K298" s="10"/>
      <c r="L298" s="12">
        <v>7907</v>
      </c>
      <c r="M298" s="13">
        <f t="shared" si="209"/>
        <v>-1279</v>
      </c>
      <c r="N298" s="14">
        <f t="shared" si="210"/>
        <v>-0.13923361637274112</v>
      </c>
      <c r="O298" s="10"/>
      <c r="P298" s="12">
        <v>8922</v>
      </c>
      <c r="Q298" s="13">
        <f t="shared" si="211"/>
        <v>1015</v>
      </c>
      <c r="R298" s="14">
        <f t="shared" si="212"/>
        <v>0.1283672695080309</v>
      </c>
      <c r="S298" s="10"/>
      <c r="T298" s="12">
        <v>9308</v>
      </c>
      <c r="U298" s="13">
        <f t="shared" si="213"/>
        <v>386</v>
      </c>
      <c r="V298" s="14">
        <f t="shared" si="214"/>
        <v>4.3263842187850177E-2</v>
      </c>
      <c r="W298" s="10"/>
      <c r="X298" s="12">
        <v>9147</v>
      </c>
      <c r="Y298" s="13">
        <f t="shared" si="215"/>
        <v>-161</v>
      </c>
      <c r="Z298" s="14">
        <f t="shared" si="216"/>
        <v>-1.7296948861194705E-2</v>
      </c>
      <c r="AA298" s="10"/>
      <c r="AB298" s="12">
        <v>9147</v>
      </c>
      <c r="AC298" s="13">
        <f t="shared" si="217"/>
        <v>-161</v>
      </c>
      <c r="AD298" s="14">
        <f t="shared" si="218"/>
        <v>-1.7296948861194705E-2</v>
      </c>
      <c r="AE298" s="10"/>
      <c r="AF298" s="12">
        <v>9147</v>
      </c>
      <c r="AG298" s="13">
        <f t="shared" si="219"/>
        <v>-161</v>
      </c>
      <c r="AH298" s="14">
        <f t="shared" si="220"/>
        <v>-1.7296948861194705E-2</v>
      </c>
      <c r="AI298" s="65"/>
      <c r="AJ298" s="66"/>
    </row>
    <row r="299" spans="1:36" ht="12" customHeight="1" x14ac:dyDescent="0.25">
      <c r="A299" s="1"/>
      <c r="B299" s="52"/>
      <c r="C299" s="1"/>
      <c r="D299" s="15" t="s">
        <v>13</v>
      </c>
      <c r="E299" s="10"/>
      <c r="F299" s="16">
        <f>(F295+F296+F297+F298)</f>
        <v>85685</v>
      </c>
      <c r="G299" s="10"/>
      <c r="H299" s="17">
        <f>(H295+H296+H297+H298)</f>
        <v>85426</v>
      </c>
      <c r="I299" s="18">
        <f t="shared" si="207"/>
        <v>-259</v>
      </c>
      <c r="J299" s="19">
        <f t="shared" si="208"/>
        <v>-3.0226994223025994E-3</v>
      </c>
      <c r="K299" s="10"/>
      <c r="L299" s="17">
        <f>(L295+L296+L297+L298)</f>
        <v>85871</v>
      </c>
      <c r="M299" s="18">
        <f t="shared" si="209"/>
        <v>445</v>
      </c>
      <c r="N299" s="19">
        <f t="shared" si="210"/>
        <v>5.2091868986023915E-3</v>
      </c>
      <c r="O299" s="10"/>
      <c r="P299" s="17">
        <f>(P295+P296+P297+P298)</f>
        <v>85275</v>
      </c>
      <c r="Q299" s="18">
        <f t="shared" si="211"/>
        <v>-596</v>
      </c>
      <c r="R299" s="19">
        <f t="shared" si="212"/>
        <v>-6.9406435234247166E-3</v>
      </c>
      <c r="S299" s="10"/>
      <c r="T299" s="17">
        <f>(T295+T296+T297+T298)</f>
        <v>85662</v>
      </c>
      <c r="U299" s="18">
        <f t="shared" si="213"/>
        <v>387</v>
      </c>
      <c r="V299" s="19">
        <f t="shared" si="214"/>
        <v>4.538258575197851E-3</v>
      </c>
      <c r="W299" s="10"/>
      <c r="X299" s="17">
        <f>(X295+X296+X297+X298)</f>
        <v>84556</v>
      </c>
      <c r="Y299" s="18">
        <f t="shared" si="215"/>
        <v>-1106</v>
      </c>
      <c r="Z299" s="19">
        <f t="shared" si="216"/>
        <v>-1.2911209170927584E-2</v>
      </c>
      <c r="AA299" s="10"/>
      <c r="AB299" s="17">
        <f>(AB295+AB296+AB297+AB298)</f>
        <v>84556</v>
      </c>
      <c r="AC299" s="18">
        <f t="shared" si="217"/>
        <v>-1106</v>
      </c>
      <c r="AD299" s="19">
        <f t="shared" si="218"/>
        <v>-1.2911209170927584E-2</v>
      </c>
      <c r="AE299" s="10"/>
      <c r="AF299" s="17">
        <f>(AF295+AF296+AF297+AF298)</f>
        <v>84556</v>
      </c>
      <c r="AG299" s="18">
        <f t="shared" si="219"/>
        <v>-1106</v>
      </c>
      <c r="AH299" s="19">
        <f t="shared" si="220"/>
        <v>-1.2911209170927584E-2</v>
      </c>
      <c r="AI299" s="65"/>
      <c r="AJ299" s="66"/>
    </row>
    <row r="300" spans="1:36" ht="12" customHeight="1" x14ac:dyDescent="0.25">
      <c r="A300" s="1"/>
      <c r="B300" s="52"/>
      <c r="C300" s="1"/>
      <c r="D300" s="9" t="s">
        <v>36</v>
      </c>
      <c r="E300" s="10"/>
      <c r="F300" s="11">
        <v>6683</v>
      </c>
      <c r="G300" s="10"/>
      <c r="H300" s="12">
        <v>6493</v>
      </c>
      <c r="I300" s="13">
        <f t="shared" si="207"/>
        <v>-190</v>
      </c>
      <c r="J300" s="14">
        <f t="shared" si="208"/>
        <v>-2.8430345653149836E-2</v>
      </c>
      <c r="K300" s="10"/>
      <c r="L300" s="12">
        <v>6107</v>
      </c>
      <c r="M300" s="13">
        <f t="shared" si="209"/>
        <v>-386</v>
      </c>
      <c r="N300" s="14">
        <f t="shared" si="210"/>
        <v>-5.9448636993685522E-2</v>
      </c>
      <c r="O300" s="10"/>
      <c r="P300" s="12">
        <v>5947</v>
      </c>
      <c r="Q300" s="13">
        <f t="shared" si="211"/>
        <v>-160</v>
      </c>
      <c r="R300" s="14">
        <f t="shared" si="212"/>
        <v>-2.6199443261830657E-2</v>
      </c>
      <c r="S300" s="10"/>
      <c r="T300" s="12">
        <v>5807</v>
      </c>
      <c r="U300" s="13">
        <f t="shared" si="213"/>
        <v>-140</v>
      </c>
      <c r="V300" s="14">
        <f t="shared" si="214"/>
        <v>-2.3541281318311791E-2</v>
      </c>
      <c r="W300" s="10"/>
      <c r="X300" s="12">
        <v>5416</v>
      </c>
      <c r="Y300" s="13">
        <f t="shared" si="215"/>
        <v>-391</v>
      </c>
      <c r="Z300" s="14">
        <f t="shared" si="216"/>
        <v>-6.7332529705527833E-2</v>
      </c>
      <c r="AA300" s="10"/>
      <c r="AB300" s="12">
        <v>5416</v>
      </c>
      <c r="AC300" s="13">
        <f t="shared" si="217"/>
        <v>-391</v>
      </c>
      <c r="AD300" s="14">
        <f t="shared" si="218"/>
        <v>-6.7332529705527833E-2</v>
      </c>
      <c r="AE300" s="10"/>
      <c r="AF300" s="12">
        <v>5416</v>
      </c>
      <c r="AG300" s="13">
        <f t="shared" si="219"/>
        <v>-391</v>
      </c>
      <c r="AH300" s="14">
        <f t="shared" si="220"/>
        <v>-6.7332529705527833E-2</v>
      </c>
      <c r="AI300" s="65"/>
      <c r="AJ300" s="66"/>
    </row>
    <row r="301" spans="1:36" ht="12" customHeight="1" x14ac:dyDescent="0.25">
      <c r="A301" s="1"/>
      <c r="B301" s="52"/>
      <c r="C301" s="1"/>
      <c r="D301" s="9" t="s">
        <v>37</v>
      </c>
      <c r="E301" s="10"/>
      <c r="F301" s="11">
        <v>3214</v>
      </c>
      <c r="G301" s="10"/>
      <c r="H301" s="12">
        <v>3175</v>
      </c>
      <c r="I301" s="13">
        <f t="shared" si="207"/>
        <v>-39</v>
      </c>
      <c r="J301" s="14">
        <f t="shared" si="208"/>
        <v>-1.2134411947728685E-2</v>
      </c>
      <c r="K301" s="10"/>
      <c r="L301" s="12">
        <v>3257</v>
      </c>
      <c r="M301" s="13">
        <f t="shared" si="209"/>
        <v>82</v>
      </c>
      <c r="N301" s="14">
        <f t="shared" si="210"/>
        <v>2.5826771653543412E-2</v>
      </c>
      <c r="O301" s="10"/>
      <c r="P301" s="12">
        <v>3047</v>
      </c>
      <c r="Q301" s="13">
        <f t="shared" si="211"/>
        <v>-210</v>
      </c>
      <c r="R301" s="14">
        <f t="shared" si="212"/>
        <v>-6.4476512127724872E-2</v>
      </c>
      <c r="S301" s="10"/>
      <c r="T301" s="12">
        <v>3064</v>
      </c>
      <c r="U301" s="13">
        <f t="shared" si="213"/>
        <v>17</v>
      </c>
      <c r="V301" s="14">
        <f t="shared" si="214"/>
        <v>5.5792582868394724E-3</v>
      </c>
      <c r="W301" s="10"/>
      <c r="X301" s="12">
        <v>3052</v>
      </c>
      <c r="Y301" s="13">
        <f t="shared" si="215"/>
        <v>-12</v>
      </c>
      <c r="Z301" s="14">
        <f t="shared" si="216"/>
        <v>-3.916449086161844E-3</v>
      </c>
      <c r="AA301" s="10"/>
      <c r="AB301" s="12">
        <v>3052</v>
      </c>
      <c r="AC301" s="13">
        <f t="shared" si="217"/>
        <v>-12</v>
      </c>
      <c r="AD301" s="14">
        <f t="shared" si="218"/>
        <v>-3.916449086161844E-3</v>
      </c>
      <c r="AE301" s="10"/>
      <c r="AF301" s="12">
        <v>3052</v>
      </c>
      <c r="AG301" s="13">
        <f t="shared" si="219"/>
        <v>-12</v>
      </c>
      <c r="AH301" s="14">
        <f t="shared" si="220"/>
        <v>-3.916449086161844E-3</v>
      </c>
      <c r="AI301" s="65"/>
      <c r="AJ301" s="66"/>
    </row>
    <row r="302" spans="1:36" ht="12" customHeight="1" x14ac:dyDescent="0.25">
      <c r="A302" s="1"/>
      <c r="B302" s="52"/>
      <c r="C302" s="1"/>
      <c r="D302" s="9" t="s">
        <v>38</v>
      </c>
      <c r="E302" s="10"/>
      <c r="F302" s="11">
        <f>(F300+F301)</f>
        <v>9897</v>
      </c>
      <c r="G302" s="10"/>
      <c r="H302" s="12">
        <f>(H300+H301)</f>
        <v>9668</v>
      </c>
      <c r="I302" s="13">
        <f t="shared" si="207"/>
        <v>-229</v>
      </c>
      <c r="J302" s="14">
        <f t="shared" si="208"/>
        <v>-2.3138324744872207E-2</v>
      </c>
      <c r="K302" s="10"/>
      <c r="L302" s="12">
        <f>(L300+L301)</f>
        <v>9364</v>
      </c>
      <c r="M302" s="13">
        <f t="shared" si="209"/>
        <v>-304</v>
      </c>
      <c r="N302" s="14">
        <f t="shared" si="210"/>
        <v>-3.1443938767066637E-2</v>
      </c>
      <c r="O302" s="10"/>
      <c r="P302" s="12">
        <f>(P300+P301)</f>
        <v>8994</v>
      </c>
      <c r="Q302" s="13">
        <f t="shared" si="211"/>
        <v>-370</v>
      </c>
      <c r="R302" s="14">
        <f t="shared" si="212"/>
        <v>-3.9513028620247748E-2</v>
      </c>
      <c r="S302" s="10"/>
      <c r="T302" s="12">
        <f>(T300+T301)</f>
        <v>8871</v>
      </c>
      <c r="U302" s="13">
        <f t="shared" si="213"/>
        <v>-123</v>
      </c>
      <c r="V302" s="14">
        <f t="shared" si="214"/>
        <v>-1.3675783855903956E-2</v>
      </c>
      <c r="W302" s="10"/>
      <c r="X302" s="12">
        <v>8468</v>
      </c>
      <c r="Y302" s="13">
        <f t="shared" si="215"/>
        <v>-403</v>
      </c>
      <c r="Z302" s="14">
        <f t="shared" si="216"/>
        <v>-4.5428925712997392E-2</v>
      </c>
      <c r="AA302" s="10"/>
      <c r="AB302" s="12">
        <v>8468</v>
      </c>
      <c r="AC302" s="13">
        <f t="shared" si="217"/>
        <v>-403</v>
      </c>
      <c r="AD302" s="14">
        <f t="shared" si="218"/>
        <v>-4.5428925712997392E-2</v>
      </c>
      <c r="AE302" s="10"/>
      <c r="AF302" s="12">
        <v>8468</v>
      </c>
      <c r="AG302" s="13">
        <f t="shared" si="219"/>
        <v>-403</v>
      </c>
      <c r="AH302" s="14">
        <f t="shared" si="220"/>
        <v>-4.5428925712997392E-2</v>
      </c>
      <c r="AI302" s="65"/>
      <c r="AJ302" s="66"/>
    </row>
    <row r="303" spans="1:36" ht="12" customHeight="1" x14ac:dyDescent="0.25">
      <c r="A303" s="1"/>
      <c r="B303" s="52"/>
      <c r="C303" s="1"/>
      <c r="D303" s="9" t="s">
        <v>39</v>
      </c>
      <c r="E303" s="10"/>
      <c r="F303" s="11">
        <v>23104</v>
      </c>
      <c r="G303" s="10"/>
      <c r="H303" s="12">
        <v>19606</v>
      </c>
      <c r="I303" s="13">
        <f t="shared" si="207"/>
        <v>-3498</v>
      </c>
      <c r="J303" s="14">
        <f t="shared" si="208"/>
        <v>-0.15140235457063711</v>
      </c>
      <c r="K303" s="10"/>
      <c r="L303" s="12">
        <v>19656</v>
      </c>
      <c r="M303" s="13">
        <f t="shared" si="209"/>
        <v>50</v>
      </c>
      <c r="N303" s="14">
        <f t="shared" si="210"/>
        <v>2.5502397225338758E-3</v>
      </c>
      <c r="O303" s="10"/>
      <c r="P303" s="12">
        <v>19305</v>
      </c>
      <c r="Q303" s="13">
        <f t="shared" si="211"/>
        <v>-351</v>
      </c>
      <c r="R303" s="14">
        <f t="shared" si="212"/>
        <v>-1.7857142857142905E-2</v>
      </c>
      <c r="S303" s="10"/>
      <c r="T303" s="12">
        <v>18576</v>
      </c>
      <c r="U303" s="13">
        <f t="shared" si="213"/>
        <v>-729</v>
      </c>
      <c r="V303" s="14">
        <f t="shared" si="214"/>
        <v>-3.7762237762237749E-2</v>
      </c>
      <c r="W303" s="10"/>
      <c r="X303" s="12">
        <v>15806</v>
      </c>
      <c r="Y303" s="13">
        <f t="shared" si="215"/>
        <v>-2770</v>
      </c>
      <c r="Z303" s="14">
        <f t="shared" si="216"/>
        <v>-0.14911714039621016</v>
      </c>
      <c r="AA303" s="10"/>
      <c r="AB303" s="12">
        <v>15806</v>
      </c>
      <c r="AC303" s="13">
        <f t="shared" si="217"/>
        <v>-2770</v>
      </c>
      <c r="AD303" s="14">
        <f t="shared" si="218"/>
        <v>-0.14911714039621016</v>
      </c>
      <c r="AE303" s="10"/>
      <c r="AF303" s="12">
        <v>15806</v>
      </c>
      <c r="AG303" s="13">
        <f t="shared" si="219"/>
        <v>-2770</v>
      </c>
      <c r="AH303" s="14">
        <f t="shared" si="220"/>
        <v>-0.14911714039621016</v>
      </c>
      <c r="AI303" s="65"/>
      <c r="AJ303" s="66"/>
    </row>
    <row r="304" spans="1:36" ht="12" customHeight="1" x14ac:dyDescent="0.25">
      <c r="A304" s="1"/>
      <c r="B304" s="52"/>
      <c r="C304" s="1"/>
      <c r="D304" s="9" t="s">
        <v>40</v>
      </c>
      <c r="E304" s="10"/>
      <c r="F304" s="11">
        <v>8264</v>
      </c>
      <c r="G304" s="10"/>
      <c r="H304" s="12">
        <v>8180</v>
      </c>
      <c r="I304" s="13">
        <f t="shared" si="207"/>
        <v>-84</v>
      </c>
      <c r="J304" s="14">
        <f t="shared" si="208"/>
        <v>-1.0164569215876051E-2</v>
      </c>
      <c r="K304" s="10"/>
      <c r="L304" s="12">
        <v>8024</v>
      </c>
      <c r="M304" s="13">
        <f t="shared" si="209"/>
        <v>-156</v>
      </c>
      <c r="N304" s="14">
        <f t="shared" si="210"/>
        <v>-1.9070904645476783E-2</v>
      </c>
      <c r="O304" s="10"/>
      <c r="P304" s="12">
        <v>8070</v>
      </c>
      <c r="Q304" s="13">
        <f t="shared" si="211"/>
        <v>46</v>
      </c>
      <c r="R304" s="14">
        <f t="shared" si="212"/>
        <v>5.7328015952142763E-3</v>
      </c>
      <c r="S304" s="10"/>
      <c r="T304" s="12">
        <v>7476</v>
      </c>
      <c r="U304" s="13">
        <f t="shared" si="213"/>
        <v>-594</v>
      </c>
      <c r="V304" s="14">
        <f t="shared" si="214"/>
        <v>-7.3605947955390327E-2</v>
      </c>
      <c r="W304" s="10"/>
      <c r="X304" s="12">
        <v>8192</v>
      </c>
      <c r="Y304" s="13">
        <f t="shared" si="215"/>
        <v>716</v>
      </c>
      <c r="Z304" s="14">
        <f t="shared" si="216"/>
        <v>9.5773140716960858E-2</v>
      </c>
      <c r="AA304" s="10"/>
      <c r="AB304" s="12">
        <v>8192</v>
      </c>
      <c r="AC304" s="13">
        <f t="shared" si="217"/>
        <v>716</v>
      </c>
      <c r="AD304" s="14">
        <f t="shared" si="218"/>
        <v>9.5773140716960858E-2</v>
      </c>
      <c r="AE304" s="10"/>
      <c r="AF304" s="12">
        <v>8192</v>
      </c>
      <c r="AG304" s="13">
        <f t="shared" si="219"/>
        <v>716</v>
      </c>
      <c r="AH304" s="14">
        <f t="shared" si="220"/>
        <v>9.5773140716960858E-2</v>
      </c>
      <c r="AI304" s="65"/>
      <c r="AJ304" s="66"/>
    </row>
    <row r="305" spans="1:36" ht="12" customHeight="1" x14ac:dyDescent="0.25">
      <c r="A305" s="1"/>
      <c r="B305" s="52"/>
      <c r="C305" s="1"/>
      <c r="D305" s="9" t="s">
        <v>41</v>
      </c>
      <c r="E305" s="10"/>
      <c r="F305" s="11">
        <v>4289</v>
      </c>
      <c r="G305" s="10"/>
      <c r="H305" s="12">
        <v>4363</v>
      </c>
      <c r="I305" s="13">
        <f t="shared" si="207"/>
        <v>74</v>
      </c>
      <c r="J305" s="14">
        <f t="shared" si="208"/>
        <v>1.7253439030076922E-2</v>
      </c>
      <c r="K305" s="10"/>
      <c r="L305" s="12">
        <v>3540</v>
      </c>
      <c r="M305" s="13">
        <f t="shared" si="209"/>
        <v>-823</v>
      </c>
      <c r="N305" s="14">
        <f t="shared" si="210"/>
        <v>-0.18863167545267023</v>
      </c>
      <c r="O305" s="10"/>
      <c r="P305" s="12">
        <v>3770</v>
      </c>
      <c r="Q305" s="13">
        <f t="shared" si="211"/>
        <v>230</v>
      </c>
      <c r="R305" s="14">
        <f t="shared" si="212"/>
        <v>6.4971751412429279E-2</v>
      </c>
      <c r="S305" s="10"/>
      <c r="T305" s="12">
        <v>3838</v>
      </c>
      <c r="U305" s="13">
        <f t="shared" si="213"/>
        <v>68</v>
      </c>
      <c r="V305" s="14">
        <f t="shared" si="214"/>
        <v>1.8037135278514693E-2</v>
      </c>
      <c r="W305" s="10"/>
      <c r="X305" s="12">
        <v>3858</v>
      </c>
      <c r="Y305" s="13">
        <f t="shared" si="215"/>
        <v>20</v>
      </c>
      <c r="Z305" s="14">
        <f t="shared" si="216"/>
        <v>5.2110474205315782E-3</v>
      </c>
      <c r="AA305" s="10"/>
      <c r="AB305" s="12">
        <v>3858</v>
      </c>
      <c r="AC305" s="13">
        <f t="shared" si="217"/>
        <v>20</v>
      </c>
      <c r="AD305" s="14">
        <f t="shared" si="218"/>
        <v>5.2110474205315782E-3</v>
      </c>
      <c r="AE305" s="10"/>
      <c r="AF305" s="12">
        <v>3858</v>
      </c>
      <c r="AG305" s="13">
        <f t="shared" si="219"/>
        <v>20</v>
      </c>
      <c r="AH305" s="14">
        <f t="shared" si="220"/>
        <v>5.2110474205315782E-3</v>
      </c>
      <c r="AI305" s="65"/>
      <c r="AJ305" s="66"/>
    </row>
    <row r="306" spans="1:36" ht="12" customHeight="1" x14ac:dyDescent="0.25">
      <c r="A306" s="1"/>
      <c r="B306" s="52"/>
      <c r="C306" s="1"/>
      <c r="D306" s="15" t="s">
        <v>16</v>
      </c>
      <c r="E306" s="10"/>
      <c r="F306" s="16">
        <f>(F302+F303+F304+F305)</f>
        <v>45554</v>
      </c>
      <c r="G306" s="10"/>
      <c r="H306" s="17">
        <f>(H302+H303+H304+H305)</f>
        <v>41817</v>
      </c>
      <c r="I306" s="18">
        <f t="shared" si="207"/>
        <v>-3737</v>
      </c>
      <c r="J306" s="19">
        <f t="shared" si="208"/>
        <v>-8.2034508495412051E-2</v>
      </c>
      <c r="K306" s="10"/>
      <c r="L306" s="17">
        <f>(L302+L303+L304+L305)</f>
        <v>40584</v>
      </c>
      <c r="M306" s="18">
        <f t="shared" si="209"/>
        <v>-1233</v>
      </c>
      <c r="N306" s="19">
        <f t="shared" si="210"/>
        <v>-2.94856158978406E-2</v>
      </c>
      <c r="O306" s="10"/>
      <c r="P306" s="17">
        <f>(P302+P303+P304+P305)</f>
        <v>40139</v>
      </c>
      <c r="Q306" s="18">
        <f t="shared" si="211"/>
        <v>-445</v>
      </c>
      <c r="R306" s="19">
        <f t="shared" si="212"/>
        <v>-1.0964912280701733E-2</v>
      </c>
      <c r="S306" s="10"/>
      <c r="T306" s="17">
        <f>(T302+T303+T304+T305)</f>
        <v>38761</v>
      </c>
      <c r="U306" s="18">
        <f t="shared" si="213"/>
        <v>-1378</v>
      </c>
      <c r="V306" s="19">
        <f t="shared" si="214"/>
        <v>-3.4330700814669046E-2</v>
      </c>
      <c r="W306" s="10"/>
      <c r="X306" s="17">
        <f>X302+X303+X304+X305</f>
        <v>36324</v>
      </c>
      <c r="Y306" s="18">
        <f t="shared" si="215"/>
        <v>-2437</v>
      </c>
      <c r="Z306" s="19">
        <f t="shared" si="216"/>
        <v>-6.2872474910347975E-2</v>
      </c>
      <c r="AA306" s="10"/>
      <c r="AB306" s="17">
        <f>AB302+AB303+AB304+AB305</f>
        <v>36324</v>
      </c>
      <c r="AC306" s="18">
        <f t="shared" si="217"/>
        <v>-2437</v>
      </c>
      <c r="AD306" s="19">
        <f t="shared" si="218"/>
        <v>-6.2872474910347975E-2</v>
      </c>
      <c r="AE306" s="10"/>
      <c r="AF306" s="17">
        <f>AF302+AF303+AF304+AF305</f>
        <v>36324</v>
      </c>
      <c r="AG306" s="18">
        <f t="shared" si="219"/>
        <v>-2437</v>
      </c>
      <c r="AH306" s="19">
        <f t="shared" si="220"/>
        <v>-6.2872474910347975E-2</v>
      </c>
      <c r="AI306" s="65"/>
      <c r="AJ306" s="66"/>
    </row>
    <row r="307" spans="1:36" ht="12" customHeight="1" x14ac:dyDescent="0.25">
      <c r="A307" s="1"/>
      <c r="B307" s="52"/>
      <c r="C307" s="1"/>
      <c r="D307" s="9" t="s">
        <v>36</v>
      </c>
      <c r="E307" s="10"/>
      <c r="F307" s="11">
        <v>19671</v>
      </c>
      <c r="G307" s="10"/>
      <c r="H307" s="12">
        <v>17563</v>
      </c>
      <c r="I307" s="13">
        <f t="shared" si="207"/>
        <v>-2108</v>
      </c>
      <c r="J307" s="14">
        <f t="shared" si="208"/>
        <v>-0.10716282852930714</v>
      </c>
      <c r="K307" s="10"/>
      <c r="L307" s="12">
        <v>16869</v>
      </c>
      <c r="M307" s="13">
        <f t="shared" si="209"/>
        <v>-694</v>
      </c>
      <c r="N307" s="14">
        <f t="shared" si="210"/>
        <v>-3.9514889255821917E-2</v>
      </c>
      <c r="O307" s="10"/>
      <c r="P307" s="12">
        <v>15803</v>
      </c>
      <c r="Q307" s="13">
        <f t="shared" si="211"/>
        <v>-1066</v>
      </c>
      <c r="R307" s="14">
        <f t="shared" si="212"/>
        <v>-6.3192838935325124E-2</v>
      </c>
      <c r="S307" s="10"/>
      <c r="T307" s="12">
        <v>14811</v>
      </c>
      <c r="U307" s="13">
        <f t="shared" si="213"/>
        <v>-992</v>
      </c>
      <c r="V307" s="14">
        <f t="shared" si="214"/>
        <v>-6.2772891223185523E-2</v>
      </c>
      <c r="W307" s="10"/>
      <c r="X307" s="12">
        <v>14966</v>
      </c>
      <c r="Y307" s="13">
        <f t="shared" si="215"/>
        <v>155</v>
      </c>
      <c r="Z307" s="14">
        <f t="shared" si="216"/>
        <v>1.0465194787657728E-2</v>
      </c>
      <c r="AA307" s="10"/>
      <c r="AB307" s="12">
        <v>14966</v>
      </c>
      <c r="AC307" s="13">
        <f t="shared" si="217"/>
        <v>155</v>
      </c>
      <c r="AD307" s="14">
        <f t="shared" si="218"/>
        <v>1.0465194787657728E-2</v>
      </c>
      <c r="AE307" s="10"/>
      <c r="AF307" s="12">
        <v>14966</v>
      </c>
      <c r="AG307" s="13">
        <f t="shared" si="219"/>
        <v>155</v>
      </c>
      <c r="AH307" s="14">
        <f t="shared" si="220"/>
        <v>1.0465194787657728E-2</v>
      </c>
      <c r="AI307" s="65"/>
      <c r="AJ307" s="66"/>
    </row>
    <row r="308" spans="1:36" ht="12" customHeight="1" x14ac:dyDescent="0.25">
      <c r="A308" s="1"/>
      <c r="B308" s="52"/>
      <c r="C308" s="1"/>
      <c r="D308" s="9" t="s">
        <v>37</v>
      </c>
      <c r="E308" s="10"/>
      <c r="F308" s="11">
        <v>7511</v>
      </c>
      <c r="G308" s="10"/>
      <c r="H308" s="12">
        <v>7562</v>
      </c>
      <c r="I308" s="13">
        <f t="shared" si="207"/>
        <v>51</v>
      </c>
      <c r="J308" s="14">
        <f t="shared" si="208"/>
        <v>6.7900412727999182E-3</v>
      </c>
      <c r="K308" s="10"/>
      <c r="L308" s="12">
        <v>7007</v>
      </c>
      <c r="M308" s="13">
        <f t="shared" si="209"/>
        <v>-555</v>
      </c>
      <c r="N308" s="14">
        <f t="shared" si="210"/>
        <v>-7.3393282200476029E-2</v>
      </c>
      <c r="O308" s="10"/>
      <c r="P308" s="12">
        <v>7130</v>
      </c>
      <c r="Q308" s="13">
        <f t="shared" si="211"/>
        <v>123</v>
      </c>
      <c r="R308" s="14">
        <f t="shared" si="212"/>
        <v>1.7553874696731864E-2</v>
      </c>
      <c r="S308" s="10"/>
      <c r="T308" s="12">
        <v>6832</v>
      </c>
      <c r="U308" s="13">
        <f t="shared" si="213"/>
        <v>-298</v>
      </c>
      <c r="V308" s="14">
        <f t="shared" si="214"/>
        <v>-4.1795231416549838E-2</v>
      </c>
      <c r="W308" s="10"/>
      <c r="X308" s="12">
        <v>6150</v>
      </c>
      <c r="Y308" s="13">
        <f t="shared" si="215"/>
        <v>-682</v>
      </c>
      <c r="Z308" s="14">
        <f t="shared" si="216"/>
        <v>-9.9824355971896983E-2</v>
      </c>
      <c r="AA308" s="10"/>
      <c r="AB308" s="12">
        <v>6150</v>
      </c>
      <c r="AC308" s="13">
        <f t="shared" si="217"/>
        <v>-682</v>
      </c>
      <c r="AD308" s="14">
        <f t="shared" si="218"/>
        <v>-9.9824355971896983E-2</v>
      </c>
      <c r="AE308" s="10"/>
      <c r="AF308" s="12">
        <v>6150</v>
      </c>
      <c r="AG308" s="13">
        <f t="shared" si="219"/>
        <v>-682</v>
      </c>
      <c r="AH308" s="14">
        <f t="shared" si="220"/>
        <v>-9.9824355971896983E-2</v>
      </c>
      <c r="AI308" s="65"/>
      <c r="AJ308" s="66"/>
    </row>
    <row r="309" spans="1:36" ht="12" customHeight="1" x14ac:dyDescent="0.25">
      <c r="A309" s="1"/>
      <c r="B309" s="52"/>
      <c r="C309" s="1"/>
      <c r="D309" s="9" t="s">
        <v>38</v>
      </c>
      <c r="E309" s="10"/>
      <c r="F309" s="11">
        <f>(F307+F308)</f>
        <v>27182</v>
      </c>
      <c r="G309" s="10"/>
      <c r="H309" s="12">
        <f>(H307+H308)</f>
        <v>25125</v>
      </c>
      <c r="I309" s="13">
        <f t="shared" si="207"/>
        <v>-2057</v>
      </c>
      <c r="J309" s="14">
        <f t="shared" si="208"/>
        <v>-7.5675079096460873E-2</v>
      </c>
      <c r="K309" s="10"/>
      <c r="L309" s="12">
        <f>(L307+L308)</f>
        <v>23876</v>
      </c>
      <c r="M309" s="13">
        <f t="shared" si="209"/>
        <v>-1249</v>
      </c>
      <c r="N309" s="14">
        <f t="shared" si="210"/>
        <v>-4.9711442786069648E-2</v>
      </c>
      <c r="O309" s="10"/>
      <c r="P309" s="12">
        <f>(P307+P308)</f>
        <v>22933</v>
      </c>
      <c r="Q309" s="13">
        <f t="shared" si="211"/>
        <v>-943</v>
      </c>
      <c r="R309" s="14">
        <f t="shared" si="212"/>
        <v>-3.9495727927626123E-2</v>
      </c>
      <c r="S309" s="10"/>
      <c r="T309" s="12">
        <f>(T307+T308)</f>
        <v>21643</v>
      </c>
      <c r="U309" s="13">
        <f t="shared" si="213"/>
        <v>-1290</v>
      </c>
      <c r="V309" s="14">
        <f t="shared" si="214"/>
        <v>-5.6250817599093006E-2</v>
      </c>
      <c r="W309" s="10"/>
      <c r="X309" s="12">
        <v>21116</v>
      </c>
      <c r="Y309" s="13">
        <f t="shared" si="215"/>
        <v>-527</v>
      </c>
      <c r="Z309" s="14">
        <f t="shared" si="216"/>
        <v>-2.4349674259575793E-2</v>
      </c>
      <c r="AA309" s="10"/>
      <c r="AB309" s="12">
        <v>21116</v>
      </c>
      <c r="AC309" s="13">
        <f t="shared" si="217"/>
        <v>-527</v>
      </c>
      <c r="AD309" s="14">
        <f t="shared" si="218"/>
        <v>-2.4349674259575793E-2</v>
      </c>
      <c r="AE309" s="10"/>
      <c r="AF309" s="12">
        <v>21116</v>
      </c>
      <c r="AG309" s="13">
        <f t="shared" si="219"/>
        <v>-527</v>
      </c>
      <c r="AH309" s="14">
        <f t="shared" si="220"/>
        <v>-2.4349674259575793E-2</v>
      </c>
      <c r="AI309" s="65"/>
      <c r="AJ309" s="66"/>
    </row>
    <row r="310" spans="1:36" ht="12" customHeight="1" x14ac:dyDescent="0.25">
      <c r="A310" s="1"/>
      <c r="B310" s="52"/>
      <c r="C310" s="1"/>
      <c r="D310" s="9" t="s">
        <v>39</v>
      </c>
      <c r="E310" s="10"/>
      <c r="F310" s="11">
        <v>34900</v>
      </c>
      <c r="G310" s="10"/>
      <c r="H310" s="12">
        <v>35582</v>
      </c>
      <c r="I310" s="13">
        <f t="shared" si="207"/>
        <v>682</v>
      </c>
      <c r="J310" s="14">
        <f t="shared" si="208"/>
        <v>1.9541547277936999E-2</v>
      </c>
      <c r="K310" s="10"/>
      <c r="L310" s="12">
        <v>35233</v>
      </c>
      <c r="M310" s="13">
        <f t="shared" si="209"/>
        <v>-349</v>
      </c>
      <c r="N310" s="14">
        <f t="shared" si="210"/>
        <v>-9.8083300545219743E-3</v>
      </c>
      <c r="O310" s="10"/>
      <c r="P310" s="12">
        <v>35500</v>
      </c>
      <c r="Q310" s="13">
        <f t="shared" si="211"/>
        <v>267</v>
      </c>
      <c r="R310" s="14">
        <f t="shared" si="212"/>
        <v>7.5781227826186015E-3</v>
      </c>
      <c r="S310" s="10"/>
      <c r="T310" s="12">
        <v>35837</v>
      </c>
      <c r="U310" s="13">
        <f t="shared" si="213"/>
        <v>337</v>
      </c>
      <c r="V310" s="14">
        <f t="shared" si="214"/>
        <v>9.4929577464788473E-3</v>
      </c>
      <c r="W310" s="10"/>
      <c r="X310" s="12">
        <v>36218</v>
      </c>
      <c r="Y310" s="13">
        <f t="shared" si="215"/>
        <v>381</v>
      </c>
      <c r="Z310" s="14">
        <f t="shared" si="216"/>
        <v>1.0631470268158694E-2</v>
      </c>
      <c r="AA310" s="10"/>
      <c r="AB310" s="12">
        <v>36218</v>
      </c>
      <c r="AC310" s="13">
        <f t="shared" si="217"/>
        <v>381</v>
      </c>
      <c r="AD310" s="14">
        <f t="shared" si="218"/>
        <v>1.0631470268158694E-2</v>
      </c>
      <c r="AE310" s="10"/>
      <c r="AF310" s="12">
        <v>36218</v>
      </c>
      <c r="AG310" s="13">
        <f t="shared" si="219"/>
        <v>381</v>
      </c>
      <c r="AH310" s="14">
        <f t="shared" si="220"/>
        <v>1.0631470268158694E-2</v>
      </c>
      <c r="AI310" s="65"/>
      <c r="AJ310" s="66"/>
    </row>
    <row r="311" spans="1:36" ht="12" customHeight="1" x14ac:dyDescent="0.25">
      <c r="A311" s="1"/>
      <c r="B311" s="52"/>
      <c r="C311" s="1"/>
      <c r="D311" s="9" t="s">
        <v>40</v>
      </c>
      <c r="E311" s="10"/>
      <c r="F311" s="11">
        <v>41605</v>
      </c>
      <c r="G311" s="10"/>
      <c r="H311" s="12">
        <v>38145</v>
      </c>
      <c r="I311" s="13">
        <f t="shared" si="207"/>
        <v>-3460</v>
      </c>
      <c r="J311" s="14">
        <f t="shared" si="208"/>
        <v>-8.3163081360413393E-2</v>
      </c>
      <c r="K311" s="10"/>
      <c r="L311" s="12">
        <v>38495</v>
      </c>
      <c r="M311" s="13">
        <f t="shared" si="209"/>
        <v>350</v>
      </c>
      <c r="N311" s="14">
        <f t="shared" si="210"/>
        <v>9.1755144842049496E-3</v>
      </c>
      <c r="O311" s="10"/>
      <c r="P311" s="12">
        <v>36690</v>
      </c>
      <c r="Q311" s="13">
        <f t="shared" si="211"/>
        <v>-1805</v>
      </c>
      <c r="R311" s="14">
        <f t="shared" si="212"/>
        <v>-4.6889206390440363E-2</v>
      </c>
      <c r="S311" s="10"/>
      <c r="T311" s="12">
        <v>34517</v>
      </c>
      <c r="U311" s="13">
        <f t="shared" si="213"/>
        <v>-2173</v>
      </c>
      <c r="V311" s="14">
        <f t="shared" si="214"/>
        <v>-5.9225947124557088E-2</v>
      </c>
      <c r="W311" s="10"/>
      <c r="X311" s="12">
        <v>34374</v>
      </c>
      <c r="Y311" s="13">
        <f t="shared" si="215"/>
        <v>-143</v>
      </c>
      <c r="Z311" s="14">
        <f t="shared" si="216"/>
        <v>-4.1428861140887507E-3</v>
      </c>
      <c r="AA311" s="10"/>
      <c r="AB311" s="12">
        <v>34374</v>
      </c>
      <c r="AC311" s="13">
        <f t="shared" si="217"/>
        <v>-143</v>
      </c>
      <c r="AD311" s="14">
        <f t="shared" si="218"/>
        <v>-4.1428861140887507E-3</v>
      </c>
      <c r="AE311" s="10"/>
      <c r="AF311" s="12">
        <v>34374</v>
      </c>
      <c r="AG311" s="13">
        <f t="shared" si="219"/>
        <v>-143</v>
      </c>
      <c r="AH311" s="14">
        <f t="shared" si="220"/>
        <v>-4.1428861140887507E-3</v>
      </c>
      <c r="AI311" s="65"/>
      <c r="AJ311" s="66"/>
    </row>
    <row r="312" spans="1:36" ht="12" customHeight="1" x14ac:dyDescent="0.25">
      <c r="A312" s="1"/>
      <c r="B312" s="52"/>
      <c r="C312" s="1"/>
      <c r="D312" s="9" t="s">
        <v>41</v>
      </c>
      <c r="E312" s="10"/>
      <c r="F312" s="11">
        <v>12562</v>
      </c>
      <c r="G312" s="10"/>
      <c r="H312" s="12">
        <v>12022</v>
      </c>
      <c r="I312" s="13">
        <f t="shared" si="207"/>
        <v>-540</v>
      </c>
      <c r="J312" s="14">
        <f t="shared" si="208"/>
        <v>-4.2986785543703276E-2</v>
      </c>
      <c r="K312" s="10"/>
      <c r="L312" s="12">
        <v>11667</v>
      </c>
      <c r="M312" s="13">
        <f t="shared" si="209"/>
        <v>-355</v>
      </c>
      <c r="N312" s="14">
        <f t="shared" si="210"/>
        <v>-2.9529196473132568E-2</v>
      </c>
      <c r="O312" s="10"/>
      <c r="P312" s="12">
        <v>11017</v>
      </c>
      <c r="Q312" s="13">
        <f t="shared" si="211"/>
        <v>-650</v>
      </c>
      <c r="R312" s="14">
        <f t="shared" si="212"/>
        <v>-5.5712693923030798E-2</v>
      </c>
      <c r="S312" s="10"/>
      <c r="T312" s="12">
        <v>10616</v>
      </c>
      <c r="U312" s="13">
        <f t="shared" si="213"/>
        <v>-401</v>
      </c>
      <c r="V312" s="14">
        <f t="shared" si="214"/>
        <v>-3.6398293546337501E-2</v>
      </c>
      <c r="W312" s="10"/>
      <c r="X312" s="12">
        <v>10776</v>
      </c>
      <c r="Y312" s="13">
        <f t="shared" si="215"/>
        <v>160</v>
      </c>
      <c r="Z312" s="14">
        <f t="shared" si="216"/>
        <v>1.5071590052750494E-2</v>
      </c>
      <c r="AA312" s="10"/>
      <c r="AB312" s="12">
        <v>10776</v>
      </c>
      <c r="AC312" s="13">
        <f t="shared" si="217"/>
        <v>160</v>
      </c>
      <c r="AD312" s="14">
        <f t="shared" si="218"/>
        <v>1.5071590052750494E-2</v>
      </c>
      <c r="AE312" s="10"/>
      <c r="AF312" s="12">
        <v>10776</v>
      </c>
      <c r="AG312" s="13">
        <f t="shared" si="219"/>
        <v>160</v>
      </c>
      <c r="AH312" s="14">
        <f t="shared" si="220"/>
        <v>1.5071590052750494E-2</v>
      </c>
      <c r="AI312" s="65"/>
      <c r="AJ312" s="66"/>
    </row>
    <row r="313" spans="1:36" ht="12" customHeight="1" x14ac:dyDescent="0.25">
      <c r="A313" s="1"/>
      <c r="B313" s="52"/>
      <c r="C313" s="1"/>
      <c r="D313" s="15" t="s">
        <v>20</v>
      </c>
      <c r="E313" s="10"/>
      <c r="F313" s="16">
        <f>(F309+F310+F311+F312)</f>
        <v>116249</v>
      </c>
      <c r="G313" s="10"/>
      <c r="H313" s="17">
        <f>(H309+H310+H311+H312)</f>
        <v>110874</v>
      </c>
      <c r="I313" s="18">
        <f t="shared" si="207"/>
        <v>-5375</v>
      </c>
      <c r="J313" s="19">
        <f t="shared" si="208"/>
        <v>-4.623695687704843E-2</v>
      </c>
      <c r="K313" s="10"/>
      <c r="L313" s="17">
        <f>(L309+L310+L311+L312)</f>
        <v>109271</v>
      </c>
      <c r="M313" s="18">
        <f t="shared" si="209"/>
        <v>-1603</v>
      </c>
      <c r="N313" s="19">
        <f t="shared" si="210"/>
        <v>-1.4457853058426728E-2</v>
      </c>
      <c r="O313" s="10"/>
      <c r="P313" s="17">
        <f>(P309+P310+P311+P312)</f>
        <v>106140</v>
      </c>
      <c r="Q313" s="18">
        <f t="shared" si="211"/>
        <v>-3131</v>
      </c>
      <c r="R313" s="19">
        <f t="shared" si="212"/>
        <v>-2.8653531129027798E-2</v>
      </c>
      <c r="S313" s="10"/>
      <c r="T313" s="17">
        <f>(T309+T310+T311+T312)</f>
        <v>102613</v>
      </c>
      <c r="U313" s="18">
        <f t="shared" si="213"/>
        <v>-3527</v>
      </c>
      <c r="V313" s="19">
        <f t="shared" si="214"/>
        <v>-3.3229696627096295E-2</v>
      </c>
      <c r="W313" s="10"/>
      <c r="X313" s="17">
        <f>(X309+X310+X311+X312)</f>
        <v>102484</v>
      </c>
      <c r="Y313" s="18">
        <f t="shared" si="215"/>
        <v>-129</v>
      </c>
      <c r="Z313" s="19">
        <f t="shared" si="216"/>
        <v>-1.2571506534260202E-3</v>
      </c>
      <c r="AA313" s="10"/>
      <c r="AB313" s="17">
        <f>(AB309+AB310+AB311+AB312)</f>
        <v>102484</v>
      </c>
      <c r="AC313" s="18">
        <f t="shared" si="217"/>
        <v>-129</v>
      </c>
      <c r="AD313" s="19">
        <f t="shared" si="218"/>
        <v>-1.2571506534260202E-3</v>
      </c>
      <c r="AE313" s="10"/>
      <c r="AF313" s="17">
        <f>(AF309+AF310+AF311+AF312)</f>
        <v>102484</v>
      </c>
      <c r="AG313" s="18">
        <f t="shared" si="219"/>
        <v>-129</v>
      </c>
      <c r="AH313" s="19">
        <f t="shared" si="220"/>
        <v>-1.2571506534260202E-3</v>
      </c>
      <c r="AI313" s="65"/>
      <c r="AJ313" s="66"/>
    </row>
    <row r="314" spans="1:36" ht="12" customHeight="1" x14ac:dyDescent="0.25">
      <c r="A314" s="1"/>
      <c r="B314" s="52"/>
      <c r="C314" s="1"/>
      <c r="D314" s="9" t="s">
        <v>36</v>
      </c>
      <c r="E314" s="10"/>
      <c r="F314" s="11">
        <v>11629</v>
      </c>
      <c r="G314" s="10"/>
      <c r="H314" s="12">
        <v>11212</v>
      </c>
      <c r="I314" s="13">
        <f t="shared" si="207"/>
        <v>-417</v>
      </c>
      <c r="J314" s="14">
        <f t="shared" si="208"/>
        <v>-3.5858629288846866E-2</v>
      </c>
      <c r="K314" s="10"/>
      <c r="L314" s="12">
        <v>11315</v>
      </c>
      <c r="M314" s="13">
        <f t="shared" si="209"/>
        <v>103</v>
      </c>
      <c r="N314" s="14">
        <f t="shared" si="210"/>
        <v>9.1865858009276824E-3</v>
      </c>
      <c r="O314" s="10"/>
      <c r="P314" s="12">
        <v>10837</v>
      </c>
      <c r="Q314" s="13">
        <f t="shared" si="211"/>
        <v>-478</v>
      </c>
      <c r="R314" s="14">
        <f t="shared" si="212"/>
        <v>-4.2244807777286786E-2</v>
      </c>
      <c r="S314" s="10"/>
      <c r="T314" s="12">
        <v>10027</v>
      </c>
      <c r="U314" s="13">
        <f t="shared" si="213"/>
        <v>-810</v>
      </c>
      <c r="V314" s="14">
        <f t="shared" si="214"/>
        <v>-7.4743932822736947E-2</v>
      </c>
      <c r="W314" s="10"/>
      <c r="X314" s="12">
        <v>10408</v>
      </c>
      <c r="Y314" s="13">
        <f t="shared" si="215"/>
        <v>381</v>
      </c>
      <c r="Z314" s="14">
        <f t="shared" si="216"/>
        <v>3.7997407001097105E-2</v>
      </c>
      <c r="AA314" s="10"/>
      <c r="AB314" s="12">
        <v>10408</v>
      </c>
      <c r="AC314" s="13">
        <f t="shared" si="217"/>
        <v>381</v>
      </c>
      <c r="AD314" s="14">
        <f t="shared" si="218"/>
        <v>3.7997407001097105E-2</v>
      </c>
      <c r="AE314" s="10"/>
      <c r="AF314" s="12">
        <v>10408</v>
      </c>
      <c r="AG314" s="13">
        <f t="shared" si="219"/>
        <v>381</v>
      </c>
      <c r="AH314" s="14">
        <f t="shared" si="220"/>
        <v>3.7997407001097105E-2</v>
      </c>
      <c r="AI314" s="65"/>
      <c r="AJ314" s="66"/>
    </row>
    <row r="315" spans="1:36" ht="12" customHeight="1" x14ac:dyDescent="0.25">
      <c r="A315" s="1"/>
      <c r="B315" s="52"/>
      <c r="C315" s="1"/>
      <c r="D315" s="9" t="s">
        <v>37</v>
      </c>
      <c r="E315" s="10"/>
      <c r="F315" s="11">
        <v>1407</v>
      </c>
      <c r="G315" s="10"/>
      <c r="H315" s="12">
        <v>1315</v>
      </c>
      <c r="I315" s="13">
        <f t="shared" si="207"/>
        <v>-92</v>
      </c>
      <c r="J315" s="14">
        <f t="shared" si="208"/>
        <v>-6.5387348969438541E-2</v>
      </c>
      <c r="K315" s="10"/>
      <c r="L315" s="12">
        <v>1414</v>
      </c>
      <c r="M315" s="13">
        <f t="shared" si="209"/>
        <v>99</v>
      </c>
      <c r="N315" s="14">
        <f t="shared" si="210"/>
        <v>7.5285171102661641E-2</v>
      </c>
      <c r="O315" s="10"/>
      <c r="P315" s="12">
        <v>1295</v>
      </c>
      <c r="Q315" s="13">
        <f t="shared" si="211"/>
        <v>-119</v>
      </c>
      <c r="R315" s="14">
        <f t="shared" si="212"/>
        <v>-8.4158415841584122E-2</v>
      </c>
      <c r="S315" s="10"/>
      <c r="T315" s="12">
        <v>1241</v>
      </c>
      <c r="U315" s="13">
        <f t="shared" si="213"/>
        <v>-54</v>
      </c>
      <c r="V315" s="14">
        <f t="shared" si="214"/>
        <v>-4.1698841698841749E-2</v>
      </c>
      <c r="W315" s="10"/>
      <c r="X315" s="12">
        <v>980</v>
      </c>
      <c r="Y315" s="13">
        <f t="shared" si="215"/>
        <v>-261</v>
      </c>
      <c r="Z315" s="14">
        <f t="shared" si="216"/>
        <v>-0.21031426269137787</v>
      </c>
      <c r="AA315" s="10"/>
      <c r="AB315" s="12">
        <v>980</v>
      </c>
      <c r="AC315" s="13">
        <f t="shared" si="217"/>
        <v>-261</v>
      </c>
      <c r="AD315" s="14">
        <f t="shared" si="218"/>
        <v>-0.21031426269137787</v>
      </c>
      <c r="AE315" s="10"/>
      <c r="AF315" s="12">
        <v>980</v>
      </c>
      <c r="AG315" s="13">
        <f t="shared" si="219"/>
        <v>-261</v>
      </c>
      <c r="AH315" s="14">
        <f t="shared" si="220"/>
        <v>-0.21031426269137787</v>
      </c>
      <c r="AI315" s="65"/>
      <c r="AJ315" s="66"/>
    </row>
    <row r="316" spans="1:36" ht="12" customHeight="1" x14ac:dyDescent="0.25">
      <c r="A316" s="1"/>
      <c r="B316" s="52"/>
      <c r="C316" s="1"/>
      <c r="D316" s="9" t="s">
        <v>38</v>
      </c>
      <c r="E316" s="10"/>
      <c r="F316" s="11">
        <f>(F314+F315)</f>
        <v>13036</v>
      </c>
      <c r="G316" s="10"/>
      <c r="H316" s="12">
        <f>(H314+H315)</f>
        <v>12527</v>
      </c>
      <c r="I316" s="13">
        <f t="shared" si="207"/>
        <v>-509</v>
      </c>
      <c r="J316" s="14">
        <f t="shared" si="208"/>
        <v>-3.9045719545872992E-2</v>
      </c>
      <c r="K316" s="10"/>
      <c r="L316" s="12">
        <f>(L314+L315)</f>
        <v>12729</v>
      </c>
      <c r="M316" s="13">
        <f t="shared" si="209"/>
        <v>202</v>
      </c>
      <c r="N316" s="14">
        <f t="shared" si="210"/>
        <v>1.6125169633591341E-2</v>
      </c>
      <c r="O316" s="10"/>
      <c r="P316" s="12">
        <f>(P314+P315)</f>
        <v>12132</v>
      </c>
      <c r="Q316" s="13">
        <f t="shared" si="211"/>
        <v>-597</v>
      </c>
      <c r="R316" s="14">
        <f t="shared" si="212"/>
        <v>-4.690077775159085E-2</v>
      </c>
      <c r="S316" s="10"/>
      <c r="T316" s="12">
        <f>(T314+T315)</f>
        <v>11268</v>
      </c>
      <c r="U316" s="13">
        <f t="shared" si="213"/>
        <v>-864</v>
      </c>
      <c r="V316" s="14">
        <f t="shared" si="214"/>
        <v>-7.1216617210682509E-2</v>
      </c>
      <c r="W316" s="10"/>
      <c r="X316" s="12">
        <v>11388</v>
      </c>
      <c r="Y316" s="13">
        <f t="shared" si="215"/>
        <v>120</v>
      </c>
      <c r="Z316" s="14">
        <f t="shared" si="216"/>
        <v>1.0649627263045858E-2</v>
      </c>
      <c r="AA316" s="10"/>
      <c r="AB316" s="12">
        <v>11388</v>
      </c>
      <c r="AC316" s="13">
        <f t="shared" si="217"/>
        <v>120</v>
      </c>
      <c r="AD316" s="14">
        <f t="shared" si="218"/>
        <v>1.0649627263045858E-2</v>
      </c>
      <c r="AE316" s="10"/>
      <c r="AF316" s="12">
        <v>11388</v>
      </c>
      <c r="AG316" s="13">
        <f t="shared" si="219"/>
        <v>120</v>
      </c>
      <c r="AH316" s="14">
        <f t="shared" si="220"/>
        <v>1.0649627263045858E-2</v>
      </c>
      <c r="AI316" s="65"/>
      <c r="AJ316" s="66"/>
    </row>
    <row r="317" spans="1:36" ht="12" customHeight="1" x14ac:dyDescent="0.25">
      <c r="A317" s="1"/>
      <c r="B317" s="52"/>
      <c r="C317" s="1"/>
      <c r="D317" s="9" t="s">
        <v>39</v>
      </c>
      <c r="E317" s="10"/>
      <c r="F317" s="11">
        <v>28354</v>
      </c>
      <c r="G317" s="10"/>
      <c r="H317" s="12">
        <v>25898</v>
      </c>
      <c r="I317" s="13">
        <f t="shared" si="207"/>
        <v>-2456</v>
      </c>
      <c r="J317" s="14">
        <f t="shared" si="208"/>
        <v>-8.6619171898144831E-2</v>
      </c>
      <c r="K317" s="10"/>
      <c r="L317" s="12">
        <v>25495</v>
      </c>
      <c r="M317" s="13">
        <f t="shared" si="209"/>
        <v>-403</v>
      </c>
      <c r="N317" s="14">
        <f t="shared" si="210"/>
        <v>-1.5561047185110866E-2</v>
      </c>
      <c r="O317" s="10"/>
      <c r="P317" s="12">
        <v>27061</v>
      </c>
      <c r="Q317" s="13">
        <f t="shared" si="211"/>
        <v>1566</v>
      </c>
      <c r="R317" s="14">
        <f t="shared" si="212"/>
        <v>6.1423808589919693E-2</v>
      </c>
      <c r="S317" s="10"/>
      <c r="T317" s="12">
        <v>26964</v>
      </c>
      <c r="U317" s="13">
        <f t="shared" si="213"/>
        <v>-97</v>
      </c>
      <c r="V317" s="14">
        <f t="shared" si="214"/>
        <v>-3.584494290676643E-3</v>
      </c>
      <c r="W317" s="10"/>
      <c r="X317" s="12">
        <v>26893</v>
      </c>
      <c r="Y317" s="13">
        <f t="shared" si="215"/>
        <v>-71</v>
      </c>
      <c r="Z317" s="14">
        <f t="shared" si="216"/>
        <v>-2.6331404836077432E-3</v>
      </c>
      <c r="AA317" s="10"/>
      <c r="AB317" s="12">
        <v>26893</v>
      </c>
      <c r="AC317" s="13">
        <f t="shared" si="217"/>
        <v>-71</v>
      </c>
      <c r="AD317" s="14">
        <f t="shared" si="218"/>
        <v>-2.6331404836077432E-3</v>
      </c>
      <c r="AE317" s="10"/>
      <c r="AF317" s="12">
        <v>26893</v>
      </c>
      <c r="AG317" s="13">
        <f t="shared" si="219"/>
        <v>-71</v>
      </c>
      <c r="AH317" s="14">
        <f t="shared" si="220"/>
        <v>-2.6331404836077432E-3</v>
      </c>
      <c r="AI317" s="65"/>
      <c r="AJ317" s="66"/>
    </row>
    <row r="318" spans="1:36" ht="12" customHeight="1" x14ac:dyDescent="0.25">
      <c r="A318" s="1"/>
      <c r="B318" s="52"/>
      <c r="C318" s="1"/>
      <c r="D318" s="9" t="s">
        <v>40</v>
      </c>
      <c r="E318" s="10"/>
      <c r="F318" s="11">
        <v>35510</v>
      </c>
      <c r="G318" s="10"/>
      <c r="H318" s="12">
        <v>32098</v>
      </c>
      <c r="I318" s="13">
        <f t="shared" si="207"/>
        <v>-3412</v>
      </c>
      <c r="J318" s="14">
        <f t="shared" si="208"/>
        <v>-9.6085609687411977E-2</v>
      </c>
      <c r="K318" s="10"/>
      <c r="L318" s="12">
        <v>33559</v>
      </c>
      <c r="M318" s="13">
        <f t="shared" si="209"/>
        <v>1461</v>
      </c>
      <c r="N318" s="14">
        <f t="shared" si="210"/>
        <v>4.5516854632687398E-2</v>
      </c>
      <c r="O318" s="10"/>
      <c r="P318" s="12">
        <v>29656</v>
      </c>
      <c r="Q318" s="13">
        <f t="shared" si="211"/>
        <v>-3903</v>
      </c>
      <c r="R318" s="14">
        <f t="shared" si="212"/>
        <v>-0.1163026311868649</v>
      </c>
      <c r="S318" s="10"/>
      <c r="T318" s="12">
        <v>27746</v>
      </c>
      <c r="U318" s="13">
        <f t="shared" si="213"/>
        <v>-1910</v>
      </c>
      <c r="V318" s="14">
        <f t="shared" si="214"/>
        <v>-6.4405179390342626E-2</v>
      </c>
      <c r="W318" s="10"/>
      <c r="X318" s="12">
        <v>27021</v>
      </c>
      <c r="Y318" s="13">
        <f t="shared" si="215"/>
        <v>-725</v>
      </c>
      <c r="Z318" s="14">
        <f t="shared" si="216"/>
        <v>-2.6129892597131166E-2</v>
      </c>
      <c r="AA318" s="10"/>
      <c r="AB318" s="12">
        <v>27021</v>
      </c>
      <c r="AC318" s="13">
        <f t="shared" si="217"/>
        <v>-725</v>
      </c>
      <c r="AD318" s="14">
        <f t="shared" si="218"/>
        <v>-2.6129892597131166E-2</v>
      </c>
      <c r="AE318" s="10"/>
      <c r="AF318" s="12">
        <v>27021</v>
      </c>
      <c r="AG318" s="13">
        <f t="shared" si="219"/>
        <v>-725</v>
      </c>
      <c r="AH318" s="14">
        <f t="shared" si="220"/>
        <v>-2.6129892597131166E-2</v>
      </c>
      <c r="AI318" s="65"/>
      <c r="AJ318" s="66"/>
    </row>
    <row r="319" spans="1:36" ht="12" customHeight="1" x14ac:dyDescent="0.25">
      <c r="A319" s="1"/>
      <c r="B319" s="52"/>
      <c r="C319" s="1"/>
      <c r="D319" s="9" t="s">
        <v>41</v>
      </c>
      <c r="E319" s="10"/>
      <c r="F319" s="11">
        <v>7840</v>
      </c>
      <c r="G319" s="10"/>
      <c r="H319" s="12">
        <v>7004</v>
      </c>
      <c r="I319" s="13">
        <f t="shared" si="207"/>
        <v>-836</v>
      </c>
      <c r="J319" s="14">
        <f t="shared" si="208"/>
        <v>-0.10663265306122449</v>
      </c>
      <c r="K319" s="10"/>
      <c r="L319" s="12">
        <v>6686</v>
      </c>
      <c r="M319" s="13">
        <f t="shared" si="209"/>
        <v>-318</v>
      </c>
      <c r="N319" s="14">
        <f t="shared" si="210"/>
        <v>-4.540262707024556E-2</v>
      </c>
      <c r="O319" s="10"/>
      <c r="P319" s="12">
        <v>7609</v>
      </c>
      <c r="Q319" s="13">
        <f t="shared" si="211"/>
        <v>923</v>
      </c>
      <c r="R319" s="14">
        <f t="shared" si="212"/>
        <v>0.13804965599760699</v>
      </c>
      <c r="S319" s="10"/>
      <c r="T319" s="12">
        <v>7313</v>
      </c>
      <c r="U319" s="13">
        <f t="shared" si="213"/>
        <v>-296</v>
      </c>
      <c r="V319" s="14">
        <f t="shared" si="214"/>
        <v>-3.8901301090813467E-2</v>
      </c>
      <c r="W319" s="10"/>
      <c r="X319" s="12">
        <v>6928</v>
      </c>
      <c r="Y319" s="13">
        <f t="shared" si="215"/>
        <v>-385</v>
      </c>
      <c r="Z319" s="14">
        <f t="shared" si="216"/>
        <v>-5.264597292492823E-2</v>
      </c>
      <c r="AA319" s="10"/>
      <c r="AB319" s="12">
        <v>6928</v>
      </c>
      <c r="AC319" s="13">
        <f t="shared" si="217"/>
        <v>-385</v>
      </c>
      <c r="AD319" s="14">
        <f t="shared" si="218"/>
        <v>-5.264597292492823E-2</v>
      </c>
      <c r="AE319" s="10"/>
      <c r="AF319" s="12">
        <v>6928</v>
      </c>
      <c r="AG319" s="13">
        <f t="shared" si="219"/>
        <v>-385</v>
      </c>
      <c r="AH319" s="14">
        <f t="shared" si="220"/>
        <v>-5.264597292492823E-2</v>
      </c>
      <c r="AI319" s="65"/>
      <c r="AJ319" s="66"/>
    </row>
    <row r="320" spans="1:36" ht="12" customHeight="1" x14ac:dyDescent="0.25">
      <c r="A320" s="1"/>
      <c r="B320" s="52"/>
      <c r="C320" s="1"/>
      <c r="D320" s="15" t="s">
        <v>23</v>
      </c>
      <c r="E320" s="10"/>
      <c r="F320" s="16">
        <f>(F316+F317+F318+F319)</f>
        <v>84740</v>
      </c>
      <c r="G320" s="10"/>
      <c r="H320" s="17">
        <f>(H316+H317+H318+H319)</f>
        <v>77527</v>
      </c>
      <c r="I320" s="18">
        <f t="shared" si="207"/>
        <v>-7213</v>
      </c>
      <c r="J320" s="19">
        <f t="shared" si="208"/>
        <v>-8.5119188104791133E-2</v>
      </c>
      <c r="K320" s="10"/>
      <c r="L320" s="17">
        <f>(L316+L317+L318+L319)</f>
        <v>78469</v>
      </c>
      <c r="M320" s="18">
        <f t="shared" si="209"/>
        <v>942</v>
      </c>
      <c r="N320" s="19">
        <f t="shared" si="210"/>
        <v>1.2150605595469877E-2</v>
      </c>
      <c r="O320" s="10"/>
      <c r="P320" s="17">
        <f>(P316+P317+P318+P319)</f>
        <v>76458</v>
      </c>
      <c r="Q320" s="18">
        <f t="shared" si="211"/>
        <v>-2011</v>
      </c>
      <c r="R320" s="19">
        <f t="shared" si="212"/>
        <v>-2.562795498859427E-2</v>
      </c>
      <c r="S320" s="10"/>
      <c r="T320" s="17">
        <f>(T316+T317+T318+T319)</f>
        <v>73291</v>
      </c>
      <c r="U320" s="18">
        <f t="shared" si="213"/>
        <v>-3167</v>
      </c>
      <c r="V320" s="19">
        <f t="shared" si="214"/>
        <v>-4.1421433989902945E-2</v>
      </c>
      <c r="W320" s="10"/>
      <c r="X320" s="17">
        <f>(X316+X317+X318+X319)</f>
        <v>72230</v>
      </c>
      <c r="Y320" s="18">
        <f t="shared" si="215"/>
        <v>-1061</v>
      </c>
      <c r="Z320" s="19">
        <f t="shared" si="216"/>
        <v>-1.4476538729175426E-2</v>
      </c>
      <c r="AA320" s="10"/>
      <c r="AB320" s="17">
        <f>(AB316+AB317+AB318+AB319)</f>
        <v>72230</v>
      </c>
      <c r="AC320" s="18">
        <f t="shared" si="217"/>
        <v>-1061</v>
      </c>
      <c r="AD320" s="19">
        <f t="shared" si="218"/>
        <v>-1.4476538729175426E-2</v>
      </c>
      <c r="AE320" s="10"/>
      <c r="AF320" s="17">
        <f>(AF316+AF317+AF318+AF319)</f>
        <v>72230</v>
      </c>
      <c r="AG320" s="18">
        <f t="shared" si="219"/>
        <v>-1061</v>
      </c>
      <c r="AH320" s="19">
        <f t="shared" si="220"/>
        <v>-1.4476538729175426E-2</v>
      </c>
      <c r="AI320" s="65"/>
      <c r="AJ320" s="66"/>
    </row>
    <row r="321" spans="1:36" ht="12" customHeight="1" x14ac:dyDescent="0.25">
      <c r="A321" s="1"/>
      <c r="B321" s="52"/>
      <c r="C321" s="1"/>
      <c r="D321" s="9" t="s">
        <v>36</v>
      </c>
      <c r="E321" s="10"/>
      <c r="F321" s="11">
        <v>11480</v>
      </c>
      <c r="G321" s="10"/>
      <c r="H321" s="12">
        <v>11147</v>
      </c>
      <c r="I321" s="13">
        <f t="shared" si="207"/>
        <v>-333</v>
      </c>
      <c r="J321" s="14">
        <f t="shared" si="208"/>
        <v>-2.9006968641114961E-2</v>
      </c>
      <c r="K321" s="10"/>
      <c r="L321" s="12">
        <v>10818</v>
      </c>
      <c r="M321" s="13">
        <f t="shared" si="209"/>
        <v>-329</v>
      </c>
      <c r="N321" s="14">
        <f t="shared" si="210"/>
        <v>-2.9514667623575797E-2</v>
      </c>
      <c r="O321" s="10"/>
      <c r="P321" s="12">
        <v>10990</v>
      </c>
      <c r="Q321" s="13">
        <f t="shared" si="211"/>
        <v>172</v>
      </c>
      <c r="R321" s="14">
        <f t="shared" si="212"/>
        <v>1.5899426881124112E-2</v>
      </c>
      <c r="S321" s="10"/>
      <c r="T321" s="12">
        <v>11011</v>
      </c>
      <c r="U321" s="13">
        <f t="shared" si="213"/>
        <v>21</v>
      </c>
      <c r="V321" s="14">
        <f t="shared" si="214"/>
        <v>1.9108280254778176E-3</v>
      </c>
      <c r="W321" s="10"/>
      <c r="X321" s="12">
        <v>11012</v>
      </c>
      <c r="Y321" s="13">
        <f t="shared" si="215"/>
        <v>1</v>
      </c>
      <c r="Z321" s="14">
        <f t="shared" si="216"/>
        <v>9.0818272636461472E-5</v>
      </c>
      <c r="AA321" s="10"/>
      <c r="AB321" s="12">
        <v>11012</v>
      </c>
      <c r="AC321" s="13">
        <f t="shared" si="217"/>
        <v>1</v>
      </c>
      <c r="AD321" s="14">
        <f t="shared" si="218"/>
        <v>9.0818272636461472E-5</v>
      </c>
      <c r="AE321" s="10"/>
      <c r="AF321" s="12">
        <v>11012</v>
      </c>
      <c r="AG321" s="13">
        <f t="shared" si="219"/>
        <v>1</v>
      </c>
      <c r="AH321" s="14">
        <f t="shared" si="220"/>
        <v>9.0818272636461472E-5</v>
      </c>
      <c r="AI321" s="65"/>
      <c r="AJ321" s="66"/>
    </row>
    <row r="322" spans="1:36" ht="12" customHeight="1" x14ac:dyDescent="0.25">
      <c r="A322" s="1"/>
      <c r="B322" s="52"/>
      <c r="C322" s="1"/>
      <c r="D322" s="9" t="s">
        <v>37</v>
      </c>
      <c r="E322" s="10"/>
      <c r="F322" s="11">
        <v>2201</v>
      </c>
      <c r="G322" s="10"/>
      <c r="H322" s="12">
        <v>2247</v>
      </c>
      <c r="I322" s="13">
        <f t="shared" si="207"/>
        <v>46</v>
      </c>
      <c r="J322" s="14">
        <f t="shared" si="208"/>
        <v>2.089959109495676E-2</v>
      </c>
      <c r="K322" s="10"/>
      <c r="L322" s="12">
        <v>2279</v>
      </c>
      <c r="M322" s="13">
        <f t="shared" si="209"/>
        <v>32</v>
      </c>
      <c r="N322" s="14">
        <f t="shared" si="210"/>
        <v>1.4241210502892843E-2</v>
      </c>
      <c r="O322" s="10"/>
      <c r="P322" s="12">
        <v>2267</v>
      </c>
      <c r="Q322" s="13">
        <f t="shared" si="211"/>
        <v>-12</v>
      </c>
      <c r="R322" s="14">
        <f t="shared" si="212"/>
        <v>-5.2654673102238148E-3</v>
      </c>
      <c r="S322" s="10"/>
      <c r="T322" s="12">
        <v>2320</v>
      </c>
      <c r="U322" s="13">
        <f t="shared" si="213"/>
        <v>53</v>
      </c>
      <c r="V322" s="14">
        <f t="shared" si="214"/>
        <v>2.3378914865461065E-2</v>
      </c>
      <c r="W322" s="10"/>
      <c r="X322" s="12">
        <v>2484</v>
      </c>
      <c r="Y322" s="13">
        <f t="shared" si="215"/>
        <v>164</v>
      </c>
      <c r="Z322" s="14">
        <f t="shared" si="216"/>
        <v>7.0689655172413879E-2</v>
      </c>
      <c r="AA322" s="10"/>
      <c r="AB322" s="12">
        <v>2484</v>
      </c>
      <c r="AC322" s="13">
        <f t="shared" si="217"/>
        <v>164</v>
      </c>
      <c r="AD322" s="14">
        <f t="shared" si="218"/>
        <v>7.0689655172413879E-2</v>
      </c>
      <c r="AE322" s="10"/>
      <c r="AF322" s="12">
        <v>2484</v>
      </c>
      <c r="AG322" s="13">
        <f t="shared" si="219"/>
        <v>164</v>
      </c>
      <c r="AH322" s="14">
        <f t="shared" si="220"/>
        <v>7.0689655172413879E-2</v>
      </c>
      <c r="AI322" s="65"/>
      <c r="AJ322" s="66"/>
    </row>
    <row r="323" spans="1:36" ht="12" customHeight="1" x14ac:dyDescent="0.25">
      <c r="A323" s="1"/>
      <c r="B323" s="52"/>
      <c r="C323" s="1"/>
      <c r="D323" s="9" t="s">
        <v>38</v>
      </c>
      <c r="E323" s="10"/>
      <c r="F323" s="11">
        <f>(F321+F322)</f>
        <v>13681</v>
      </c>
      <c r="G323" s="10"/>
      <c r="H323" s="12">
        <f>(H321+H322)</f>
        <v>13394</v>
      </c>
      <c r="I323" s="13">
        <f t="shared" si="207"/>
        <v>-287</v>
      </c>
      <c r="J323" s="14">
        <f t="shared" si="208"/>
        <v>-2.097799868430672E-2</v>
      </c>
      <c r="K323" s="10"/>
      <c r="L323" s="12">
        <f>(L321+L322)</f>
        <v>13097</v>
      </c>
      <c r="M323" s="13">
        <f t="shared" si="209"/>
        <v>-297</v>
      </c>
      <c r="N323" s="14">
        <f t="shared" si="210"/>
        <v>-2.2174107809466936E-2</v>
      </c>
      <c r="O323" s="10"/>
      <c r="P323" s="12">
        <f>(P321+P322)</f>
        <v>13257</v>
      </c>
      <c r="Q323" s="13">
        <f t="shared" si="211"/>
        <v>160</v>
      </c>
      <c r="R323" s="14">
        <f t="shared" si="212"/>
        <v>1.2216538138505095E-2</v>
      </c>
      <c r="S323" s="10"/>
      <c r="T323" s="12">
        <f>(T321+T322)</f>
        <v>13331</v>
      </c>
      <c r="U323" s="13">
        <f t="shared" si="213"/>
        <v>74</v>
      </c>
      <c r="V323" s="14">
        <f t="shared" si="214"/>
        <v>5.5819567021195837E-3</v>
      </c>
      <c r="W323" s="10"/>
      <c r="X323" s="12">
        <v>13496</v>
      </c>
      <c r="Y323" s="13">
        <f t="shared" si="215"/>
        <v>165</v>
      </c>
      <c r="Z323" s="14">
        <f t="shared" si="216"/>
        <v>1.237716600405081E-2</v>
      </c>
      <c r="AA323" s="10"/>
      <c r="AB323" s="12">
        <v>13496</v>
      </c>
      <c r="AC323" s="13">
        <f t="shared" si="217"/>
        <v>165</v>
      </c>
      <c r="AD323" s="14">
        <f t="shared" si="218"/>
        <v>1.237716600405081E-2</v>
      </c>
      <c r="AE323" s="10"/>
      <c r="AF323" s="12">
        <v>13496</v>
      </c>
      <c r="AG323" s="13">
        <f t="shared" si="219"/>
        <v>165</v>
      </c>
      <c r="AH323" s="14">
        <f t="shared" si="220"/>
        <v>1.237716600405081E-2</v>
      </c>
      <c r="AI323" s="65"/>
      <c r="AJ323" s="66"/>
    </row>
    <row r="324" spans="1:36" ht="12" customHeight="1" x14ac:dyDescent="0.25">
      <c r="A324" s="1"/>
      <c r="B324" s="52"/>
      <c r="C324" s="1"/>
      <c r="D324" s="9" t="s">
        <v>39</v>
      </c>
      <c r="E324" s="10"/>
      <c r="F324" s="11">
        <v>20713</v>
      </c>
      <c r="G324" s="10"/>
      <c r="H324" s="12">
        <v>20553</v>
      </c>
      <c r="I324" s="13">
        <f t="shared" si="207"/>
        <v>-160</v>
      </c>
      <c r="J324" s="14">
        <f t="shared" si="208"/>
        <v>-7.72461739004493E-3</v>
      </c>
      <c r="K324" s="10"/>
      <c r="L324" s="12">
        <v>21064</v>
      </c>
      <c r="M324" s="13">
        <f t="shared" si="209"/>
        <v>511</v>
      </c>
      <c r="N324" s="14">
        <f t="shared" si="210"/>
        <v>2.4862550479248791E-2</v>
      </c>
      <c r="O324" s="10"/>
      <c r="P324" s="12">
        <v>19976</v>
      </c>
      <c r="Q324" s="13">
        <f t="shared" si="211"/>
        <v>-1088</v>
      </c>
      <c r="R324" s="14">
        <f t="shared" si="212"/>
        <v>-5.165210786175467E-2</v>
      </c>
      <c r="S324" s="10"/>
      <c r="T324" s="12">
        <v>19855</v>
      </c>
      <c r="U324" s="13">
        <f t="shared" si="213"/>
        <v>-121</v>
      </c>
      <c r="V324" s="14">
        <f t="shared" si="214"/>
        <v>-6.0572687224669242E-3</v>
      </c>
      <c r="W324" s="10"/>
      <c r="X324" s="12">
        <v>19035</v>
      </c>
      <c r="Y324" s="13">
        <f t="shared" si="215"/>
        <v>-820</v>
      </c>
      <c r="Z324" s="14">
        <f t="shared" si="216"/>
        <v>-4.1299420800805842E-2</v>
      </c>
      <c r="AA324" s="10"/>
      <c r="AB324" s="12">
        <v>19035</v>
      </c>
      <c r="AC324" s="13">
        <f t="shared" si="217"/>
        <v>-820</v>
      </c>
      <c r="AD324" s="14">
        <f t="shared" si="218"/>
        <v>-4.1299420800805842E-2</v>
      </c>
      <c r="AE324" s="10"/>
      <c r="AF324" s="12">
        <v>19035</v>
      </c>
      <c r="AG324" s="13">
        <f t="shared" si="219"/>
        <v>-820</v>
      </c>
      <c r="AH324" s="14">
        <f t="shared" si="220"/>
        <v>-4.1299420800805842E-2</v>
      </c>
      <c r="AI324" s="65"/>
      <c r="AJ324" s="66"/>
    </row>
    <row r="325" spans="1:36" ht="12" customHeight="1" x14ac:dyDescent="0.25">
      <c r="A325" s="1"/>
      <c r="B325" s="52"/>
      <c r="C325" s="1"/>
      <c r="D325" s="9" t="s">
        <v>40</v>
      </c>
      <c r="E325" s="10"/>
      <c r="F325" s="11">
        <v>24409</v>
      </c>
      <c r="G325" s="10"/>
      <c r="H325" s="12">
        <v>24973</v>
      </c>
      <c r="I325" s="13">
        <f t="shared" si="207"/>
        <v>564</v>
      </c>
      <c r="J325" s="14">
        <f t="shared" si="208"/>
        <v>2.3106231308124059E-2</v>
      </c>
      <c r="K325" s="10"/>
      <c r="L325" s="12">
        <v>24856</v>
      </c>
      <c r="M325" s="13">
        <f t="shared" si="209"/>
        <v>-117</v>
      </c>
      <c r="N325" s="14">
        <f t="shared" si="210"/>
        <v>-4.6850598646538399E-3</v>
      </c>
      <c r="O325" s="10"/>
      <c r="P325" s="12">
        <v>24603</v>
      </c>
      <c r="Q325" s="13">
        <f t="shared" si="211"/>
        <v>-253</v>
      </c>
      <c r="R325" s="14">
        <f t="shared" si="212"/>
        <v>-1.0178628902478226E-2</v>
      </c>
      <c r="S325" s="10"/>
      <c r="T325" s="12">
        <v>24537</v>
      </c>
      <c r="U325" s="13">
        <f t="shared" si="213"/>
        <v>-66</v>
      </c>
      <c r="V325" s="14">
        <f t="shared" si="214"/>
        <v>-2.6825996829654697E-3</v>
      </c>
      <c r="W325" s="10"/>
      <c r="X325" s="12">
        <v>24201</v>
      </c>
      <c r="Y325" s="13">
        <f t="shared" si="215"/>
        <v>-336</v>
      </c>
      <c r="Z325" s="14">
        <f t="shared" si="216"/>
        <v>-1.3693605575253676E-2</v>
      </c>
      <c r="AA325" s="10"/>
      <c r="AB325" s="12">
        <v>24201</v>
      </c>
      <c r="AC325" s="13">
        <f t="shared" si="217"/>
        <v>-336</v>
      </c>
      <c r="AD325" s="14">
        <f t="shared" si="218"/>
        <v>-1.3693605575253676E-2</v>
      </c>
      <c r="AE325" s="10"/>
      <c r="AF325" s="12">
        <v>24201</v>
      </c>
      <c r="AG325" s="13">
        <f t="shared" si="219"/>
        <v>-336</v>
      </c>
      <c r="AH325" s="14">
        <f t="shared" si="220"/>
        <v>-1.3693605575253676E-2</v>
      </c>
      <c r="AI325" s="65"/>
      <c r="AJ325" s="66"/>
    </row>
    <row r="326" spans="1:36" ht="12" customHeight="1" x14ac:dyDescent="0.25">
      <c r="A326" s="1"/>
      <c r="B326" s="52"/>
      <c r="C326" s="1"/>
      <c r="D326" s="9" t="s">
        <v>41</v>
      </c>
      <c r="E326" s="10"/>
      <c r="F326" s="11">
        <v>12461</v>
      </c>
      <c r="G326" s="10"/>
      <c r="H326" s="12">
        <v>12135</v>
      </c>
      <c r="I326" s="13">
        <f t="shared" si="207"/>
        <v>-326</v>
      </c>
      <c r="J326" s="14">
        <f t="shared" si="208"/>
        <v>-2.6161624267715289E-2</v>
      </c>
      <c r="K326" s="10"/>
      <c r="L326" s="12">
        <v>12313</v>
      </c>
      <c r="M326" s="13">
        <f t="shared" si="209"/>
        <v>178</v>
      </c>
      <c r="N326" s="14">
        <f t="shared" si="210"/>
        <v>1.4668314791924209E-2</v>
      </c>
      <c r="O326" s="10"/>
      <c r="P326" s="12">
        <v>12575</v>
      </c>
      <c r="Q326" s="13">
        <f t="shared" si="211"/>
        <v>262</v>
      </c>
      <c r="R326" s="14">
        <f t="shared" si="212"/>
        <v>2.1278323722894399E-2</v>
      </c>
      <c r="S326" s="10"/>
      <c r="T326" s="12">
        <v>11998</v>
      </c>
      <c r="U326" s="13">
        <f t="shared" si="213"/>
        <v>-577</v>
      </c>
      <c r="V326" s="14">
        <f t="shared" si="214"/>
        <v>-4.5884691848906534E-2</v>
      </c>
      <c r="W326" s="10"/>
      <c r="X326" s="12">
        <v>12118</v>
      </c>
      <c r="Y326" s="13">
        <f t="shared" si="215"/>
        <v>120</v>
      </c>
      <c r="Z326" s="14">
        <f t="shared" si="216"/>
        <v>1.0001666944490673E-2</v>
      </c>
      <c r="AA326" s="10"/>
      <c r="AB326" s="12">
        <v>12118</v>
      </c>
      <c r="AC326" s="13">
        <f t="shared" si="217"/>
        <v>120</v>
      </c>
      <c r="AD326" s="14">
        <f t="shared" si="218"/>
        <v>1.0001666944490673E-2</v>
      </c>
      <c r="AE326" s="10"/>
      <c r="AF326" s="12">
        <v>12118</v>
      </c>
      <c r="AG326" s="13">
        <f t="shared" si="219"/>
        <v>120</v>
      </c>
      <c r="AH326" s="14">
        <f t="shared" si="220"/>
        <v>1.0001666944490673E-2</v>
      </c>
      <c r="AI326" s="65"/>
      <c r="AJ326" s="66"/>
    </row>
    <row r="327" spans="1:36" ht="12" customHeight="1" x14ac:dyDescent="0.25">
      <c r="A327" s="1"/>
      <c r="B327" s="52"/>
      <c r="C327" s="1"/>
      <c r="D327" s="15" t="s">
        <v>26</v>
      </c>
      <c r="E327" s="10"/>
      <c r="F327" s="16">
        <f>(F323+F324+F325+F326)</f>
        <v>71264</v>
      </c>
      <c r="G327" s="10"/>
      <c r="H327" s="17">
        <f>(H323+H324+H325+H326)</f>
        <v>71055</v>
      </c>
      <c r="I327" s="18">
        <f t="shared" si="207"/>
        <v>-209</v>
      </c>
      <c r="J327" s="19">
        <f t="shared" si="208"/>
        <v>-2.9327570722945673E-3</v>
      </c>
      <c r="K327" s="10"/>
      <c r="L327" s="17">
        <f>(L323+L324+L325+L326)</f>
        <v>71330</v>
      </c>
      <c r="M327" s="18">
        <f t="shared" si="209"/>
        <v>275</v>
      </c>
      <c r="N327" s="19">
        <f t="shared" si="210"/>
        <v>3.8702413623250553E-3</v>
      </c>
      <c r="O327" s="10"/>
      <c r="P327" s="17">
        <f>(P323+P324+P325+P326)</f>
        <v>70411</v>
      </c>
      <c r="Q327" s="18">
        <f t="shared" si="211"/>
        <v>-919</v>
      </c>
      <c r="R327" s="19">
        <f t="shared" si="212"/>
        <v>-1.288377961586995E-2</v>
      </c>
      <c r="S327" s="10"/>
      <c r="T327" s="17">
        <f>(T323+T324+T325+T326)</f>
        <v>69721</v>
      </c>
      <c r="U327" s="18">
        <f t="shared" si="213"/>
        <v>-690</v>
      </c>
      <c r="V327" s="19">
        <f t="shared" si="214"/>
        <v>-9.7996051753277413E-3</v>
      </c>
      <c r="W327" s="10"/>
      <c r="X327" s="17">
        <f>(X323+X324+X325+X326)</f>
        <v>68850</v>
      </c>
      <c r="Y327" s="18">
        <f t="shared" si="215"/>
        <v>-871</v>
      </c>
      <c r="Z327" s="19">
        <f t="shared" si="216"/>
        <v>-1.2492649273533107E-2</v>
      </c>
      <c r="AA327" s="10"/>
      <c r="AB327" s="17">
        <f>(AB323+AB324+AB325+AB326)</f>
        <v>68850</v>
      </c>
      <c r="AC327" s="18">
        <f t="shared" si="217"/>
        <v>-871</v>
      </c>
      <c r="AD327" s="19">
        <f t="shared" si="218"/>
        <v>-1.2492649273533107E-2</v>
      </c>
      <c r="AE327" s="10"/>
      <c r="AF327" s="17">
        <f>(AF323+AF324+AF325+AF326)</f>
        <v>68850</v>
      </c>
      <c r="AG327" s="18">
        <f t="shared" si="219"/>
        <v>-871</v>
      </c>
      <c r="AH327" s="19">
        <f t="shared" si="220"/>
        <v>-1.2492649273533107E-2</v>
      </c>
      <c r="AI327" s="65"/>
      <c r="AJ327" s="66"/>
    </row>
    <row r="328" spans="1:36" ht="12" customHeight="1" x14ac:dyDescent="0.25">
      <c r="A328" s="1"/>
      <c r="B328" s="52"/>
      <c r="C328" s="1"/>
      <c r="D328" s="9" t="s">
        <v>36</v>
      </c>
      <c r="E328" s="10"/>
      <c r="F328" s="11">
        <f t="shared" ref="F328:F333" si="221">(F293+F300+F307+F314+F321)</f>
        <v>68052</v>
      </c>
      <c r="G328" s="10"/>
      <c r="H328" s="12">
        <f t="shared" ref="H328:H329" si="222">(H293+H300+H307+H314+H321)</f>
        <v>64943</v>
      </c>
      <c r="I328" s="13">
        <f t="shared" si="207"/>
        <v>-3109</v>
      </c>
      <c r="J328" s="14">
        <f t="shared" si="208"/>
        <v>-4.5685652148357181E-2</v>
      </c>
      <c r="K328" s="10"/>
      <c r="L328" s="12">
        <f t="shared" ref="L328:L329" si="223">(L293+L300+L307+L314+L321)</f>
        <v>62746</v>
      </c>
      <c r="M328" s="13">
        <f t="shared" si="209"/>
        <v>-2197</v>
      </c>
      <c r="N328" s="14">
        <f t="shared" si="210"/>
        <v>-3.3829666014812965E-2</v>
      </c>
      <c r="O328" s="10"/>
      <c r="P328" s="12">
        <f t="shared" ref="P328:P329" si="224">(P293+P300+P307+P314+P321)</f>
        <v>60870</v>
      </c>
      <c r="Q328" s="13">
        <f t="shared" si="211"/>
        <v>-1876</v>
      </c>
      <c r="R328" s="14">
        <f t="shared" si="212"/>
        <v>-2.9898320211646956E-2</v>
      </c>
      <c r="S328" s="10"/>
      <c r="T328" s="12">
        <f t="shared" ref="T328:T329" si="225">(T293+T300+T307+T314+T321)</f>
        <v>57807</v>
      </c>
      <c r="U328" s="13">
        <f t="shared" si="213"/>
        <v>-3063</v>
      </c>
      <c r="V328" s="14">
        <f t="shared" si="214"/>
        <v>-5.0320354854608174E-2</v>
      </c>
      <c r="W328" s="10"/>
      <c r="X328" s="12">
        <f t="shared" ref="X328:X329" si="226">(X293+X300+X307+X314+X321)</f>
        <v>58964</v>
      </c>
      <c r="Y328" s="13">
        <f t="shared" si="215"/>
        <v>1157</v>
      </c>
      <c r="Z328" s="14">
        <f t="shared" si="216"/>
        <v>2.0014877091009797E-2</v>
      </c>
      <c r="AA328" s="10"/>
      <c r="AB328" s="12">
        <f t="shared" ref="AB328:AB329" si="227">(AB293+AB300+AB307+AB314+AB321)</f>
        <v>58964</v>
      </c>
      <c r="AC328" s="13">
        <f t="shared" si="217"/>
        <v>1157</v>
      </c>
      <c r="AD328" s="14">
        <f t="shared" si="218"/>
        <v>2.0014877091009797E-2</v>
      </c>
      <c r="AE328" s="10"/>
      <c r="AF328" s="12">
        <f t="shared" ref="AF328:AF329" si="228">(AF293+AF300+AF307+AF314+AF321)</f>
        <v>58964</v>
      </c>
      <c r="AG328" s="13">
        <f t="shared" si="219"/>
        <v>1157</v>
      </c>
      <c r="AH328" s="14">
        <f t="shared" si="220"/>
        <v>2.0014877091009797E-2</v>
      </c>
      <c r="AI328" s="65"/>
      <c r="AJ328" s="66"/>
    </row>
    <row r="329" spans="1:36" ht="12" customHeight="1" x14ac:dyDescent="0.25">
      <c r="A329" s="1"/>
      <c r="B329" s="52"/>
      <c r="C329" s="1"/>
      <c r="D329" s="9" t="s">
        <v>37</v>
      </c>
      <c r="E329" s="10"/>
      <c r="F329" s="11">
        <f t="shared" si="221"/>
        <v>18710</v>
      </c>
      <c r="G329" s="10"/>
      <c r="H329" s="12">
        <f t="shared" si="222"/>
        <v>18317</v>
      </c>
      <c r="I329" s="13">
        <f t="shared" si="207"/>
        <v>-393</v>
      </c>
      <c r="J329" s="14">
        <f t="shared" si="208"/>
        <v>-2.1004810261892048E-2</v>
      </c>
      <c r="K329" s="10"/>
      <c r="L329" s="12">
        <f t="shared" si="223"/>
        <v>17883</v>
      </c>
      <c r="M329" s="13">
        <f t="shared" si="209"/>
        <v>-434</v>
      </c>
      <c r="N329" s="14">
        <f t="shared" si="210"/>
        <v>-2.3693836326909468E-2</v>
      </c>
      <c r="O329" s="10"/>
      <c r="P329" s="12">
        <f t="shared" si="224"/>
        <v>18103</v>
      </c>
      <c r="Q329" s="13">
        <f t="shared" si="211"/>
        <v>220</v>
      </c>
      <c r="R329" s="14">
        <f t="shared" si="212"/>
        <v>1.2302186434043572E-2</v>
      </c>
      <c r="S329" s="10"/>
      <c r="T329" s="12">
        <f t="shared" si="225"/>
        <v>17692</v>
      </c>
      <c r="U329" s="13">
        <f t="shared" si="213"/>
        <v>-411</v>
      </c>
      <c r="V329" s="14">
        <f t="shared" si="214"/>
        <v>-2.2703419322764207E-2</v>
      </c>
      <c r="W329" s="10"/>
      <c r="X329" s="12">
        <f t="shared" si="226"/>
        <v>16744</v>
      </c>
      <c r="Y329" s="13">
        <f t="shared" si="215"/>
        <v>-948</v>
      </c>
      <c r="Z329" s="14">
        <f t="shared" si="216"/>
        <v>-5.3583540583314493E-2</v>
      </c>
      <c r="AA329" s="10"/>
      <c r="AB329" s="12">
        <f t="shared" si="227"/>
        <v>16744</v>
      </c>
      <c r="AC329" s="13">
        <f t="shared" si="217"/>
        <v>-948</v>
      </c>
      <c r="AD329" s="14">
        <f t="shared" si="218"/>
        <v>-5.3583540583314493E-2</v>
      </c>
      <c r="AE329" s="10"/>
      <c r="AF329" s="12">
        <f t="shared" si="228"/>
        <v>16744</v>
      </c>
      <c r="AG329" s="13">
        <f t="shared" si="219"/>
        <v>-948</v>
      </c>
      <c r="AH329" s="14">
        <f t="shared" si="220"/>
        <v>-5.3583540583314493E-2</v>
      </c>
      <c r="AI329" s="65"/>
      <c r="AJ329" s="66"/>
    </row>
    <row r="330" spans="1:36" ht="12" customHeight="1" x14ac:dyDescent="0.25">
      <c r="A330" s="1"/>
      <c r="B330" s="52"/>
      <c r="C330" s="1"/>
      <c r="D330" s="9" t="s">
        <v>38</v>
      </c>
      <c r="E330" s="10"/>
      <c r="F330" s="11">
        <f t="shared" si="221"/>
        <v>86762</v>
      </c>
      <c r="G330" s="10"/>
      <c r="H330" s="12">
        <f>(H328+H329)</f>
        <v>83260</v>
      </c>
      <c r="I330" s="13">
        <f t="shared" si="207"/>
        <v>-3502</v>
      </c>
      <c r="J330" s="14">
        <f t="shared" si="208"/>
        <v>-4.0363292685738017E-2</v>
      </c>
      <c r="K330" s="10"/>
      <c r="L330" s="12">
        <f>(L328+L329)</f>
        <v>80629</v>
      </c>
      <c r="M330" s="13">
        <f t="shared" si="209"/>
        <v>-2631</v>
      </c>
      <c r="N330" s="14">
        <f t="shared" si="210"/>
        <v>-3.1599807830891224E-2</v>
      </c>
      <c r="O330" s="10"/>
      <c r="P330" s="12">
        <f>(P328+P329)</f>
        <v>78973</v>
      </c>
      <c r="Q330" s="13">
        <f t="shared" si="211"/>
        <v>-1656</v>
      </c>
      <c r="R330" s="14">
        <f t="shared" si="212"/>
        <v>-2.0538515918590128E-2</v>
      </c>
      <c r="S330" s="10"/>
      <c r="T330" s="12">
        <f>(T328+T329)</f>
        <v>75499</v>
      </c>
      <c r="U330" s="13">
        <f t="shared" si="213"/>
        <v>-3474</v>
      </c>
      <c r="V330" s="14">
        <f t="shared" si="214"/>
        <v>-4.3989718004887712E-2</v>
      </c>
      <c r="W330" s="10"/>
      <c r="X330" s="12">
        <f>(X328+X329)</f>
        <v>75708</v>
      </c>
      <c r="Y330" s="13">
        <f t="shared" si="215"/>
        <v>209</v>
      </c>
      <c r="Z330" s="14">
        <f t="shared" si="216"/>
        <v>2.7682485860740513E-3</v>
      </c>
      <c r="AA330" s="10"/>
      <c r="AB330" s="12">
        <f>(AB328+AB329)</f>
        <v>75708</v>
      </c>
      <c r="AC330" s="13">
        <f t="shared" si="217"/>
        <v>209</v>
      </c>
      <c r="AD330" s="14">
        <f t="shared" si="218"/>
        <v>2.7682485860740513E-3</v>
      </c>
      <c r="AE330" s="10"/>
      <c r="AF330" s="12">
        <f>(AF328+AF329)</f>
        <v>75708</v>
      </c>
      <c r="AG330" s="13">
        <f t="shared" si="219"/>
        <v>209</v>
      </c>
      <c r="AH330" s="14">
        <f t="shared" si="220"/>
        <v>2.7682485860740513E-3</v>
      </c>
      <c r="AI330" s="65"/>
      <c r="AJ330" s="66"/>
    </row>
    <row r="331" spans="1:36" ht="12" customHeight="1" x14ac:dyDescent="0.25">
      <c r="A331" s="1"/>
      <c r="B331" s="52"/>
      <c r="C331" s="1"/>
      <c r="D331" s="9" t="s">
        <v>39</v>
      </c>
      <c r="E331" s="10"/>
      <c r="F331" s="11">
        <f t="shared" si="221"/>
        <v>128572</v>
      </c>
      <c r="G331" s="10"/>
      <c r="H331" s="12">
        <f t="shared" ref="H331:H333" si="229">(H296+H303+H310+H317+H324)</f>
        <v>124379</v>
      </c>
      <c r="I331" s="13">
        <f t="shared" si="207"/>
        <v>-4193</v>
      </c>
      <c r="J331" s="14">
        <f t="shared" si="208"/>
        <v>-3.2612077279656537E-2</v>
      </c>
      <c r="K331" s="10"/>
      <c r="L331" s="12">
        <f t="shared" ref="L331:L333" si="230">(L296+L303+L310+L317+L324)</f>
        <v>125367</v>
      </c>
      <c r="M331" s="13">
        <f t="shared" si="209"/>
        <v>988</v>
      </c>
      <c r="N331" s="14">
        <f t="shared" si="210"/>
        <v>7.9434631248040954E-3</v>
      </c>
      <c r="O331" s="10"/>
      <c r="P331" s="12">
        <f t="shared" ref="P331:P333" si="231">(P296+P303+P310+P317+P324)</f>
        <v>124920</v>
      </c>
      <c r="Q331" s="13">
        <f t="shared" si="211"/>
        <v>-447</v>
      </c>
      <c r="R331" s="14">
        <f t="shared" si="212"/>
        <v>-3.5655315992246805E-3</v>
      </c>
      <c r="S331" s="10"/>
      <c r="T331" s="12">
        <f t="shared" ref="T331:T333" si="232">(T296+T303+T310+T317+T324)</f>
        <v>125453</v>
      </c>
      <c r="U331" s="13">
        <f t="shared" si="213"/>
        <v>533</v>
      </c>
      <c r="V331" s="14">
        <f t="shared" si="214"/>
        <v>4.2667307076529326E-3</v>
      </c>
      <c r="W331" s="10"/>
      <c r="X331" s="12">
        <f t="shared" ref="X331:X333" si="233">(X296+X303+X310+X317+X324)</f>
        <v>121450</v>
      </c>
      <c r="Y331" s="13">
        <f t="shared" si="215"/>
        <v>-4003</v>
      </c>
      <c r="Z331" s="14">
        <f t="shared" si="216"/>
        <v>-3.190836408854314E-2</v>
      </c>
      <c r="AA331" s="10"/>
      <c r="AB331" s="12">
        <f t="shared" ref="AB331:AB333" si="234">(AB296+AB303+AB310+AB317+AB324)</f>
        <v>121450</v>
      </c>
      <c r="AC331" s="13">
        <f t="shared" si="217"/>
        <v>-4003</v>
      </c>
      <c r="AD331" s="14">
        <f t="shared" si="218"/>
        <v>-3.190836408854314E-2</v>
      </c>
      <c r="AE331" s="10"/>
      <c r="AF331" s="12">
        <f t="shared" ref="AF331:AF333" si="235">(AF296+AF303+AF310+AF317+AF324)</f>
        <v>121450</v>
      </c>
      <c r="AG331" s="13">
        <f t="shared" si="219"/>
        <v>-4003</v>
      </c>
      <c r="AH331" s="14">
        <f t="shared" si="220"/>
        <v>-3.190836408854314E-2</v>
      </c>
      <c r="AI331" s="65"/>
      <c r="AJ331" s="66"/>
    </row>
    <row r="332" spans="1:36" ht="12" customHeight="1" x14ac:dyDescent="0.25">
      <c r="A332" s="1"/>
      <c r="B332" s="52"/>
      <c r="C332" s="1"/>
      <c r="D332" s="9" t="s">
        <v>40</v>
      </c>
      <c r="E332" s="10"/>
      <c r="F332" s="11">
        <f t="shared" si="221"/>
        <v>141326</v>
      </c>
      <c r="G332" s="10"/>
      <c r="H332" s="12">
        <f t="shared" si="229"/>
        <v>134350</v>
      </c>
      <c r="I332" s="13">
        <f t="shared" si="207"/>
        <v>-6976</v>
      </c>
      <c r="J332" s="14">
        <f t="shared" si="208"/>
        <v>-4.9361051752685237E-2</v>
      </c>
      <c r="K332" s="10"/>
      <c r="L332" s="12">
        <f t="shared" si="230"/>
        <v>137416</v>
      </c>
      <c r="M332" s="13">
        <f t="shared" si="209"/>
        <v>3066</v>
      </c>
      <c r="N332" s="14">
        <f t="shared" si="210"/>
        <v>2.2820989951618964E-2</v>
      </c>
      <c r="O332" s="10"/>
      <c r="P332" s="12">
        <f t="shared" si="231"/>
        <v>130637</v>
      </c>
      <c r="Q332" s="13">
        <f t="shared" si="211"/>
        <v>-6779</v>
      </c>
      <c r="R332" s="14">
        <f t="shared" si="212"/>
        <v>-4.9331955521918824E-2</v>
      </c>
      <c r="S332" s="10"/>
      <c r="T332" s="12">
        <f t="shared" si="232"/>
        <v>126023</v>
      </c>
      <c r="U332" s="13">
        <f t="shared" si="213"/>
        <v>-4614</v>
      </c>
      <c r="V332" s="14">
        <f t="shared" si="214"/>
        <v>-3.5319243399649425E-2</v>
      </c>
      <c r="W332" s="10"/>
      <c r="X332" s="12">
        <f t="shared" si="233"/>
        <v>124459</v>
      </c>
      <c r="Y332" s="13">
        <f t="shared" si="215"/>
        <v>-1564</v>
      </c>
      <c r="Z332" s="14">
        <f t="shared" si="216"/>
        <v>-1.2410433016195488E-2</v>
      </c>
      <c r="AA332" s="10"/>
      <c r="AB332" s="12">
        <f t="shared" si="234"/>
        <v>124459</v>
      </c>
      <c r="AC332" s="13">
        <f t="shared" si="217"/>
        <v>-1564</v>
      </c>
      <c r="AD332" s="14">
        <f t="shared" si="218"/>
        <v>-1.2410433016195488E-2</v>
      </c>
      <c r="AE332" s="10"/>
      <c r="AF332" s="12">
        <f t="shared" si="235"/>
        <v>124459</v>
      </c>
      <c r="AG332" s="13">
        <f t="shared" si="219"/>
        <v>-1564</v>
      </c>
      <c r="AH332" s="14">
        <f t="shared" si="220"/>
        <v>-1.2410433016195488E-2</v>
      </c>
      <c r="AI332" s="65"/>
      <c r="AJ332" s="66"/>
    </row>
    <row r="333" spans="1:36" ht="12" customHeight="1" x14ac:dyDescent="0.25">
      <c r="A333" s="1"/>
      <c r="B333" s="52"/>
      <c r="C333" s="1"/>
      <c r="D333" s="9" t="s">
        <v>41</v>
      </c>
      <c r="E333" s="10"/>
      <c r="F333" s="11">
        <f t="shared" si="221"/>
        <v>46832</v>
      </c>
      <c r="G333" s="10"/>
      <c r="H333" s="12">
        <f t="shared" si="229"/>
        <v>44710</v>
      </c>
      <c r="I333" s="13">
        <f t="shared" si="207"/>
        <v>-2122</v>
      </c>
      <c r="J333" s="14">
        <f t="shared" si="208"/>
        <v>-4.5310898530919075E-2</v>
      </c>
      <c r="K333" s="10"/>
      <c r="L333" s="12">
        <f t="shared" si="230"/>
        <v>42113</v>
      </c>
      <c r="M333" s="13">
        <f t="shared" si="209"/>
        <v>-2597</v>
      </c>
      <c r="N333" s="14">
        <f t="shared" si="210"/>
        <v>-5.8085439498993474E-2</v>
      </c>
      <c r="O333" s="10"/>
      <c r="P333" s="12">
        <f t="shared" si="231"/>
        <v>43893</v>
      </c>
      <c r="Q333" s="13">
        <f t="shared" si="211"/>
        <v>1780</v>
      </c>
      <c r="R333" s="14">
        <f t="shared" si="212"/>
        <v>4.2267233395863579E-2</v>
      </c>
      <c r="S333" s="10"/>
      <c r="T333" s="12">
        <f t="shared" si="232"/>
        <v>43073</v>
      </c>
      <c r="U333" s="13">
        <f t="shared" si="213"/>
        <v>-820</v>
      </c>
      <c r="V333" s="14">
        <f t="shared" si="214"/>
        <v>-1.8681794363565984E-2</v>
      </c>
      <c r="W333" s="10"/>
      <c r="X333" s="12">
        <f t="shared" si="233"/>
        <v>42827</v>
      </c>
      <c r="Y333" s="13">
        <f t="shared" si="215"/>
        <v>-246</v>
      </c>
      <c r="Z333" s="14">
        <f t="shared" si="216"/>
        <v>-5.7112344159914175E-3</v>
      </c>
      <c r="AA333" s="10"/>
      <c r="AB333" s="12">
        <f t="shared" si="234"/>
        <v>42827</v>
      </c>
      <c r="AC333" s="13">
        <f t="shared" si="217"/>
        <v>-246</v>
      </c>
      <c r="AD333" s="14">
        <f t="shared" si="218"/>
        <v>-5.7112344159914175E-3</v>
      </c>
      <c r="AE333" s="10"/>
      <c r="AF333" s="12">
        <f t="shared" si="235"/>
        <v>42827</v>
      </c>
      <c r="AG333" s="13">
        <f t="shared" si="219"/>
        <v>-246</v>
      </c>
      <c r="AH333" s="14">
        <f t="shared" si="220"/>
        <v>-5.7112344159914175E-3</v>
      </c>
      <c r="AI333" s="65"/>
      <c r="AJ333" s="66"/>
    </row>
    <row r="334" spans="1:36" ht="12" customHeight="1" x14ac:dyDescent="0.25">
      <c r="A334" s="1"/>
      <c r="B334" s="53"/>
      <c r="C334" s="1"/>
      <c r="D334" s="15" t="s">
        <v>27</v>
      </c>
      <c r="E334" s="10"/>
      <c r="F334" s="16">
        <f>(F330+F331+F332+F333)</f>
        <v>403492</v>
      </c>
      <c r="G334" s="10"/>
      <c r="H334" s="17">
        <f>(H330+H331+H332+H333)</f>
        <v>386699</v>
      </c>
      <c r="I334" s="18">
        <f t="shared" si="207"/>
        <v>-16793</v>
      </c>
      <c r="J334" s="19">
        <f t="shared" si="208"/>
        <v>-4.161916469223681E-2</v>
      </c>
      <c r="K334" s="10"/>
      <c r="L334" s="17">
        <f>(L330+L331+L332+L333)</f>
        <v>385525</v>
      </c>
      <c r="M334" s="18">
        <f t="shared" si="209"/>
        <v>-1174</v>
      </c>
      <c r="N334" s="19">
        <f t="shared" si="210"/>
        <v>-3.0359530280658076E-3</v>
      </c>
      <c r="O334" s="10"/>
      <c r="P334" s="17">
        <f>(P330+P331+P332+P333)</f>
        <v>378423</v>
      </c>
      <c r="Q334" s="18">
        <f t="shared" si="211"/>
        <v>-7102</v>
      </c>
      <c r="R334" s="19">
        <f t="shared" si="212"/>
        <v>-1.842163283833731E-2</v>
      </c>
      <c r="S334" s="10"/>
      <c r="T334" s="17">
        <f>(T330+T331+T332+T333)</f>
        <v>370048</v>
      </c>
      <c r="U334" s="18">
        <f t="shared" si="213"/>
        <v>-8375</v>
      </c>
      <c r="V334" s="19">
        <f t="shared" si="214"/>
        <v>-2.2131318656635535E-2</v>
      </c>
      <c r="W334" s="10"/>
      <c r="X334" s="17">
        <f>(X330+X331+X332+X333)</f>
        <v>364444</v>
      </c>
      <c r="Y334" s="18">
        <f t="shared" si="215"/>
        <v>-5604</v>
      </c>
      <c r="Z334" s="19">
        <f t="shared" si="216"/>
        <v>-1.5143981321342093E-2</v>
      </c>
      <c r="AA334" s="10"/>
      <c r="AB334" s="17">
        <f>(AB330+AB331+AB332+AB333)</f>
        <v>364444</v>
      </c>
      <c r="AC334" s="18">
        <f t="shared" si="217"/>
        <v>-5604</v>
      </c>
      <c r="AD334" s="19">
        <f t="shared" si="218"/>
        <v>-1.5143981321342093E-2</v>
      </c>
      <c r="AE334" s="10"/>
      <c r="AF334" s="17">
        <f>(AF330+AF331+AF332+AF333)</f>
        <v>364444</v>
      </c>
      <c r="AG334" s="18">
        <f t="shared" si="219"/>
        <v>-5604</v>
      </c>
      <c r="AH334" s="19">
        <f t="shared" si="220"/>
        <v>-1.5143981321342093E-2</v>
      </c>
      <c r="AI334" s="65"/>
      <c r="AJ334" s="66"/>
    </row>
    <row r="335" spans="1:36" ht="12" customHeight="1" x14ac:dyDescent="0.25">
      <c r="A335" s="1"/>
      <c r="B335" s="7"/>
      <c r="C335" s="1"/>
      <c r="D335" s="1"/>
      <c r="E335" s="8"/>
      <c r="F335" s="8"/>
      <c r="G335" s="8"/>
      <c r="H335" s="8"/>
      <c r="I335" s="26"/>
      <c r="J335" s="8"/>
      <c r="K335" s="8"/>
      <c r="L335" s="8"/>
      <c r="M335" s="26"/>
      <c r="N335" s="8"/>
      <c r="O335" s="8"/>
      <c r="P335" s="8"/>
      <c r="Q335" s="26"/>
      <c r="R335" s="8"/>
      <c r="S335" s="8"/>
      <c r="T335" s="8"/>
      <c r="U335" s="26"/>
      <c r="V335" s="8"/>
      <c r="W335" s="8"/>
      <c r="X335" s="8"/>
      <c r="Y335" s="26"/>
      <c r="Z335" s="8"/>
      <c r="AA335" s="8"/>
      <c r="AB335" s="8"/>
      <c r="AC335" s="26"/>
      <c r="AD335" s="8"/>
      <c r="AE335" s="8"/>
      <c r="AF335" s="8"/>
      <c r="AG335" s="26"/>
      <c r="AH335" s="8"/>
      <c r="AI335" s="65"/>
      <c r="AJ335" s="66"/>
    </row>
    <row r="336" spans="1:36" ht="12" customHeight="1" x14ac:dyDescent="0.25">
      <c r="A336" s="1"/>
      <c r="B336" s="51" t="s">
        <v>30</v>
      </c>
      <c r="C336" s="1"/>
      <c r="D336" s="9" t="s">
        <v>36</v>
      </c>
      <c r="E336" s="10"/>
      <c r="F336" s="11">
        <v>7864</v>
      </c>
      <c r="G336" s="10"/>
      <c r="H336" s="12">
        <v>7995</v>
      </c>
      <c r="I336" s="13">
        <f t="shared" ref="I336:I377" si="236">(H336-F336)</f>
        <v>131</v>
      </c>
      <c r="J336" s="14">
        <f t="shared" ref="J336:J377" si="237">(H336/F336)-1</f>
        <v>1.6658189216683716E-2</v>
      </c>
      <c r="K336" s="10"/>
      <c r="L336" s="12">
        <v>7494</v>
      </c>
      <c r="M336" s="13">
        <f t="shared" ref="M336:M377" si="238">(L336-H336)</f>
        <v>-501</v>
      </c>
      <c r="N336" s="14">
        <f t="shared" ref="N336:N377" si="239">(L336/H336)-1</f>
        <v>-6.2664165103189506E-2</v>
      </c>
      <c r="O336" s="10"/>
      <c r="P336" s="12">
        <v>7302</v>
      </c>
      <c r="Q336" s="13">
        <f t="shared" ref="Q336:Q377" si="240">(P336-L336)</f>
        <v>-192</v>
      </c>
      <c r="R336" s="14">
        <f t="shared" ref="R336:R377" si="241">(P336/L336)-1</f>
        <v>-2.562049639711772E-2</v>
      </c>
      <c r="S336" s="10"/>
      <c r="T336" s="12">
        <v>6970.1299999999992</v>
      </c>
      <c r="U336" s="13">
        <f t="shared" ref="U336:U377" si="242">(T336-P336)</f>
        <v>-331.8700000000008</v>
      </c>
      <c r="V336" s="14">
        <f t="shared" ref="V336:V377" si="243">(T336/P336)-1</f>
        <v>-4.544919200219133E-2</v>
      </c>
      <c r="W336" s="10"/>
      <c r="X336" s="12">
        <v>7449.9399999999978</v>
      </c>
      <c r="Y336" s="13">
        <f t="shared" ref="Y336:Y377" si="244">(X336-T336)</f>
        <v>479.80999999999858</v>
      </c>
      <c r="Z336" s="14">
        <f t="shared" ref="Z336:Z377" si="245">(X336/T336)-1</f>
        <v>6.8838027411253222E-2</v>
      </c>
      <c r="AA336" s="10"/>
      <c r="AB336" s="12">
        <v>7449.9399999999978</v>
      </c>
      <c r="AC336" s="13">
        <f t="shared" ref="AC336:AC377" si="246">(AB336-T336)</f>
        <v>479.80999999999858</v>
      </c>
      <c r="AD336" s="14">
        <f t="shared" ref="AD336:AD377" si="247">(AB336/T336)-1</f>
        <v>6.8838027411253222E-2</v>
      </c>
      <c r="AE336" s="10"/>
      <c r="AF336" s="12">
        <v>7449.9399999999978</v>
      </c>
      <c r="AG336" s="13">
        <f>(AF336-T336)</f>
        <v>479.80999999999858</v>
      </c>
      <c r="AH336" s="14">
        <f>(AF336/T336)-1</f>
        <v>6.8838027411253222E-2</v>
      </c>
      <c r="AI336" s="65"/>
      <c r="AJ336" s="66"/>
    </row>
    <row r="337" spans="1:36" ht="12" customHeight="1" x14ac:dyDescent="0.25">
      <c r="A337" s="1"/>
      <c r="B337" s="52"/>
      <c r="C337" s="1"/>
      <c r="D337" s="9" t="s">
        <v>37</v>
      </c>
      <c r="E337" s="10"/>
      <c r="F337" s="11">
        <v>1970</v>
      </c>
      <c r="G337" s="10"/>
      <c r="H337" s="12">
        <v>2025</v>
      </c>
      <c r="I337" s="13">
        <f t="shared" si="236"/>
        <v>55</v>
      </c>
      <c r="J337" s="14">
        <f t="shared" si="237"/>
        <v>2.7918781725888353E-2</v>
      </c>
      <c r="K337" s="10"/>
      <c r="L337" s="12">
        <v>1910</v>
      </c>
      <c r="M337" s="13">
        <f t="shared" si="238"/>
        <v>-115</v>
      </c>
      <c r="N337" s="14">
        <f t="shared" si="239"/>
        <v>-5.6790123456790131E-2</v>
      </c>
      <c r="O337" s="10"/>
      <c r="P337" s="12">
        <v>2014</v>
      </c>
      <c r="Q337" s="13">
        <f t="shared" si="240"/>
        <v>104</v>
      </c>
      <c r="R337" s="14">
        <f t="shared" si="241"/>
        <v>5.4450261780104814E-2</v>
      </c>
      <c r="S337" s="10"/>
      <c r="T337" s="12">
        <v>2028.87</v>
      </c>
      <c r="U337" s="13">
        <f t="shared" si="242"/>
        <v>14.869999999999891</v>
      </c>
      <c r="V337" s="14">
        <f t="shared" si="243"/>
        <v>7.3833167825223533E-3</v>
      </c>
      <c r="W337" s="10"/>
      <c r="X337" s="12">
        <v>1947.3400000000004</v>
      </c>
      <c r="Y337" s="13">
        <f t="shared" si="244"/>
        <v>-81.529999999999518</v>
      </c>
      <c r="Z337" s="14">
        <f t="shared" si="245"/>
        <v>-4.0184930527830565E-2</v>
      </c>
      <c r="AA337" s="10"/>
      <c r="AB337" s="12">
        <v>1947.3400000000004</v>
      </c>
      <c r="AC337" s="13">
        <f t="shared" si="246"/>
        <v>-81.529999999999518</v>
      </c>
      <c r="AD337" s="14">
        <f t="shared" si="247"/>
        <v>-4.0184930527830565E-2</v>
      </c>
      <c r="AE337" s="10"/>
      <c r="AF337" s="12">
        <v>1947.3400000000004</v>
      </c>
      <c r="AG337" s="13">
        <f t="shared" ref="AG337:AG377" si="248">(AF337-T337)</f>
        <v>-81.529999999999518</v>
      </c>
      <c r="AH337" s="14">
        <f t="shared" ref="AH337:AH377" si="249">(AF337/T337)-1</f>
        <v>-4.0184930527830565E-2</v>
      </c>
      <c r="AI337" s="65"/>
      <c r="AJ337" s="66"/>
    </row>
    <row r="338" spans="1:36" ht="12" customHeight="1" x14ac:dyDescent="0.25">
      <c r="A338" s="1"/>
      <c r="B338" s="52"/>
      <c r="C338" s="1"/>
      <c r="D338" s="9" t="s">
        <v>38</v>
      </c>
      <c r="E338" s="10"/>
      <c r="F338" s="11">
        <f>(F336+F337)</f>
        <v>9834</v>
      </c>
      <c r="G338" s="10"/>
      <c r="H338" s="12">
        <f>(H336+H337)</f>
        <v>10020</v>
      </c>
      <c r="I338" s="13">
        <f t="shared" si="236"/>
        <v>186</v>
      </c>
      <c r="J338" s="14">
        <f t="shared" si="237"/>
        <v>1.8913971934106266E-2</v>
      </c>
      <c r="K338" s="10"/>
      <c r="L338" s="12">
        <f>(L336+L337)</f>
        <v>9404</v>
      </c>
      <c r="M338" s="13">
        <f t="shared" si="238"/>
        <v>-616</v>
      </c>
      <c r="N338" s="14">
        <f t="shared" si="239"/>
        <v>-6.1477045908183592E-2</v>
      </c>
      <c r="O338" s="10"/>
      <c r="P338" s="12">
        <f>(P336+P337)</f>
        <v>9316</v>
      </c>
      <c r="Q338" s="13">
        <f t="shared" si="240"/>
        <v>-88</v>
      </c>
      <c r="R338" s="14">
        <f t="shared" si="241"/>
        <v>-9.3577201190983006E-3</v>
      </c>
      <c r="S338" s="10"/>
      <c r="T338" s="12">
        <f>(T336+T337)</f>
        <v>8999</v>
      </c>
      <c r="U338" s="13">
        <f t="shared" si="242"/>
        <v>-317</v>
      </c>
      <c r="V338" s="14">
        <f t="shared" si="243"/>
        <v>-3.4027479604980648E-2</v>
      </c>
      <c r="W338" s="10"/>
      <c r="X338" s="12">
        <v>9397.2799999999988</v>
      </c>
      <c r="Y338" s="13">
        <f t="shared" si="244"/>
        <v>398.27999999999884</v>
      </c>
      <c r="Z338" s="14">
        <f t="shared" si="245"/>
        <v>4.4258250916768382E-2</v>
      </c>
      <c r="AA338" s="10"/>
      <c r="AB338" s="12">
        <v>9397.2799999999988</v>
      </c>
      <c r="AC338" s="13">
        <f t="shared" si="246"/>
        <v>398.27999999999884</v>
      </c>
      <c r="AD338" s="14">
        <f t="shared" si="247"/>
        <v>4.4258250916768382E-2</v>
      </c>
      <c r="AE338" s="10"/>
      <c r="AF338" s="12">
        <v>9397.2799999999988</v>
      </c>
      <c r="AG338" s="13">
        <f t="shared" si="248"/>
        <v>398.27999999999884</v>
      </c>
      <c r="AH338" s="14">
        <f t="shared" si="249"/>
        <v>4.4258250916768382E-2</v>
      </c>
      <c r="AI338" s="65"/>
      <c r="AJ338" s="66"/>
    </row>
    <row r="339" spans="1:36" ht="12" customHeight="1" x14ac:dyDescent="0.25">
      <c r="A339" s="1"/>
      <c r="B339" s="52"/>
      <c r="C339" s="1"/>
      <c r="D339" s="9" t="s">
        <v>39</v>
      </c>
      <c r="E339" s="10"/>
      <c r="F339" s="11">
        <v>10567</v>
      </c>
      <c r="G339" s="10"/>
      <c r="H339" s="12">
        <v>11824</v>
      </c>
      <c r="I339" s="13">
        <f t="shared" si="236"/>
        <v>1257</v>
      </c>
      <c r="J339" s="14">
        <f t="shared" si="237"/>
        <v>0.11895523800511021</v>
      </c>
      <c r="K339" s="10"/>
      <c r="L339" s="12">
        <v>12398</v>
      </c>
      <c r="M339" s="13">
        <f t="shared" si="238"/>
        <v>574</v>
      </c>
      <c r="N339" s="14">
        <f t="shared" si="239"/>
        <v>4.854533152909335E-2</v>
      </c>
      <c r="O339" s="10"/>
      <c r="P339" s="12">
        <v>12120</v>
      </c>
      <c r="Q339" s="13">
        <f t="shared" si="240"/>
        <v>-278</v>
      </c>
      <c r="R339" s="14">
        <f t="shared" si="241"/>
        <v>-2.2422971447007556E-2</v>
      </c>
      <c r="S339" s="10"/>
      <c r="T339" s="12">
        <v>12987.220000000003</v>
      </c>
      <c r="U339" s="13">
        <f t="shared" si="242"/>
        <v>867.22000000000298</v>
      </c>
      <c r="V339" s="14">
        <f t="shared" si="243"/>
        <v>7.155280528052832E-2</v>
      </c>
      <c r="W339" s="10"/>
      <c r="X339" s="12">
        <v>12549.000000000004</v>
      </c>
      <c r="Y339" s="13">
        <f t="shared" si="244"/>
        <v>-438.21999999999935</v>
      </c>
      <c r="Z339" s="14">
        <f t="shared" si="245"/>
        <v>-3.3742402146109685E-2</v>
      </c>
      <c r="AA339" s="10"/>
      <c r="AB339" s="12">
        <v>12549.000000000004</v>
      </c>
      <c r="AC339" s="13">
        <f t="shared" si="246"/>
        <v>-438.21999999999935</v>
      </c>
      <c r="AD339" s="14">
        <f t="shared" si="247"/>
        <v>-3.3742402146109685E-2</v>
      </c>
      <c r="AE339" s="10"/>
      <c r="AF339" s="12">
        <v>12549.000000000004</v>
      </c>
      <c r="AG339" s="13">
        <f t="shared" si="248"/>
        <v>-438.21999999999935</v>
      </c>
      <c r="AH339" s="14">
        <f t="shared" si="249"/>
        <v>-3.3742402146109685E-2</v>
      </c>
      <c r="AI339" s="65"/>
      <c r="AJ339" s="66"/>
    </row>
    <row r="340" spans="1:36" ht="12" customHeight="1" x14ac:dyDescent="0.25">
      <c r="A340" s="1"/>
      <c r="B340" s="52"/>
      <c r="C340" s="1"/>
      <c r="D340" s="9" t="s">
        <v>40</v>
      </c>
      <c r="E340" s="10"/>
      <c r="F340" s="11">
        <v>13713</v>
      </c>
      <c r="G340" s="10"/>
      <c r="H340" s="12">
        <v>13975</v>
      </c>
      <c r="I340" s="13">
        <f t="shared" si="236"/>
        <v>262</v>
      </c>
      <c r="J340" s="14">
        <f t="shared" si="237"/>
        <v>1.9105957850215072E-2</v>
      </c>
      <c r="K340" s="10"/>
      <c r="L340" s="12">
        <v>14317</v>
      </c>
      <c r="M340" s="13">
        <f t="shared" si="238"/>
        <v>342</v>
      </c>
      <c r="N340" s="14">
        <f t="shared" si="239"/>
        <v>2.4472271914132371E-2</v>
      </c>
      <c r="O340" s="10"/>
      <c r="P340" s="12">
        <v>14055</v>
      </c>
      <c r="Q340" s="13">
        <f t="shared" si="240"/>
        <v>-262</v>
      </c>
      <c r="R340" s="14">
        <f t="shared" si="241"/>
        <v>-1.8299923168261456E-2</v>
      </c>
      <c r="S340" s="10"/>
      <c r="T340" s="12">
        <v>14391.250000000002</v>
      </c>
      <c r="U340" s="13">
        <f t="shared" si="242"/>
        <v>336.25000000000182</v>
      </c>
      <c r="V340" s="14">
        <f t="shared" si="243"/>
        <v>2.3923870508715916E-2</v>
      </c>
      <c r="W340" s="10"/>
      <c r="X340" s="12">
        <v>13951.200000000003</v>
      </c>
      <c r="Y340" s="13">
        <f t="shared" si="244"/>
        <v>-440.04999999999927</v>
      </c>
      <c r="Z340" s="14">
        <f t="shared" si="245"/>
        <v>-3.057760792148001E-2</v>
      </c>
      <c r="AA340" s="10"/>
      <c r="AB340" s="12">
        <v>13951.200000000003</v>
      </c>
      <c r="AC340" s="13">
        <f t="shared" si="246"/>
        <v>-440.04999999999927</v>
      </c>
      <c r="AD340" s="14">
        <f t="shared" si="247"/>
        <v>-3.057760792148001E-2</v>
      </c>
      <c r="AE340" s="10"/>
      <c r="AF340" s="12">
        <v>13951.200000000003</v>
      </c>
      <c r="AG340" s="13">
        <f t="shared" si="248"/>
        <v>-440.04999999999927</v>
      </c>
      <c r="AH340" s="14">
        <f t="shared" si="249"/>
        <v>-3.057760792148001E-2</v>
      </c>
      <c r="AI340" s="65"/>
      <c r="AJ340" s="66"/>
    </row>
    <row r="341" spans="1:36" ht="12" customHeight="1" x14ac:dyDescent="0.25">
      <c r="A341" s="1"/>
      <c r="B341" s="52"/>
      <c r="C341" s="1"/>
      <c r="D341" s="9" t="s">
        <v>41</v>
      </c>
      <c r="E341" s="10"/>
      <c r="F341" s="11">
        <v>3849</v>
      </c>
      <c r="G341" s="10"/>
      <c r="H341" s="12">
        <v>3785</v>
      </c>
      <c r="I341" s="13">
        <f t="shared" si="236"/>
        <v>-64</v>
      </c>
      <c r="J341" s="14">
        <f t="shared" si="237"/>
        <v>-1.6627695505326057E-2</v>
      </c>
      <c r="K341" s="10"/>
      <c r="L341" s="12">
        <v>3171</v>
      </c>
      <c r="M341" s="13">
        <f t="shared" si="238"/>
        <v>-614</v>
      </c>
      <c r="N341" s="14">
        <f t="shared" si="239"/>
        <v>-0.16221928665786001</v>
      </c>
      <c r="O341" s="10"/>
      <c r="P341" s="12">
        <v>3832</v>
      </c>
      <c r="Q341" s="13">
        <f t="shared" si="240"/>
        <v>661</v>
      </c>
      <c r="R341" s="14">
        <f t="shared" si="241"/>
        <v>0.20845159255755275</v>
      </c>
      <c r="S341" s="10"/>
      <c r="T341" s="12">
        <v>3919.6999999999994</v>
      </c>
      <c r="U341" s="13">
        <f t="shared" si="242"/>
        <v>87.699999999999363</v>
      </c>
      <c r="V341" s="14">
        <f t="shared" si="243"/>
        <v>2.2886221294363018E-2</v>
      </c>
      <c r="W341" s="10"/>
      <c r="X341" s="12">
        <v>3891.4500000000003</v>
      </c>
      <c r="Y341" s="13">
        <f t="shared" si="244"/>
        <v>-28.249999999999091</v>
      </c>
      <c r="Z341" s="14">
        <f t="shared" si="245"/>
        <v>-7.2071842232821481E-3</v>
      </c>
      <c r="AA341" s="10"/>
      <c r="AB341" s="12">
        <v>3891.4500000000003</v>
      </c>
      <c r="AC341" s="13">
        <f t="shared" si="246"/>
        <v>-28.249999999999091</v>
      </c>
      <c r="AD341" s="14">
        <f t="shared" si="247"/>
        <v>-7.2071842232821481E-3</v>
      </c>
      <c r="AE341" s="10"/>
      <c r="AF341" s="12">
        <v>3891.4500000000003</v>
      </c>
      <c r="AG341" s="13">
        <f t="shared" si="248"/>
        <v>-28.249999999999091</v>
      </c>
      <c r="AH341" s="14">
        <f t="shared" si="249"/>
        <v>-7.2071842232821481E-3</v>
      </c>
      <c r="AI341" s="65"/>
      <c r="AJ341" s="66"/>
    </row>
    <row r="342" spans="1:36" ht="12" customHeight="1" x14ac:dyDescent="0.25">
      <c r="A342" s="1"/>
      <c r="B342" s="52"/>
      <c r="C342" s="1"/>
      <c r="D342" s="15" t="s">
        <v>13</v>
      </c>
      <c r="E342" s="10"/>
      <c r="F342" s="16">
        <f>(F338+F339+F340+F341)</f>
        <v>37963</v>
      </c>
      <c r="G342" s="10"/>
      <c r="H342" s="17">
        <f>(H338+H339+H340+H341)</f>
        <v>39604</v>
      </c>
      <c r="I342" s="18">
        <f t="shared" si="236"/>
        <v>1641</v>
      </c>
      <c r="J342" s="19">
        <f t="shared" si="237"/>
        <v>4.3226299291415415E-2</v>
      </c>
      <c r="K342" s="10"/>
      <c r="L342" s="17">
        <f>(L338+L339+L340+L341)</f>
        <v>39290</v>
      </c>
      <c r="M342" s="18">
        <f t="shared" si="238"/>
        <v>-314</v>
      </c>
      <c r="N342" s="19">
        <f t="shared" si="239"/>
        <v>-7.9284920715079199E-3</v>
      </c>
      <c r="O342" s="10"/>
      <c r="P342" s="17">
        <f>(P338+P339+P340+P341)</f>
        <v>39323</v>
      </c>
      <c r="Q342" s="18">
        <f t="shared" si="240"/>
        <v>33</v>
      </c>
      <c r="R342" s="19">
        <f t="shared" si="241"/>
        <v>8.3990837363190352E-4</v>
      </c>
      <c r="S342" s="10"/>
      <c r="T342" s="17">
        <f>(T338+T339+T340+T341)</f>
        <v>40297.17</v>
      </c>
      <c r="U342" s="18">
        <f t="shared" si="242"/>
        <v>974.16999999999825</v>
      </c>
      <c r="V342" s="19">
        <f t="shared" si="243"/>
        <v>2.4773542201764753E-2</v>
      </c>
      <c r="W342" s="10"/>
      <c r="X342" s="17">
        <f>(X338+X339+X340+X341)</f>
        <v>39788.93</v>
      </c>
      <c r="Y342" s="18">
        <f t="shared" si="244"/>
        <v>-508.23999999999796</v>
      </c>
      <c r="Z342" s="19">
        <f t="shared" si="245"/>
        <v>-1.2612300069707039E-2</v>
      </c>
      <c r="AA342" s="10"/>
      <c r="AB342" s="17">
        <f>(AB338+AB339+AB340+AB341)</f>
        <v>39788.93</v>
      </c>
      <c r="AC342" s="18">
        <f t="shared" si="246"/>
        <v>-508.23999999999796</v>
      </c>
      <c r="AD342" s="19">
        <f t="shared" si="247"/>
        <v>-1.2612300069707039E-2</v>
      </c>
      <c r="AE342" s="10"/>
      <c r="AF342" s="17">
        <f>(AF338+AF339+AF340+AF341)</f>
        <v>39788.93</v>
      </c>
      <c r="AG342" s="18">
        <f t="shared" si="248"/>
        <v>-508.23999999999796</v>
      </c>
      <c r="AH342" s="19">
        <f t="shared" si="249"/>
        <v>-1.2612300069707039E-2</v>
      </c>
      <c r="AI342" s="65"/>
      <c r="AJ342" s="66"/>
    </row>
    <row r="343" spans="1:36" ht="12" customHeight="1" x14ac:dyDescent="0.25">
      <c r="A343" s="1"/>
      <c r="B343" s="52"/>
      <c r="C343" s="1"/>
      <c r="D343" s="9" t="s">
        <v>36</v>
      </c>
      <c r="E343" s="10"/>
      <c r="F343" s="11">
        <v>2911</v>
      </c>
      <c r="G343" s="10"/>
      <c r="H343" s="12">
        <v>2811</v>
      </c>
      <c r="I343" s="13">
        <f t="shared" si="236"/>
        <v>-100</v>
      </c>
      <c r="J343" s="14">
        <f t="shared" si="237"/>
        <v>-3.4352456200618331E-2</v>
      </c>
      <c r="K343" s="10"/>
      <c r="L343" s="12">
        <v>2656</v>
      </c>
      <c r="M343" s="13">
        <f t="shared" si="238"/>
        <v>-155</v>
      </c>
      <c r="N343" s="14">
        <f t="shared" si="239"/>
        <v>-5.5140519388118148E-2</v>
      </c>
      <c r="O343" s="10"/>
      <c r="P343" s="12">
        <v>2658</v>
      </c>
      <c r="Q343" s="13">
        <f t="shared" si="240"/>
        <v>2</v>
      </c>
      <c r="R343" s="14">
        <f t="shared" si="241"/>
        <v>7.5301204819266943E-4</v>
      </c>
      <c r="S343" s="10"/>
      <c r="T343" s="12">
        <v>2564.8599999999997</v>
      </c>
      <c r="U343" s="13">
        <f t="shared" si="242"/>
        <v>-93.140000000000327</v>
      </c>
      <c r="V343" s="14">
        <f t="shared" si="243"/>
        <v>-3.5041384499623907E-2</v>
      </c>
      <c r="W343" s="10"/>
      <c r="X343" s="12">
        <v>2404.6399999999985</v>
      </c>
      <c r="Y343" s="13">
        <f t="shared" si="244"/>
        <v>-160.22000000000116</v>
      </c>
      <c r="Z343" s="14">
        <f t="shared" si="245"/>
        <v>-6.2467347145653607E-2</v>
      </c>
      <c r="AA343" s="10"/>
      <c r="AB343" s="12">
        <v>2404.6399999999985</v>
      </c>
      <c r="AC343" s="13">
        <f t="shared" si="246"/>
        <v>-160.22000000000116</v>
      </c>
      <c r="AD343" s="14">
        <f t="shared" si="247"/>
        <v>-6.2467347145653607E-2</v>
      </c>
      <c r="AE343" s="10"/>
      <c r="AF343" s="12">
        <v>2404.6399999999985</v>
      </c>
      <c r="AG343" s="13">
        <f t="shared" si="248"/>
        <v>-160.22000000000116</v>
      </c>
      <c r="AH343" s="14">
        <f t="shared" si="249"/>
        <v>-6.2467347145653607E-2</v>
      </c>
      <c r="AI343" s="65"/>
      <c r="AJ343" s="66"/>
    </row>
    <row r="344" spans="1:36" ht="12" customHeight="1" x14ac:dyDescent="0.25">
      <c r="A344" s="1"/>
      <c r="B344" s="52"/>
      <c r="C344" s="1"/>
      <c r="D344" s="9" t="s">
        <v>37</v>
      </c>
      <c r="E344" s="10"/>
      <c r="F344" s="11">
        <v>1388</v>
      </c>
      <c r="G344" s="10"/>
      <c r="H344" s="12">
        <v>1384</v>
      </c>
      <c r="I344" s="13">
        <f t="shared" si="236"/>
        <v>-4</v>
      </c>
      <c r="J344" s="14">
        <f t="shared" si="237"/>
        <v>-2.8818443804035088E-3</v>
      </c>
      <c r="K344" s="10"/>
      <c r="L344" s="12">
        <v>1444</v>
      </c>
      <c r="M344" s="13">
        <f t="shared" si="238"/>
        <v>60</v>
      </c>
      <c r="N344" s="14">
        <f t="shared" si="239"/>
        <v>4.3352601156069426E-2</v>
      </c>
      <c r="O344" s="10"/>
      <c r="P344" s="12">
        <v>1303</v>
      </c>
      <c r="Q344" s="13">
        <f t="shared" si="240"/>
        <v>-141</v>
      </c>
      <c r="R344" s="14">
        <f t="shared" si="241"/>
        <v>-9.7645429362880898E-2</v>
      </c>
      <c r="S344" s="10"/>
      <c r="T344" s="12">
        <v>1406.7499999999993</v>
      </c>
      <c r="U344" s="13">
        <f t="shared" si="242"/>
        <v>103.74999999999932</v>
      </c>
      <c r="V344" s="14">
        <f t="shared" si="243"/>
        <v>7.9623944742900576E-2</v>
      </c>
      <c r="W344" s="10"/>
      <c r="X344" s="12">
        <v>1338.6200000000001</v>
      </c>
      <c r="Y344" s="13">
        <f t="shared" si="244"/>
        <v>-68.1299999999992</v>
      </c>
      <c r="Z344" s="14">
        <f t="shared" si="245"/>
        <v>-4.8430780167051157E-2</v>
      </c>
      <c r="AA344" s="10"/>
      <c r="AB344" s="12">
        <v>1338.6200000000001</v>
      </c>
      <c r="AC344" s="13">
        <f t="shared" si="246"/>
        <v>-68.1299999999992</v>
      </c>
      <c r="AD344" s="14">
        <f t="shared" si="247"/>
        <v>-4.8430780167051157E-2</v>
      </c>
      <c r="AE344" s="10"/>
      <c r="AF344" s="12">
        <v>1338.6200000000001</v>
      </c>
      <c r="AG344" s="13">
        <f t="shared" si="248"/>
        <v>-68.1299999999992</v>
      </c>
      <c r="AH344" s="14">
        <f t="shared" si="249"/>
        <v>-4.8430780167051157E-2</v>
      </c>
      <c r="AI344" s="65"/>
      <c r="AJ344" s="66"/>
    </row>
    <row r="345" spans="1:36" ht="12" customHeight="1" x14ac:dyDescent="0.25">
      <c r="A345" s="1"/>
      <c r="B345" s="52"/>
      <c r="C345" s="1"/>
      <c r="D345" s="9" t="s">
        <v>38</v>
      </c>
      <c r="E345" s="10"/>
      <c r="F345" s="11">
        <f>(F343+F344)</f>
        <v>4299</v>
      </c>
      <c r="G345" s="10"/>
      <c r="H345" s="12">
        <f>(H343+H344)</f>
        <v>4195</v>
      </c>
      <c r="I345" s="13">
        <f t="shared" si="236"/>
        <v>-104</v>
      </c>
      <c r="J345" s="14">
        <f t="shared" si="237"/>
        <v>-2.4191672481972515E-2</v>
      </c>
      <c r="K345" s="10"/>
      <c r="L345" s="12">
        <f>(L343+L344)</f>
        <v>4100</v>
      </c>
      <c r="M345" s="13">
        <f t="shared" si="238"/>
        <v>-95</v>
      </c>
      <c r="N345" s="14">
        <f t="shared" si="239"/>
        <v>-2.2646007151370662E-2</v>
      </c>
      <c r="O345" s="10"/>
      <c r="P345" s="12">
        <f>(P343+P344)</f>
        <v>3961</v>
      </c>
      <c r="Q345" s="13">
        <f t="shared" si="240"/>
        <v>-139</v>
      </c>
      <c r="R345" s="14">
        <f t="shared" si="241"/>
        <v>-3.3902439024390274E-2</v>
      </c>
      <c r="S345" s="10"/>
      <c r="T345" s="12">
        <f>(T343+T344)</f>
        <v>3971.6099999999988</v>
      </c>
      <c r="U345" s="13">
        <f t="shared" si="242"/>
        <v>10.609999999998763</v>
      </c>
      <c r="V345" s="14">
        <f t="shared" si="243"/>
        <v>2.6786165109817794E-3</v>
      </c>
      <c r="W345" s="10"/>
      <c r="X345" s="12">
        <v>3743.2599999999984</v>
      </c>
      <c r="Y345" s="13">
        <f t="shared" si="244"/>
        <v>-228.35000000000036</v>
      </c>
      <c r="Z345" s="14">
        <f t="shared" si="245"/>
        <v>-5.7495574842444386E-2</v>
      </c>
      <c r="AA345" s="10"/>
      <c r="AB345" s="12">
        <v>3743.2599999999984</v>
      </c>
      <c r="AC345" s="13">
        <f t="shared" si="246"/>
        <v>-228.35000000000036</v>
      </c>
      <c r="AD345" s="14">
        <f t="shared" si="247"/>
        <v>-5.7495574842444386E-2</v>
      </c>
      <c r="AE345" s="10"/>
      <c r="AF345" s="12">
        <v>3743.2599999999984</v>
      </c>
      <c r="AG345" s="13">
        <f t="shared" si="248"/>
        <v>-228.35000000000036</v>
      </c>
      <c r="AH345" s="14">
        <f t="shared" si="249"/>
        <v>-5.7495574842444386E-2</v>
      </c>
      <c r="AI345" s="65"/>
      <c r="AJ345" s="66"/>
    </row>
    <row r="346" spans="1:36" ht="12" customHeight="1" x14ac:dyDescent="0.25">
      <c r="A346" s="1"/>
      <c r="B346" s="52"/>
      <c r="C346" s="1"/>
      <c r="D346" s="9" t="s">
        <v>39</v>
      </c>
      <c r="E346" s="10"/>
      <c r="F346" s="11">
        <v>9535</v>
      </c>
      <c r="G346" s="10"/>
      <c r="H346" s="12">
        <v>8309</v>
      </c>
      <c r="I346" s="13">
        <f t="shared" si="236"/>
        <v>-1226</v>
      </c>
      <c r="J346" s="14">
        <f t="shared" si="237"/>
        <v>-0.12857891976927116</v>
      </c>
      <c r="K346" s="10"/>
      <c r="L346" s="12">
        <v>8320</v>
      </c>
      <c r="M346" s="13">
        <f t="shared" si="238"/>
        <v>11</v>
      </c>
      <c r="N346" s="14">
        <f t="shared" si="239"/>
        <v>1.3238656878082899E-3</v>
      </c>
      <c r="O346" s="10"/>
      <c r="P346" s="12">
        <v>8814</v>
      </c>
      <c r="Q346" s="13">
        <f t="shared" si="240"/>
        <v>494</v>
      </c>
      <c r="R346" s="14">
        <f t="shared" si="241"/>
        <v>5.9374999999999956E-2</v>
      </c>
      <c r="S346" s="10"/>
      <c r="T346" s="12">
        <v>8277.5500000000029</v>
      </c>
      <c r="U346" s="13">
        <f t="shared" si="242"/>
        <v>-536.44999999999709</v>
      </c>
      <c r="V346" s="14">
        <f t="shared" si="243"/>
        <v>-6.0863399137735086E-2</v>
      </c>
      <c r="W346" s="10"/>
      <c r="X346" s="12">
        <v>7196.5099999999984</v>
      </c>
      <c r="Y346" s="13">
        <f t="shared" si="244"/>
        <v>-1081.0400000000045</v>
      </c>
      <c r="Z346" s="14">
        <f t="shared" si="245"/>
        <v>-0.13059902990619254</v>
      </c>
      <c r="AA346" s="10"/>
      <c r="AB346" s="12">
        <v>7196.5099999999984</v>
      </c>
      <c r="AC346" s="13">
        <f t="shared" si="246"/>
        <v>-1081.0400000000045</v>
      </c>
      <c r="AD346" s="14">
        <f t="shared" si="247"/>
        <v>-0.13059902990619254</v>
      </c>
      <c r="AE346" s="10"/>
      <c r="AF346" s="12">
        <v>7196.5099999999984</v>
      </c>
      <c r="AG346" s="13">
        <f t="shared" si="248"/>
        <v>-1081.0400000000045</v>
      </c>
      <c r="AH346" s="14">
        <f t="shared" si="249"/>
        <v>-0.13059902990619254</v>
      </c>
      <c r="AI346" s="65"/>
      <c r="AJ346" s="66"/>
    </row>
    <row r="347" spans="1:36" ht="12" customHeight="1" x14ac:dyDescent="0.25">
      <c r="A347" s="1"/>
      <c r="B347" s="52"/>
      <c r="C347" s="1"/>
      <c r="D347" s="9" t="s">
        <v>40</v>
      </c>
      <c r="E347" s="10"/>
      <c r="F347" s="11">
        <v>3737</v>
      </c>
      <c r="G347" s="10"/>
      <c r="H347" s="12">
        <v>3862</v>
      </c>
      <c r="I347" s="13">
        <f t="shared" si="236"/>
        <v>125</v>
      </c>
      <c r="J347" s="14">
        <f t="shared" si="237"/>
        <v>3.3449290875033455E-2</v>
      </c>
      <c r="K347" s="10"/>
      <c r="L347" s="12">
        <v>3809</v>
      </c>
      <c r="M347" s="13">
        <f t="shared" si="238"/>
        <v>-53</v>
      </c>
      <c r="N347" s="14">
        <f t="shared" si="239"/>
        <v>-1.3723459347488309E-2</v>
      </c>
      <c r="O347" s="10"/>
      <c r="P347" s="12">
        <v>3864</v>
      </c>
      <c r="Q347" s="13">
        <f t="shared" si="240"/>
        <v>55</v>
      </c>
      <c r="R347" s="14">
        <f t="shared" si="241"/>
        <v>1.4439485429246446E-2</v>
      </c>
      <c r="S347" s="10"/>
      <c r="T347" s="12">
        <v>3600.29</v>
      </c>
      <c r="U347" s="13">
        <f t="shared" si="242"/>
        <v>-263.71000000000004</v>
      </c>
      <c r="V347" s="14">
        <f t="shared" si="243"/>
        <v>-6.8247929606625291E-2</v>
      </c>
      <c r="W347" s="10"/>
      <c r="X347" s="12">
        <v>3982.4499999999985</v>
      </c>
      <c r="Y347" s="13">
        <f t="shared" si="244"/>
        <v>382.15999999999849</v>
      </c>
      <c r="Z347" s="14">
        <f t="shared" si="245"/>
        <v>0.10614700482461092</v>
      </c>
      <c r="AA347" s="10"/>
      <c r="AB347" s="12">
        <v>3982.4499999999985</v>
      </c>
      <c r="AC347" s="13">
        <f t="shared" si="246"/>
        <v>382.15999999999849</v>
      </c>
      <c r="AD347" s="14">
        <f t="shared" si="247"/>
        <v>0.10614700482461092</v>
      </c>
      <c r="AE347" s="10"/>
      <c r="AF347" s="12">
        <v>3982.4499999999985</v>
      </c>
      <c r="AG347" s="13">
        <f t="shared" si="248"/>
        <v>382.15999999999849</v>
      </c>
      <c r="AH347" s="14">
        <f t="shared" si="249"/>
        <v>0.10614700482461092</v>
      </c>
      <c r="AI347" s="65"/>
      <c r="AJ347" s="66"/>
    </row>
    <row r="348" spans="1:36" ht="12" customHeight="1" x14ac:dyDescent="0.25">
      <c r="A348" s="1"/>
      <c r="B348" s="52"/>
      <c r="C348" s="1"/>
      <c r="D348" s="9" t="s">
        <v>41</v>
      </c>
      <c r="E348" s="10"/>
      <c r="F348" s="11">
        <v>1483</v>
      </c>
      <c r="G348" s="10"/>
      <c r="H348" s="12">
        <v>1690</v>
      </c>
      <c r="I348" s="13">
        <f t="shared" si="236"/>
        <v>207</v>
      </c>
      <c r="J348" s="14">
        <f t="shared" si="237"/>
        <v>0.13958192852326357</v>
      </c>
      <c r="K348" s="10"/>
      <c r="L348" s="12">
        <v>1406</v>
      </c>
      <c r="M348" s="13">
        <f t="shared" si="238"/>
        <v>-284</v>
      </c>
      <c r="N348" s="14">
        <f t="shared" si="239"/>
        <v>-0.1680473372781065</v>
      </c>
      <c r="O348" s="10"/>
      <c r="P348" s="12">
        <v>1711</v>
      </c>
      <c r="Q348" s="13">
        <f t="shared" si="240"/>
        <v>305</v>
      </c>
      <c r="R348" s="14">
        <f t="shared" si="241"/>
        <v>0.21692745376955913</v>
      </c>
      <c r="S348" s="10"/>
      <c r="T348" s="12">
        <v>1780.6299999999999</v>
      </c>
      <c r="U348" s="13">
        <f t="shared" si="242"/>
        <v>69.629999999999882</v>
      </c>
      <c r="V348" s="14">
        <f t="shared" si="243"/>
        <v>4.0695499707773086E-2</v>
      </c>
      <c r="W348" s="10"/>
      <c r="X348" s="12">
        <v>1865.7399999999998</v>
      </c>
      <c r="Y348" s="13">
        <f t="shared" si="244"/>
        <v>85.1099999999999</v>
      </c>
      <c r="Z348" s="14">
        <f t="shared" si="245"/>
        <v>4.7797689581777103E-2</v>
      </c>
      <c r="AA348" s="10"/>
      <c r="AB348" s="12">
        <v>1865.7399999999998</v>
      </c>
      <c r="AC348" s="13">
        <f t="shared" si="246"/>
        <v>85.1099999999999</v>
      </c>
      <c r="AD348" s="14">
        <f t="shared" si="247"/>
        <v>4.7797689581777103E-2</v>
      </c>
      <c r="AE348" s="10"/>
      <c r="AF348" s="12">
        <v>1865.7399999999998</v>
      </c>
      <c r="AG348" s="13">
        <f t="shared" si="248"/>
        <v>85.1099999999999</v>
      </c>
      <c r="AH348" s="14">
        <f t="shared" si="249"/>
        <v>4.7797689581777103E-2</v>
      </c>
      <c r="AI348" s="65"/>
      <c r="AJ348" s="66"/>
    </row>
    <row r="349" spans="1:36" ht="12" customHeight="1" x14ac:dyDescent="0.25">
      <c r="A349" s="1"/>
      <c r="B349" s="52"/>
      <c r="C349" s="1"/>
      <c r="D349" s="15" t="s">
        <v>16</v>
      </c>
      <c r="E349" s="10"/>
      <c r="F349" s="16">
        <f>(F345+F346+F347+F348)</f>
        <v>19054</v>
      </c>
      <c r="G349" s="10"/>
      <c r="H349" s="17">
        <f>(H345+H346+H347+H348)</f>
        <v>18056</v>
      </c>
      <c r="I349" s="18">
        <f t="shared" si="236"/>
        <v>-998</v>
      </c>
      <c r="J349" s="19">
        <f t="shared" si="237"/>
        <v>-5.2377453553059672E-2</v>
      </c>
      <c r="K349" s="10"/>
      <c r="L349" s="17">
        <f>(L345+L346+L347+L348)</f>
        <v>17635</v>
      </c>
      <c r="M349" s="18">
        <f t="shared" si="238"/>
        <v>-421</v>
      </c>
      <c r="N349" s="19">
        <f t="shared" si="239"/>
        <v>-2.3316349136021319E-2</v>
      </c>
      <c r="O349" s="10"/>
      <c r="P349" s="17">
        <f>(P345+P346+P347+P348)</f>
        <v>18350</v>
      </c>
      <c r="Q349" s="18">
        <f t="shared" si="240"/>
        <v>715</v>
      </c>
      <c r="R349" s="19">
        <f t="shared" si="241"/>
        <v>4.0544371987524919E-2</v>
      </c>
      <c r="S349" s="10"/>
      <c r="T349" s="17">
        <f>(T345+T346+T347+T348)</f>
        <v>17630.080000000002</v>
      </c>
      <c r="U349" s="18">
        <f t="shared" si="242"/>
        <v>-719.91999999999825</v>
      </c>
      <c r="V349" s="19">
        <f t="shared" si="243"/>
        <v>-3.9232697547683881E-2</v>
      </c>
      <c r="W349" s="10"/>
      <c r="X349" s="17">
        <f>(X345+X346+X347+X348)</f>
        <v>16787.959999999995</v>
      </c>
      <c r="Y349" s="18">
        <f t="shared" si="244"/>
        <v>-842.12000000000626</v>
      </c>
      <c r="Z349" s="19">
        <f t="shared" si="245"/>
        <v>-4.7766090681381268E-2</v>
      </c>
      <c r="AA349" s="10"/>
      <c r="AB349" s="17">
        <f>(AB345+AB346+AB347+AB348)</f>
        <v>16787.959999999995</v>
      </c>
      <c r="AC349" s="18">
        <f t="shared" si="246"/>
        <v>-842.12000000000626</v>
      </c>
      <c r="AD349" s="19">
        <f t="shared" si="247"/>
        <v>-4.7766090681381268E-2</v>
      </c>
      <c r="AE349" s="10"/>
      <c r="AF349" s="17">
        <f>(AF345+AF346+AF347+AF348)</f>
        <v>16787.959999999995</v>
      </c>
      <c r="AG349" s="18">
        <f t="shared" si="248"/>
        <v>-842.12000000000626</v>
      </c>
      <c r="AH349" s="19">
        <f t="shared" si="249"/>
        <v>-4.7766090681381268E-2</v>
      </c>
      <c r="AI349" s="65"/>
      <c r="AJ349" s="66"/>
    </row>
    <row r="350" spans="1:36" ht="12" customHeight="1" x14ac:dyDescent="0.25">
      <c r="A350" s="1"/>
      <c r="B350" s="52"/>
      <c r="C350" s="1"/>
      <c r="D350" s="9" t="s">
        <v>36</v>
      </c>
      <c r="E350" s="10"/>
      <c r="F350" s="11">
        <v>7858</v>
      </c>
      <c r="G350" s="10"/>
      <c r="H350" s="12">
        <v>7447</v>
      </c>
      <c r="I350" s="13">
        <f t="shared" si="236"/>
        <v>-411</v>
      </c>
      <c r="J350" s="14">
        <f t="shared" si="237"/>
        <v>-5.2303385085263443E-2</v>
      </c>
      <c r="K350" s="10"/>
      <c r="L350" s="12">
        <v>7328</v>
      </c>
      <c r="M350" s="13">
        <f t="shared" si="238"/>
        <v>-119</v>
      </c>
      <c r="N350" s="14">
        <f t="shared" si="239"/>
        <v>-1.5979589096280389E-2</v>
      </c>
      <c r="O350" s="10"/>
      <c r="P350" s="12">
        <v>6782</v>
      </c>
      <c r="Q350" s="13">
        <f t="shared" si="240"/>
        <v>-546</v>
      </c>
      <c r="R350" s="14">
        <f t="shared" si="241"/>
        <v>-7.4508733624454093E-2</v>
      </c>
      <c r="S350" s="10"/>
      <c r="T350" s="12">
        <v>6389.6400000000021</v>
      </c>
      <c r="U350" s="13">
        <f t="shared" si="242"/>
        <v>-392.35999999999785</v>
      </c>
      <c r="V350" s="14">
        <f t="shared" si="243"/>
        <v>-5.7853140666469738E-2</v>
      </c>
      <c r="W350" s="10"/>
      <c r="X350" s="12">
        <v>7121.1200000000026</v>
      </c>
      <c r="Y350" s="13">
        <f t="shared" si="244"/>
        <v>731.48000000000047</v>
      </c>
      <c r="Z350" s="14">
        <f t="shared" si="245"/>
        <v>0.11447906298320421</v>
      </c>
      <c r="AA350" s="10"/>
      <c r="AB350" s="12">
        <v>7121.1200000000026</v>
      </c>
      <c r="AC350" s="13">
        <f t="shared" si="246"/>
        <v>731.48000000000047</v>
      </c>
      <c r="AD350" s="14">
        <f t="shared" si="247"/>
        <v>0.11447906298320421</v>
      </c>
      <c r="AE350" s="10"/>
      <c r="AF350" s="12">
        <v>7121.1200000000026</v>
      </c>
      <c r="AG350" s="13">
        <f t="shared" si="248"/>
        <v>731.48000000000047</v>
      </c>
      <c r="AH350" s="14">
        <f t="shared" si="249"/>
        <v>0.11447906298320421</v>
      </c>
      <c r="AI350" s="65"/>
      <c r="AJ350" s="66"/>
    </row>
    <row r="351" spans="1:36" ht="12" customHeight="1" x14ac:dyDescent="0.25">
      <c r="A351" s="1"/>
      <c r="B351" s="52"/>
      <c r="C351" s="1"/>
      <c r="D351" s="9" t="s">
        <v>37</v>
      </c>
      <c r="E351" s="10"/>
      <c r="F351" s="11">
        <v>2877</v>
      </c>
      <c r="G351" s="10"/>
      <c r="H351" s="12">
        <v>3215</v>
      </c>
      <c r="I351" s="13">
        <f t="shared" si="236"/>
        <v>338</v>
      </c>
      <c r="J351" s="14">
        <f t="shared" si="237"/>
        <v>0.11748348974626355</v>
      </c>
      <c r="K351" s="10"/>
      <c r="L351" s="12">
        <v>2870</v>
      </c>
      <c r="M351" s="13">
        <f t="shared" si="238"/>
        <v>-345</v>
      </c>
      <c r="N351" s="14">
        <f t="shared" si="239"/>
        <v>-0.10730948678071539</v>
      </c>
      <c r="O351" s="10"/>
      <c r="P351" s="12">
        <v>2938</v>
      </c>
      <c r="Q351" s="13">
        <f t="shared" si="240"/>
        <v>68</v>
      </c>
      <c r="R351" s="14">
        <f t="shared" si="241"/>
        <v>2.3693379790940661E-2</v>
      </c>
      <c r="S351" s="10"/>
      <c r="T351" s="12">
        <v>2966.04</v>
      </c>
      <c r="U351" s="13">
        <f t="shared" si="242"/>
        <v>28.039999999999964</v>
      </c>
      <c r="V351" s="14">
        <f t="shared" si="243"/>
        <v>9.5439074200136531E-3</v>
      </c>
      <c r="W351" s="10"/>
      <c r="X351" s="12">
        <v>2921.8600000000006</v>
      </c>
      <c r="Y351" s="13">
        <f t="shared" si="244"/>
        <v>-44.179999999999382</v>
      </c>
      <c r="Z351" s="14">
        <f t="shared" si="245"/>
        <v>-1.4895281250421277E-2</v>
      </c>
      <c r="AA351" s="10"/>
      <c r="AB351" s="12">
        <v>2921.8600000000006</v>
      </c>
      <c r="AC351" s="13">
        <f t="shared" si="246"/>
        <v>-44.179999999999382</v>
      </c>
      <c r="AD351" s="14">
        <f t="shared" si="247"/>
        <v>-1.4895281250421277E-2</v>
      </c>
      <c r="AE351" s="10"/>
      <c r="AF351" s="12">
        <v>2921.8600000000006</v>
      </c>
      <c r="AG351" s="13">
        <f t="shared" si="248"/>
        <v>-44.179999999999382</v>
      </c>
      <c r="AH351" s="14">
        <f t="shared" si="249"/>
        <v>-1.4895281250421277E-2</v>
      </c>
      <c r="AI351" s="65"/>
      <c r="AJ351" s="66"/>
    </row>
    <row r="352" spans="1:36" ht="12" customHeight="1" x14ac:dyDescent="0.25">
      <c r="A352" s="1"/>
      <c r="B352" s="52"/>
      <c r="C352" s="1"/>
      <c r="D352" s="9" t="s">
        <v>38</v>
      </c>
      <c r="E352" s="10"/>
      <c r="F352" s="11">
        <f>(F350+F351)</f>
        <v>10735</v>
      </c>
      <c r="G352" s="10"/>
      <c r="H352" s="12">
        <f>(H350+H351)</f>
        <v>10662</v>
      </c>
      <c r="I352" s="13">
        <f t="shared" si="236"/>
        <v>-73</v>
      </c>
      <c r="J352" s="14">
        <f t="shared" si="237"/>
        <v>-6.8001863064741652E-3</v>
      </c>
      <c r="K352" s="10"/>
      <c r="L352" s="12">
        <f>(L350+L351)</f>
        <v>10198</v>
      </c>
      <c r="M352" s="13">
        <f t="shared" si="238"/>
        <v>-464</v>
      </c>
      <c r="N352" s="14">
        <f t="shared" si="239"/>
        <v>-4.3519039579816177E-2</v>
      </c>
      <c r="O352" s="10"/>
      <c r="P352" s="12">
        <f>(P350+P351)</f>
        <v>9720</v>
      </c>
      <c r="Q352" s="13">
        <f t="shared" si="240"/>
        <v>-478</v>
      </c>
      <c r="R352" s="14">
        <f t="shared" si="241"/>
        <v>-4.6871935673661547E-2</v>
      </c>
      <c r="S352" s="10"/>
      <c r="T352" s="12">
        <f>(T350+T351)</f>
        <v>9355.6800000000021</v>
      </c>
      <c r="U352" s="13">
        <f t="shared" si="242"/>
        <v>-364.31999999999789</v>
      </c>
      <c r="V352" s="14">
        <f t="shared" si="243"/>
        <v>-3.7481481481481227E-2</v>
      </c>
      <c r="W352" s="10"/>
      <c r="X352" s="12">
        <v>10042.980000000003</v>
      </c>
      <c r="Y352" s="13">
        <f t="shared" si="244"/>
        <v>687.30000000000109</v>
      </c>
      <c r="Z352" s="14">
        <f t="shared" si="245"/>
        <v>7.3463393361038465E-2</v>
      </c>
      <c r="AA352" s="10"/>
      <c r="AB352" s="12">
        <v>10042.980000000003</v>
      </c>
      <c r="AC352" s="13">
        <f t="shared" si="246"/>
        <v>687.30000000000109</v>
      </c>
      <c r="AD352" s="14">
        <f t="shared" si="247"/>
        <v>7.3463393361038465E-2</v>
      </c>
      <c r="AE352" s="10"/>
      <c r="AF352" s="12">
        <v>10042.980000000003</v>
      </c>
      <c r="AG352" s="13">
        <f t="shared" si="248"/>
        <v>687.30000000000109</v>
      </c>
      <c r="AH352" s="14">
        <f t="shared" si="249"/>
        <v>7.3463393361038465E-2</v>
      </c>
      <c r="AI352" s="65"/>
      <c r="AJ352" s="66"/>
    </row>
    <row r="353" spans="1:36" ht="12" customHeight="1" x14ac:dyDescent="0.25">
      <c r="A353" s="1"/>
      <c r="B353" s="52"/>
      <c r="C353" s="1"/>
      <c r="D353" s="9" t="s">
        <v>39</v>
      </c>
      <c r="E353" s="10"/>
      <c r="F353" s="11">
        <v>15685</v>
      </c>
      <c r="G353" s="10"/>
      <c r="H353" s="12">
        <v>17263</v>
      </c>
      <c r="I353" s="13">
        <f t="shared" si="236"/>
        <v>1578</v>
      </c>
      <c r="J353" s="14">
        <f t="shared" si="237"/>
        <v>0.10060567421102973</v>
      </c>
      <c r="K353" s="10"/>
      <c r="L353" s="12">
        <v>17219</v>
      </c>
      <c r="M353" s="13">
        <f t="shared" si="238"/>
        <v>-44</v>
      </c>
      <c r="N353" s="14">
        <f t="shared" si="239"/>
        <v>-2.548803800034749E-3</v>
      </c>
      <c r="O353" s="10"/>
      <c r="P353" s="12">
        <v>17777</v>
      </c>
      <c r="Q353" s="13">
        <f t="shared" si="240"/>
        <v>558</v>
      </c>
      <c r="R353" s="14">
        <f t="shared" si="241"/>
        <v>3.2406063069864599E-2</v>
      </c>
      <c r="S353" s="10"/>
      <c r="T353" s="12">
        <v>18073.689999999995</v>
      </c>
      <c r="U353" s="13">
        <f t="shared" si="242"/>
        <v>296.68999999999505</v>
      </c>
      <c r="V353" s="14">
        <f t="shared" si="243"/>
        <v>1.6689542667491342E-2</v>
      </c>
      <c r="W353" s="10"/>
      <c r="X353" s="12">
        <v>18639.739999999998</v>
      </c>
      <c r="Y353" s="13">
        <f t="shared" si="244"/>
        <v>566.05000000000291</v>
      </c>
      <c r="Z353" s="14">
        <f t="shared" si="245"/>
        <v>3.1319005692805657E-2</v>
      </c>
      <c r="AA353" s="10"/>
      <c r="AB353" s="12">
        <v>18639.739999999998</v>
      </c>
      <c r="AC353" s="13">
        <f t="shared" si="246"/>
        <v>566.05000000000291</v>
      </c>
      <c r="AD353" s="14">
        <f t="shared" si="247"/>
        <v>3.1319005692805657E-2</v>
      </c>
      <c r="AE353" s="10"/>
      <c r="AF353" s="12">
        <v>18639.739999999998</v>
      </c>
      <c r="AG353" s="13">
        <f t="shared" si="248"/>
        <v>566.05000000000291</v>
      </c>
      <c r="AH353" s="14">
        <f t="shared" si="249"/>
        <v>3.1319005692805657E-2</v>
      </c>
      <c r="AI353" s="65"/>
      <c r="AJ353" s="66"/>
    </row>
    <row r="354" spans="1:36" ht="12" customHeight="1" x14ac:dyDescent="0.25">
      <c r="A354" s="1"/>
      <c r="B354" s="52"/>
      <c r="C354" s="1"/>
      <c r="D354" s="9" t="s">
        <v>40</v>
      </c>
      <c r="E354" s="10"/>
      <c r="F354" s="11">
        <v>16419</v>
      </c>
      <c r="G354" s="10"/>
      <c r="H354" s="12">
        <v>16915</v>
      </c>
      <c r="I354" s="13">
        <f t="shared" si="236"/>
        <v>496</v>
      </c>
      <c r="J354" s="14">
        <f t="shared" si="237"/>
        <v>3.0208904318167917E-2</v>
      </c>
      <c r="K354" s="10"/>
      <c r="L354" s="12">
        <v>17021</v>
      </c>
      <c r="M354" s="13">
        <f t="shared" si="238"/>
        <v>106</v>
      </c>
      <c r="N354" s="14">
        <f t="shared" si="239"/>
        <v>6.2666272539166901E-3</v>
      </c>
      <c r="O354" s="10"/>
      <c r="P354" s="12">
        <v>16511</v>
      </c>
      <c r="Q354" s="13">
        <f t="shared" si="240"/>
        <v>-510</v>
      </c>
      <c r="R354" s="14">
        <f t="shared" si="241"/>
        <v>-2.9962986898537047E-2</v>
      </c>
      <c r="S354" s="10"/>
      <c r="T354" s="12">
        <v>15835.359999999991</v>
      </c>
      <c r="U354" s="13">
        <f t="shared" si="242"/>
        <v>-675.64000000000851</v>
      </c>
      <c r="V354" s="14">
        <f t="shared" si="243"/>
        <v>-4.0920598388953344E-2</v>
      </c>
      <c r="W354" s="10"/>
      <c r="X354" s="12">
        <v>16089.620000000003</v>
      </c>
      <c r="Y354" s="13">
        <f t="shared" si="244"/>
        <v>254.26000000001113</v>
      </c>
      <c r="Z354" s="14">
        <f t="shared" si="245"/>
        <v>1.6056471087491087E-2</v>
      </c>
      <c r="AA354" s="10"/>
      <c r="AB354" s="12">
        <v>16089.620000000003</v>
      </c>
      <c r="AC354" s="13">
        <f t="shared" si="246"/>
        <v>254.26000000001113</v>
      </c>
      <c r="AD354" s="14">
        <f t="shared" si="247"/>
        <v>1.6056471087491087E-2</v>
      </c>
      <c r="AE354" s="10"/>
      <c r="AF354" s="12">
        <v>16089.620000000003</v>
      </c>
      <c r="AG354" s="13">
        <f t="shared" si="248"/>
        <v>254.26000000001113</v>
      </c>
      <c r="AH354" s="14">
        <f t="shared" si="249"/>
        <v>1.6056471087491087E-2</v>
      </c>
      <c r="AI354" s="65"/>
      <c r="AJ354" s="66"/>
    </row>
    <row r="355" spans="1:36" ht="12" customHeight="1" x14ac:dyDescent="0.25">
      <c r="A355" s="1"/>
      <c r="B355" s="52"/>
      <c r="C355" s="1"/>
      <c r="D355" s="9" t="s">
        <v>41</v>
      </c>
      <c r="E355" s="10"/>
      <c r="F355" s="11">
        <v>4615</v>
      </c>
      <c r="G355" s="10"/>
      <c r="H355" s="12">
        <v>4647</v>
      </c>
      <c r="I355" s="13">
        <f t="shared" si="236"/>
        <v>32</v>
      </c>
      <c r="J355" s="14">
        <f t="shared" si="237"/>
        <v>6.9339111592632285E-3</v>
      </c>
      <c r="K355" s="10"/>
      <c r="L355" s="12">
        <v>4695</v>
      </c>
      <c r="M355" s="13">
        <f t="shared" si="238"/>
        <v>48</v>
      </c>
      <c r="N355" s="14">
        <f t="shared" si="239"/>
        <v>1.0329244673983107E-2</v>
      </c>
      <c r="O355" s="10"/>
      <c r="P355" s="12">
        <v>4585</v>
      </c>
      <c r="Q355" s="13">
        <f t="shared" si="240"/>
        <v>-110</v>
      </c>
      <c r="R355" s="14">
        <f t="shared" si="241"/>
        <v>-2.3429179978700754E-2</v>
      </c>
      <c r="S355" s="10"/>
      <c r="T355" s="12">
        <v>4497.3099999999995</v>
      </c>
      <c r="U355" s="13">
        <f t="shared" si="242"/>
        <v>-87.690000000000509</v>
      </c>
      <c r="V355" s="14">
        <f t="shared" si="243"/>
        <v>-1.9125408942202937E-2</v>
      </c>
      <c r="W355" s="10"/>
      <c r="X355" s="12">
        <v>4786.9099999999971</v>
      </c>
      <c r="Y355" s="13">
        <f t="shared" si="244"/>
        <v>289.59999999999764</v>
      </c>
      <c r="Z355" s="14">
        <f t="shared" si="245"/>
        <v>6.4394048887000732E-2</v>
      </c>
      <c r="AA355" s="10"/>
      <c r="AB355" s="12">
        <v>4786.9099999999971</v>
      </c>
      <c r="AC355" s="13">
        <f t="shared" si="246"/>
        <v>289.59999999999764</v>
      </c>
      <c r="AD355" s="14">
        <f t="shared" si="247"/>
        <v>6.4394048887000732E-2</v>
      </c>
      <c r="AE355" s="10"/>
      <c r="AF355" s="12">
        <v>4786.9099999999971</v>
      </c>
      <c r="AG355" s="13">
        <f t="shared" si="248"/>
        <v>289.59999999999764</v>
      </c>
      <c r="AH355" s="14">
        <f t="shared" si="249"/>
        <v>6.4394048887000732E-2</v>
      </c>
      <c r="AI355" s="65"/>
      <c r="AJ355" s="66"/>
    </row>
    <row r="356" spans="1:36" ht="12" customHeight="1" x14ac:dyDescent="0.25">
      <c r="A356" s="1"/>
      <c r="B356" s="52"/>
      <c r="C356" s="1"/>
      <c r="D356" s="15" t="s">
        <v>20</v>
      </c>
      <c r="E356" s="10"/>
      <c r="F356" s="16">
        <f>(F352+F353+F354+F355)</f>
        <v>47454</v>
      </c>
      <c r="G356" s="10"/>
      <c r="H356" s="17">
        <f>(H352+H353+H354+H355)</f>
        <v>49487</v>
      </c>
      <c r="I356" s="18">
        <f t="shared" si="236"/>
        <v>2033</v>
      </c>
      <c r="J356" s="19">
        <f t="shared" si="237"/>
        <v>4.2841488599485888E-2</v>
      </c>
      <c r="K356" s="10"/>
      <c r="L356" s="17">
        <f>(L352+L353+L354+L355)</f>
        <v>49133</v>
      </c>
      <c r="M356" s="18">
        <f t="shared" si="238"/>
        <v>-354</v>
      </c>
      <c r="N356" s="19">
        <f t="shared" si="239"/>
        <v>-7.1533938205993186E-3</v>
      </c>
      <c r="O356" s="10"/>
      <c r="P356" s="17">
        <f>(P352+P353+P354+P355)</f>
        <v>48593</v>
      </c>
      <c r="Q356" s="18">
        <f t="shared" si="240"/>
        <v>-540</v>
      </c>
      <c r="R356" s="19">
        <f t="shared" si="241"/>
        <v>-1.0990576598213009E-2</v>
      </c>
      <c r="S356" s="10"/>
      <c r="T356" s="17">
        <f>(T352+T353+T354+T355)</f>
        <v>47762.039999999986</v>
      </c>
      <c r="U356" s="18">
        <f t="shared" si="242"/>
        <v>-830.96000000001368</v>
      </c>
      <c r="V356" s="19">
        <f t="shared" si="243"/>
        <v>-1.7100405408186692E-2</v>
      </c>
      <c r="W356" s="10"/>
      <c r="X356" s="17">
        <f>(X352+X353+X354+X355)</f>
        <v>49559.25</v>
      </c>
      <c r="Y356" s="18">
        <f t="shared" si="244"/>
        <v>1797.2100000000137</v>
      </c>
      <c r="Z356" s="19">
        <f t="shared" si="245"/>
        <v>3.7628417881648613E-2</v>
      </c>
      <c r="AA356" s="10"/>
      <c r="AB356" s="17">
        <f>(AB352+AB353+AB354+AB355)</f>
        <v>49559.25</v>
      </c>
      <c r="AC356" s="18">
        <f t="shared" si="246"/>
        <v>1797.2100000000137</v>
      </c>
      <c r="AD356" s="19">
        <f t="shared" si="247"/>
        <v>3.7628417881648613E-2</v>
      </c>
      <c r="AE356" s="10"/>
      <c r="AF356" s="17">
        <f>(AF352+AF353+AF354+AF355)</f>
        <v>49559.25</v>
      </c>
      <c r="AG356" s="18">
        <f t="shared" si="248"/>
        <v>1797.2100000000137</v>
      </c>
      <c r="AH356" s="19">
        <f t="shared" si="249"/>
        <v>3.7628417881648613E-2</v>
      </c>
      <c r="AI356" s="65"/>
      <c r="AJ356" s="66"/>
    </row>
    <row r="357" spans="1:36" ht="12" customHeight="1" x14ac:dyDescent="0.25">
      <c r="A357" s="1"/>
      <c r="B357" s="52"/>
      <c r="C357" s="1"/>
      <c r="D357" s="9" t="s">
        <v>36</v>
      </c>
      <c r="E357" s="10"/>
      <c r="F357" s="11">
        <v>4925</v>
      </c>
      <c r="G357" s="10"/>
      <c r="H357" s="12">
        <v>5009</v>
      </c>
      <c r="I357" s="13">
        <f t="shared" si="236"/>
        <v>84</v>
      </c>
      <c r="J357" s="14">
        <f t="shared" si="237"/>
        <v>1.7055837563451748E-2</v>
      </c>
      <c r="K357" s="10"/>
      <c r="L357" s="12">
        <v>4954</v>
      </c>
      <c r="M357" s="13">
        <f t="shared" si="238"/>
        <v>-55</v>
      </c>
      <c r="N357" s="14">
        <f t="shared" si="239"/>
        <v>-1.0980235575963282E-2</v>
      </c>
      <c r="O357" s="10"/>
      <c r="P357" s="12">
        <v>4923</v>
      </c>
      <c r="Q357" s="13">
        <f t="shared" si="240"/>
        <v>-31</v>
      </c>
      <c r="R357" s="14">
        <f t="shared" si="241"/>
        <v>-6.2575696406943493E-3</v>
      </c>
      <c r="S357" s="10"/>
      <c r="T357" s="12">
        <v>4334.0700000000006</v>
      </c>
      <c r="U357" s="13">
        <f t="shared" si="242"/>
        <v>-588.92999999999938</v>
      </c>
      <c r="V357" s="14">
        <f t="shared" si="243"/>
        <v>-0.11962827544180366</v>
      </c>
      <c r="W357" s="10"/>
      <c r="X357" s="12">
        <v>4747.6500000000005</v>
      </c>
      <c r="Y357" s="13">
        <f t="shared" si="244"/>
        <v>413.57999999999993</v>
      </c>
      <c r="Z357" s="14">
        <f t="shared" si="245"/>
        <v>9.5425316157791595E-2</v>
      </c>
      <c r="AA357" s="10"/>
      <c r="AB357" s="12">
        <v>4747.6500000000005</v>
      </c>
      <c r="AC357" s="13">
        <f t="shared" si="246"/>
        <v>413.57999999999993</v>
      </c>
      <c r="AD357" s="14">
        <f t="shared" si="247"/>
        <v>9.5425316157791595E-2</v>
      </c>
      <c r="AE357" s="10"/>
      <c r="AF357" s="12">
        <v>4747.6500000000005</v>
      </c>
      <c r="AG357" s="13">
        <f t="shared" si="248"/>
        <v>413.57999999999993</v>
      </c>
      <c r="AH357" s="14">
        <f t="shared" si="249"/>
        <v>9.5425316157791595E-2</v>
      </c>
      <c r="AI357" s="65"/>
      <c r="AJ357" s="66"/>
    </row>
    <row r="358" spans="1:36" ht="12" customHeight="1" x14ac:dyDescent="0.25">
      <c r="A358" s="1"/>
      <c r="B358" s="52"/>
      <c r="C358" s="1"/>
      <c r="D358" s="9" t="s">
        <v>37</v>
      </c>
      <c r="E358" s="10"/>
      <c r="F358" s="11">
        <v>607</v>
      </c>
      <c r="G358" s="10"/>
      <c r="H358" s="12">
        <v>547</v>
      </c>
      <c r="I358" s="13">
        <f t="shared" si="236"/>
        <v>-60</v>
      </c>
      <c r="J358" s="14">
        <f t="shared" si="237"/>
        <v>-9.8846787479406895E-2</v>
      </c>
      <c r="K358" s="10"/>
      <c r="L358" s="12">
        <v>556</v>
      </c>
      <c r="M358" s="13">
        <f t="shared" si="238"/>
        <v>9</v>
      </c>
      <c r="N358" s="14">
        <f t="shared" si="239"/>
        <v>1.6453382084095081E-2</v>
      </c>
      <c r="O358" s="10"/>
      <c r="P358" s="12">
        <v>550</v>
      </c>
      <c r="Q358" s="13">
        <f t="shared" si="240"/>
        <v>-6</v>
      </c>
      <c r="R358" s="14">
        <f t="shared" si="241"/>
        <v>-1.0791366906474864E-2</v>
      </c>
      <c r="S358" s="10"/>
      <c r="T358" s="12">
        <v>450.41999999999996</v>
      </c>
      <c r="U358" s="13">
        <f t="shared" si="242"/>
        <v>-99.580000000000041</v>
      </c>
      <c r="V358" s="14">
        <f t="shared" si="243"/>
        <v>-0.18105454545454558</v>
      </c>
      <c r="W358" s="10"/>
      <c r="X358" s="12">
        <v>379.39000000000016</v>
      </c>
      <c r="Y358" s="13">
        <f t="shared" si="244"/>
        <v>-71.029999999999802</v>
      </c>
      <c r="Z358" s="14">
        <f t="shared" si="245"/>
        <v>-0.15769726033479825</v>
      </c>
      <c r="AA358" s="10"/>
      <c r="AB358" s="12">
        <v>379.39000000000016</v>
      </c>
      <c r="AC358" s="13">
        <f t="shared" si="246"/>
        <v>-71.029999999999802</v>
      </c>
      <c r="AD358" s="14">
        <f t="shared" si="247"/>
        <v>-0.15769726033479825</v>
      </c>
      <c r="AE358" s="10"/>
      <c r="AF358" s="12">
        <v>379.39000000000016</v>
      </c>
      <c r="AG358" s="13">
        <f t="shared" si="248"/>
        <v>-71.029999999999802</v>
      </c>
      <c r="AH358" s="14">
        <f t="shared" si="249"/>
        <v>-0.15769726033479825</v>
      </c>
      <c r="AI358" s="65"/>
      <c r="AJ358" s="66"/>
    </row>
    <row r="359" spans="1:36" ht="12" customHeight="1" x14ac:dyDescent="0.25">
      <c r="A359" s="1"/>
      <c r="B359" s="52"/>
      <c r="C359" s="1"/>
      <c r="D359" s="9" t="s">
        <v>38</v>
      </c>
      <c r="E359" s="10"/>
      <c r="F359" s="11">
        <f>(F357+F358)</f>
        <v>5532</v>
      </c>
      <c r="G359" s="10"/>
      <c r="H359" s="12">
        <f>(H357+H358)</f>
        <v>5556</v>
      </c>
      <c r="I359" s="13">
        <f t="shared" si="236"/>
        <v>24</v>
      </c>
      <c r="J359" s="14">
        <f t="shared" si="237"/>
        <v>4.3383947939261702E-3</v>
      </c>
      <c r="K359" s="10"/>
      <c r="L359" s="12">
        <f>(L357+L358)</f>
        <v>5510</v>
      </c>
      <c r="M359" s="13">
        <f t="shared" si="238"/>
        <v>-46</v>
      </c>
      <c r="N359" s="14">
        <f t="shared" si="239"/>
        <v>-8.2793376529877172E-3</v>
      </c>
      <c r="O359" s="10"/>
      <c r="P359" s="12">
        <f>(P357+P358)</f>
        <v>5473</v>
      </c>
      <c r="Q359" s="13">
        <f t="shared" si="240"/>
        <v>-37</v>
      </c>
      <c r="R359" s="14">
        <f t="shared" si="241"/>
        <v>-6.7150635208711451E-3</v>
      </c>
      <c r="S359" s="10"/>
      <c r="T359" s="12">
        <f>(T357+T358)</f>
        <v>4784.4900000000007</v>
      </c>
      <c r="U359" s="13">
        <f t="shared" si="242"/>
        <v>-688.50999999999931</v>
      </c>
      <c r="V359" s="14">
        <f t="shared" si="243"/>
        <v>-0.12580120591997068</v>
      </c>
      <c r="W359" s="10"/>
      <c r="X359" s="12">
        <v>5127.0400000000009</v>
      </c>
      <c r="Y359" s="13">
        <f t="shared" si="244"/>
        <v>342.55000000000018</v>
      </c>
      <c r="Z359" s="14">
        <f t="shared" si="245"/>
        <v>7.1595927674632076E-2</v>
      </c>
      <c r="AA359" s="10"/>
      <c r="AB359" s="12">
        <v>5127.0400000000009</v>
      </c>
      <c r="AC359" s="13">
        <f t="shared" si="246"/>
        <v>342.55000000000018</v>
      </c>
      <c r="AD359" s="14">
        <f t="shared" si="247"/>
        <v>7.1595927674632076E-2</v>
      </c>
      <c r="AE359" s="10"/>
      <c r="AF359" s="12">
        <v>5127.0400000000009</v>
      </c>
      <c r="AG359" s="13">
        <f t="shared" si="248"/>
        <v>342.55000000000018</v>
      </c>
      <c r="AH359" s="14">
        <f t="shared" si="249"/>
        <v>7.1595927674632076E-2</v>
      </c>
      <c r="AI359" s="65"/>
      <c r="AJ359" s="66"/>
    </row>
    <row r="360" spans="1:36" ht="12" customHeight="1" x14ac:dyDescent="0.25">
      <c r="A360" s="1"/>
      <c r="B360" s="52"/>
      <c r="C360" s="1"/>
      <c r="D360" s="9" t="s">
        <v>39</v>
      </c>
      <c r="E360" s="10"/>
      <c r="F360" s="11">
        <v>12605</v>
      </c>
      <c r="G360" s="10"/>
      <c r="H360" s="12">
        <v>12073</v>
      </c>
      <c r="I360" s="13">
        <f t="shared" si="236"/>
        <v>-532</v>
      </c>
      <c r="J360" s="14">
        <f t="shared" si="237"/>
        <v>-4.2205474018246703E-2</v>
      </c>
      <c r="K360" s="10"/>
      <c r="L360" s="12">
        <v>11909</v>
      </c>
      <c r="M360" s="13">
        <f t="shared" si="238"/>
        <v>-164</v>
      </c>
      <c r="N360" s="14">
        <f t="shared" si="239"/>
        <v>-1.3584030481239129E-2</v>
      </c>
      <c r="O360" s="10"/>
      <c r="P360" s="12">
        <v>12628</v>
      </c>
      <c r="Q360" s="13">
        <f t="shared" si="240"/>
        <v>719</v>
      </c>
      <c r="R360" s="14">
        <f t="shared" si="241"/>
        <v>6.0374506675623385E-2</v>
      </c>
      <c r="S360" s="10"/>
      <c r="T360" s="12">
        <v>13176.980000000003</v>
      </c>
      <c r="U360" s="13">
        <f t="shared" si="242"/>
        <v>548.9800000000032</v>
      </c>
      <c r="V360" s="14">
        <f t="shared" si="243"/>
        <v>4.347323408299042E-2</v>
      </c>
      <c r="W360" s="10"/>
      <c r="X360" s="12">
        <v>12976.27</v>
      </c>
      <c r="Y360" s="13">
        <f t="shared" si="244"/>
        <v>-200.71000000000276</v>
      </c>
      <c r="Z360" s="14">
        <f t="shared" si="245"/>
        <v>-1.5231866482304901E-2</v>
      </c>
      <c r="AA360" s="10"/>
      <c r="AB360" s="12">
        <v>12976.27</v>
      </c>
      <c r="AC360" s="13">
        <f t="shared" si="246"/>
        <v>-200.71000000000276</v>
      </c>
      <c r="AD360" s="14">
        <f t="shared" si="247"/>
        <v>-1.5231866482304901E-2</v>
      </c>
      <c r="AE360" s="10"/>
      <c r="AF360" s="12">
        <v>12976.27</v>
      </c>
      <c r="AG360" s="13">
        <f t="shared" si="248"/>
        <v>-200.71000000000276</v>
      </c>
      <c r="AH360" s="14">
        <f t="shared" si="249"/>
        <v>-1.5231866482304901E-2</v>
      </c>
      <c r="AI360" s="65"/>
      <c r="AJ360" s="66"/>
    </row>
    <row r="361" spans="1:36" ht="12" customHeight="1" x14ac:dyDescent="0.25">
      <c r="A361" s="1"/>
      <c r="B361" s="52"/>
      <c r="C361" s="1"/>
      <c r="D361" s="9" t="s">
        <v>40</v>
      </c>
      <c r="E361" s="10"/>
      <c r="F361" s="11">
        <v>14161</v>
      </c>
      <c r="G361" s="10"/>
      <c r="H361" s="12">
        <v>13210</v>
      </c>
      <c r="I361" s="13">
        <f t="shared" si="236"/>
        <v>-951</v>
      </c>
      <c r="J361" s="14">
        <f t="shared" si="237"/>
        <v>-6.7156274274415617E-2</v>
      </c>
      <c r="K361" s="10"/>
      <c r="L361" s="12">
        <v>13926</v>
      </c>
      <c r="M361" s="13">
        <f t="shared" si="238"/>
        <v>716</v>
      </c>
      <c r="N361" s="14">
        <f t="shared" si="239"/>
        <v>5.420136260408781E-2</v>
      </c>
      <c r="O361" s="10"/>
      <c r="P361" s="12">
        <v>12911</v>
      </c>
      <c r="Q361" s="13">
        <f t="shared" si="240"/>
        <v>-1015</v>
      </c>
      <c r="R361" s="14">
        <f t="shared" si="241"/>
        <v>-7.2885250610369101E-2</v>
      </c>
      <c r="S361" s="10"/>
      <c r="T361" s="12">
        <v>11845.709999999997</v>
      </c>
      <c r="U361" s="13">
        <f t="shared" si="242"/>
        <v>-1065.2900000000027</v>
      </c>
      <c r="V361" s="14">
        <f t="shared" si="243"/>
        <v>-8.2510262566803716E-2</v>
      </c>
      <c r="W361" s="10"/>
      <c r="X361" s="12">
        <v>11985.810000000005</v>
      </c>
      <c r="Y361" s="13">
        <f t="shared" si="244"/>
        <v>140.10000000000764</v>
      </c>
      <c r="Z361" s="14">
        <f t="shared" si="245"/>
        <v>1.182706650762233E-2</v>
      </c>
      <c r="AA361" s="10"/>
      <c r="AB361" s="12">
        <v>11985.810000000005</v>
      </c>
      <c r="AC361" s="13">
        <f t="shared" si="246"/>
        <v>140.10000000000764</v>
      </c>
      <c r="AD361" s="14">
        <f t="shared" si="247"/>
        <v>1.182706650762233E-2</v>
      </c>
      <c r="AE361" s="10"/>
      <c r="AF361" s="12">
        <v>11985.810000000005</v>
      </c>
      <c r="AG361" s="13">
        <f t="shared" si="248"/>
        <v>140.10000000000764</v>
      </c>
      <c r="AH361" s="14">
        <f t="shared" si="249"/>
        <v>1.182706650762233E-2</v>
      </c>
      <c r="AI361" s="65"/>
      <c r="AJ361" s="66"/>
    </row>
    <row r="362" spans="1:36" ht="12" customHeight="1" x14ac:dyDescent="0.25">
      <c r="A362" s="1"/>
      <c r="B362" s="52"/>
      <c r="C362" s="1"/>
      <c r="D362" s="9" t="s">
        <v>41</v>
      </c>
      <c r="E362" s="10"/>
      <c r="F362" s="11">
        <v>3068</v>
      </c>
      <c r="G362" s="10"/>
      <c r="H362" s="12">
        <v>2895</v>
      </c>
      <c r="I362" s="13">
        <f t="shared" si="236"/>
        <v>-173</v>
      </c>
      <c r="J362" s="14">
        <f t="shared" si="237"/>
        <v>-5.6388526727509825E-2</v>
      </c>
      <c r="K362" s="10"/>
      <c r="L362" s="12">
        <v>2871</v>
      </c>
      <c r="M362" s="13">
        <f t="shared" si="238"/>
        <v>-24</v>
      </c>
      <c r="N362" s="14">
        <f t="shared" si="239"/>
        <v>-8.2901554404145594E-3</v>
      </c>
      <c r="O362" s="10"/>
      <c r="P362" s="12">
        <v>3323</v>
      </c>
      <c r="Q362" s="13">
        <f t="shared" si="240"/>
        <v>452</v>
      </c>
      <c r="R362" s="14">
        <f t="shared" si="241"/>
        <v>0.15743643329850232</v>
      </c>
      <c r="S362" s="10"/>
      <c r="T362" s="12">
        <v>3192.7399999999993</v>
      </c>
      <c r="U362" s="13">
        <f t="shared" si="242"/>
        <v>-130.26000000000067</v>
      </c>
      <c r="V362" s="14">
        <f t="shared" si="243"/>
        <v>-3.9199518507373021E-2</v>
      </c>
      <c r="W362" s="10"/>
      <c r="X362" s="12">
        <v>3176.3600000000006</v>
      </c>
      <c r="Y362" s="13">
        <f t="shared" si="244"/>
        <v>-16.379999999998745</v>
      </c>
      <c r="Z362" s="14">
        <f t="shared" si="245"/>
        <v>-5.1303895713395997E-3</v>
      </c>
      <c r="AA362" s="10"/>
      <c r="AB362" s="12">
        <v>3176.3600000000006</v>
      </c>
      <c r="AC362" s="13">
        <f t="shared" si="246"/>
        <v>-16.379999999998745</v>
      </c>
      <c r="AD362" s="14">
        <f t="shared" si="247"/>
        <v>-5.1303895713395997E-3</v>
      </c>
      <c r="AE362" s="10"/>
      <c r="AF362" s="12">
        <v>3176.3600000000006</v>
      </c>
      <c r="AG362" s="13">
        <f t="shared" si="248"/>
        <v>-16.379999999998745</v>
      </c>
      <c r="AH362" s="14">
        <f t="shared" si="249"/>
        <v>-5.1303895713395997E-3</v>
      </c>
      <c r="AI362" s="65"/>
      <c r="AJ362" s="66"/>
    </row>
    <row r="363" spans="1:36" ht="12" customHeight="1" x14ac:dyDescent="0.25">
      <c r="A363" s="1"/>
      <c r="B363" s="52"/>
      <c r="C363" s="1"/>
      <c r="D363" s="15" t="s">
        <v>23</v>
      </c>
      <c r="E363" s="10"/>
      <c r="F363" s="16">
        <f>(F359+F360+F361+F362)</f>
        <v>35366</v>
      </c>
      <c r="G363" s="10"/>
      <c r="H363" s="17">
        <f>(H359+H360+H361+H362)</f>
        <v>33734</v>
      </c>
      <c r="I363" s="18">
        <f t="shared" si="236"/>
        <v>-1632</v>
      </c>
      <c r="J363" s="19">
        <f t="shared" si="237"/>
        <v>-4.6146015947520214E-2</v>
      </c>
      <c r="K363" s="10"/>
      <c r="L363" s="17">
        <f>(L359+L360+L361+L362)</f>
        <v>34216</v>
      </c>
      <c r="M363" s="18">
        <f t="shared" si="238"/>
        <v>482</v>
      </c>
      <c r="N363" s="19">
        <f t="shared" si="239"/>
        <v>1.4288255172822728E-2</v>
      </c>
      <c r="O363" s="10"/>
      <c r="P363" s="17">
        <f>(P359+P360+P361+P362)</f>
        <v>34335</v>
      </c>
      <c r="Q363" s="18">
        <f t="shared" si="240"/>
        <v>119</v>
      </c>
      <c r="R363" s="19">
        <f t="shared" si="241"/>
        <v>3.4779050736497563E-3</v>
      </c>
      <c r="S363" s="10"/>
      <c r="T363" s="17">
        <f>(T359+T360+T361+T362)</f>
        <v>32999.919999999998</v>
      </c>
      <c r="U363" s="18">
        <f t="shared" si="242"/>
        <v>-1335.0800000000017</v>
      </c>
      <c r="V363" s="19">
        <f t="shared" si="243"/>
        <v>-3.8883937672928526E-2</v>
      </c>
      <c r="W363" s="10"/>
      <c r="X363" s="17">
        <f>(X359+X360+X361+X362)</f>
        <v>33265.48000000001</v>
      </c>
      <c r="Y363" s="18">
        <f t="shared" si="244"/>
        <v>265.56000000001222</v>
      </c>
      <c r="Z363" s="19">
        <f t="shared" si="245"/>
        <v>8.0472922358603149E-3</v>
      </c>
      <c r="AA363" s="10"/>
      <c r="AB363" s="17">
        <f>(AB359+AB360+AB361+AB362)</f>
        <v>33265.48000000001</v>
      </c>
      <c r="AC363" s="18">
        <f t="shared" si="246"/>
        <v>265.56000000001222</v>
      </c>
      <c r="AD363" s="19">
        <f t="shared" si="247"/>
        <v>8.0472922358603149E-3</v>
      </c>
      <c r="AE363" s="10"/>
      <c r="AF363" s="17">
        <f>(AF359+AF360+AF361+AF362)</f>
        <v>33265.48000000001</v>
      </c>
      <c r="AG363" s="18">
        <f t="shared" si="248"/>
        <v>265.56000000001222</v>
      </c>
      <c r="AH363" s="19">
        <f t="shared" si="249"/>
        <v>8.0472922358603149E-3</v>
      </c>
      <c r="AI363" s="65"/>
      <c r="AJ363" s="66"/>
    </row>
    <row r="364" spans="1:36" ht="12" customHeight="1" x14ac:dyDescent="0.25">
      <c r="A364" s="1"/>
      <c r="B364" s="52"/>
      <c r="C364" s="1"/>
      <c r="D364" s="9" t="s">
        <v>36</v>
      </c>
      <c r="E364" s="10"/>
      <c r="F364" s="11">
        <v>5228</v>
      </c>
      <c r="G364" s="10"/>
      <c r="H364" s="12">
        <v>5042</v>
      </c>
      <c r="I364" s="13">
        <f t="shared" si="236"/>
        <v>-186</v>
      </c>
      <c r="J364" s="14">
        <f t="shared" si="237"/>
        <v>-3.5577658760520325E-2</v>
      </c>
      <c r="K364" s="10"/>
      <c r="L364" s="12">
        <v>4876</v>
      </c>
      <c r="M364" s="13">
        <f t="shared" si="238"/>
        <v>-166</v>
      </c>
      <c r="N364" s="14">
        <f t="shared" si="239"/>
        <v>-3.2923443078143544E-2</v>
      </c>
      <c r="O364" s="10"/>
      <c r="P364" s="12">
        <v>4984</v>
      </c>
      <c r="Q364" s="13">
        <f t="shared" si="240"/>
        <v>108</v>
      </c>
      <c r="R364" s="14">
        <f t="shared" si="241"/>
        <v>2.2149302707137108E-2</v>
      </c>
      <c r="S364" s="10"/>
      <c r="T364" s="12">
        <v>5223.3999999999996</v>
      </c>
      <c r="U364" s="13">
        <f t="shared" si="242"/>
        <v>239.39999999999964</v>
      </c>
      <c r="V364" s="14">
        <f t="shared" si="243"/>
        <v>4.8033707865168473E-2</v>
      </c>
      <c r="W364" s="10"/>
      <c r="X364" s="12">
        <v>5166.1000000000004</v>
      </c>
      <c r="Y364" s="13">
        <f t="shared" si="244"/>
        <v>-57.299999999999272</v>
      </c>
      <c r="Z364" s="14">
        <f t="shared" si="245"/>
        <v>-1.0969866370563075E-2</v>
      </c>
      <c r="AA364" s="10"/>
      <c r="AB364" s="12">
        <v>5166.1000000000004</v>
      </c>
      <c r="AC364" s="13">
        <f t="shared" si="246"/>
        <v>-57.299999999999272</v>
      </c>
      <c r="AD364" s="14">
        <f t="shared" si="247"/>
        <v>-1.0969866370563075E-2</v>
      </c>
      <c r="AE364" s="10"/>
      <c r="AF364" s="12">
        <v>5166.1000000000004</v>
      </c>
      <c r="AG364" s="13">
        <f t="shared" si="248"/>
        <v>-57.299999999999272</v>
      </c>
      <c r="AH364" s="14">
        <f t="shared" si="249"/>
        <v>-1.0969866370563075E-2</v>
      </c>
      <c r="AI364" s="65"/>
      <c r="AJ364" s="66"/>
    </row>
    <row r="365" spans="1:36" ht="12" customHeight="1" x14ac:dyDescent="0.25">
      <c r="A365" s="1"/>
      <c r="B365" s="52"/>
      <c r="C365" s="1"/>
      <c r="D365" s="9" t="s">
        <v>37</v>
      </c>
      <c r="E365" s="10"/>
      <c r="F365" s="11">
        <v>1017</v>
      </c>
      <c r="G365" s="10"/>
      <c r="H365" s="12">
        <v>1085</v>
      </c>
      <c r="I365" s="13">
        <f t="shared" si="236"/>
        <v>68</v>
      </c>
      <c r="J365" s="14">
        <f t="shared" si="237"/>
        <v>6.6863323500491623E-2</v>
      </c>
      <c r="K365" s="10"/>
      <c r="L365" s="12">
        <v>1170</v>
      </c>
      <c r="M365" s="13">
        <f t="shared" si="238"/>
        <v>85</v>
      </c>
      <c r="N365" s="14">
        <f t="shared" si="239"/>
        <v>7.8341013824884786E-2</v>
      </c>
      <c r="O365" s="10"/>
      <c r="P365" s="12">
        <v>1154</v>
      </c>
      <c r="Q365" s="13">
        <f t="shared" si="240"/>
        <v>-16</v>
      </c>
      <c r="R365" s="14">
        <f t="shared" si="241"/>
        <v>-1.3675213675213627E-2</v>
      </c>
      <c r="S365" s="10"/>
      <c r="T365" s="12">
        <v>1163.7999999999995</v>
      </c>
      <c r="U365" s="13">
        <f t="shared" si="242"/>
        <v>9.7999999999994998</v>
      </c>
      <c r="V365" s="14">
        <f t="shared" si="243"/>
        <v>8.4922010398609249E-3</v>
      </c>
      <c r="W365" s="10"/>
      <c r="X365" s="12">
        <v>1305.0099999999998</v>
      </c>
      <c r="Y365" s="13">
        <f t="shared" si="244"/>
        <v>141.21000000000026</v>
      </c>
      <c r="Z365" s="14">
        <f t="shared" si="245"/>
        <v>0.12133528097611301</v>
      </c>
      <c r="AA365" s="10"/>
      <c r="AB365" s="12">
        <v>1305.0099999999998</v>
      </c>
      <c r="AC365" s="13">
        <f t="shared" si="246"/>
        <v>141.21000000000026</v>
      </c>
      <c r="AD365" s="14">
        <f t="shared" si="247"/>
        <v>0.12133528097611301</v>
      </c>
      <c r="AE365" s="10"/>
      <c r="AF365" s="12">
        <v>1305.0099999999998</v>
      </c>
      <c r="AG365" s="13">
        <f t="shared" si="248"/>
        <v>141.21000000000026</v>
      </c>
      <c r="AH365" s="14">
        <f t="shared" si="249"/>
        <v>0.12133528097611301</v>
      </c>
      <c r="AI365" s="65"/>
      <c r="AJ365" s="66"/>
    </row>
    <row r="366" spans="1:36" ht="12" customHeight="1" x14ac:dyDescent="0.25">
      <c r="A366" s="1"/>
      <c r="B366" s="52"/>
      <c r="C366" s="1"/>
      <c r="D366" s="9" t="s">
        <v>38</v>
      </c>
      <c r="E366" s="10"/>
      <c r="F366" s="11">
        <f>(F364+F365)</f>
        <v>6245</v>
      </c>
      <c r="G366" s="10"/>
      <c r="H366" s="12">
        <f>(H364+H365)</f>
        <v>6127</v>
      </c>
      <c r="I366" s="13">
        <f t="shared" si="236"/>
        <v>-118</v>
      </c>
      <c r="J366" s="14">
        <f t="shared" si="237"/>
        <v>-1.8895116092874309E-2</v>
      </c>
      <c r="K366" s="10"/>
      <c r="L366" s="12">
        <f>(L364+L365)</f>
        <v>6046</v>
      </c>
      <c r="M366" s="13">
        <f t="shared" si="238"/>
        <v>-81</v>
      </c>
      <c r="N366" s="14">
        <f t="shared" si="239"/>
        <v>-1.3220173004733105E-2</v>
      </c>
      <c r="O366" s="10"/>
      <c r="P366" s="12">
        <f>(P364+P365)</f>
        <v>6138</v>
      </c>
      <c r="Q366" s="13">
        <f t="shared" si="240"/>
        <v>92</v>
      </c>
      <c r="R366" s="14">
        <f t="shared" si="241"/>
        <v>1.5216672179953594E-2</v>
      </c>
      <c r="S366" s="10"/>
      <c r="T366" s="12">
        <f>(T364+T365)</f>
        <v>6387.1999999999989</v>
      </c>
      <c r="U366" s="13">
        <f t="shared" si="242"/>
        <v>249.19999999999891</v>
      </c>
      <c r="V366" s="14">
        <f t="shared" si="243"/>
        <v>4.0599543825350137E-2</v>
      </c>
      <c r="W366" s="10"/>
      <c r="X366" s="12">
        <v>6471.1100000000006</v>
      </c>
      <c r="Y366" s="13">
        <f t="shared" si="244"/>
        <v>83.910000000001673</v>
      </c>
      <c r="Z366" s="14">
        <f t="shared" si="245"/>
        <v>1.313721192384798E-2</v>
      </c>
      <c r="AA366" s="10"/>
      <c r="AB366" s="12">
        <v>6471.1100000000006</v>
      </c>
      <c r="AC366" s="13">
        <f t="shared" si="246"/>
        <v>83.910000000001673</v>
      </c>
      <c r="AD366" s="14">
        <f t="shared" si="247"/>
        <v>1.313721192384798E-2</v>
      </c>
      <c r="AE366" s="10"/>
      <c r="AF366" s="12">
        <v>6471.1100000000006</v>
      </c>
      <c r="AG366" s="13">
        <f t="shared" si="248"/>
        <v>83.910000000001673</v>
      </c>
      <c r="AH366" s="14">
        <f t="shared" si="249"/>
        <v>1.313721192384798E-2</v>
      </c>
      <c r="AI366" s="65"/>
      <c r="AJ366" s="66"/>
    </row>
    <row r="367" spans="1:36" ht="12" customHeight="1" x14ac:dyDescent="0.25">
      <c r="A367" s="1"/>
      <c r="B367" s="52"/>
      <c r="C367" s="1"/>
      <c r="D367" s="9" t="s">
        <v>39</v>
      </c>
      <c r="E367" s="10"/>
      <c r="F367" s="11">
        <v>10103</v>
      </c>
      <c r="G367" s="10"/>
      <c r="H367" s="12">
        <v>10199</v>
      </c>
      <c r="I367" s="13">
        <f t="shared" si="236"/>
        <v>96</v>
      </c>
      <c r="J367" s="14">
        <f t="shared" si="237"/>
        <v>9.502128080768113E-3</v>
      </c>
      <c r="K367" s="10"/>
      <c r="L367" s="12">
        <v>10389</v>
      </c>
      <c r="M367" s="13">
        <f t="shared" si="238"/>
        <v>190</v>
      </c>
      <c r="N367" s="14">
        <f t="shared" si="239"/>
        <v>1.8629277380135312E-2</v>
      </c>
      <c r="O367" s="10"/>
      <c r="P367" s="12">
        <v>10236</v>
      </c>
      <c r="Q367" s="13">
        <f t="shared" si="240"/>
        <v>-153</v>
      </c>
      <c r="R367" s="14">
        <f t="shared" si="241"/>
        <v>-1.472711521801906E-2</v>
      </c>
      <c r="S367" s="10"/>
      <c r="T367" s="12">
        <v>10353.519999999993</v>
      </c>
      <c r="U367" s="13">
        <f t="shared" si="242"/>
        <v>117.51999999999316</v>
      </c>
      <c r="V367" s="14">
        <f t="shared" si="243"/>
        <v>1.1481047284094714E-2</v>
      </c>
      <c r="W367" s="10"/>
      <c r="X367" s="12">
        <v>10158.099999999999</v>
      </c>
      <c r="Y367" s="13">
        <f t="shared" si="244"/>
        <v>-195.41999999999462</v>
      </c>
      <c r="Z367" s="14">
        <f t="shared" si="245"/>
        <v>-1.8874740184980032E-2</v>
      </c>
      <c r="AA367" s="10"/>
      <c r="AB367" s="12">
        <v>10158.099999999999</v>
      </c>
      <c r="AC367" s="13">
        <f t="shared" si="246"/>
        <v>-195.41999999999462</v>
      </c>
      <c r="AD367" s="14">
        <f t="shared" si="247"/>
        <v>-1.8874740184980032E-2</v>
      </c>
      <c r="AE367" s="10"/>
      <c r="AF367" s="12">
        <v>10158.099999999999</v>
      </c>
      <c r="AG367" s="13">
        <f t="shared" si="248"/>
        <v>-195.41999999999462</v>
      </c>
      <c r="AH367" s="14">
        <f t="shared" si="249"/>
        <v>-1.8874740184980032E-2</v>
      </c>
      <c r="AI367" s="65"/>
      <c r="AJ367" s="66"/>
    </row>
    <row r="368" spans="1:36" ht="12" customHeight="1" x14ac:dyDescent="0.25">
      <c r="A368" s="1"/>
      <c r="B368" s="52"/>
      <c r="C368" s="1"/>
      <c r="D368" s="9" t="s">
        <v>40</v>
      </c>
      <c r="E368" s="10"/>
      <c r="F368" s="11">
        <v>11978</v>
      </c>
      <c r="G368" s="10"/>
      <c r="H368" s="12">
        <v>12470</v>
      </c>
      <c r="I368" s="13">
        <f t="shared" si="236"/>
        <v>492</v>
      </c>
      <c r="J368" s="14">
        <f t="shared" si="237"/>
        <v>4.1075304725329831E-2</v>
      </c>
      <c r="K368" s="10"/>
      <c r="L368" s="12">
        <v>12108</v>
      </c>
      <c r="M368" s="13">
        <f t="shared" si="238"/>
        <v>-362</v>
      </c>
      <c r="N368" s="14">
        <f t="shared" si="239"/>
        <v>-2.9029671210906161E-2</v>
      </c>
      <c r="O368" s="10"/>
      <c r="P368" s="12">
        <v>12242</v>
      </c>
      <c r="Q368" s="13">
        <f t="shared" si="240"/>
        <v>134</v>
      </c>
      <c r="R368" s="14">
        <f t="shared" si="241"/>
        <v>1.1067063098777696E-2</v>
      </c>
      <c r="S368" s="10"/>
      <c r="T368" s="12">
        <v>12596.400000000001</v>
      </c>
      <c r="U368" s="13">
        <f t="shared" si="242"/>
        <v>354.40000000000146</v>
      </c>
      <c r="V368" s="14">
        <f t="shared" si="243"/>
        <v>2.8949518052605816E-2</v>
      </c>
      <c r="W368" s="10"/>
      <c r="X368" s="12">
        <v>12156.999999999998</v>
      </c>
      <c r="Y368" s="13">
        <f t="shared" si="244"/>
        <v>-439.40000000000327</v>
      </c>
      <c r="Z368" s="14">
        <f t="shared" si="245"/>
        <v>-3.4882982439427446E-2</v>
      </c>
      <c r="AA368" s="10"/>
      <c r="AB368" s="12">
        <v>12156.999999999998</v>
      </c>
      <c r="AC368" s="13">
        <f t="shared" si="246"/>
        <v>-439.40000000000327</v>
      </c>
      <c r="AD368" s="14">
        <f t="shared" si="247"/>
        <v>-3.4882982439427446E-2</v>
      </c>
      <c r="AE368" s="10"/>
      <c r="AF368" s="12">
        <v>12156.999999999998</v>
      </c>
      <c r="AG368" s="13">
        <f t="shared" si="248"/>
        <v>-439.40000000000327</v>
      </c>
      <c r="AH368" s="14">
        <f t="shared" si="249"/>
        <v>-3.4882982439427446E-2</v>
      </c>
      <c r="AI368" s="65"/>
      <c r="AJ368" s="66"/>
    </row>
    <row r="369" spans="1:36" ht="12" customHeight="1" x14ac:dyDescent="0.25">
      <c r="A369" s="1"/>
      <c r="B369" s="52"/>
      <c r="C369" s="1"/>
      <c r="D369" s="9" t="s">
        <v>41</v>
      </c>
      <c r="E369" s="10"/>
      <c r="F369" s="11">
        <v>5964</v>
      </c>
      <c r="G369" s="10"/>
      <c r="H369" s="12">
        <v>5871</v>
      </c>
      <c r="I369" s="13">
        <f t="shared" si="236"/>
        <v>-93</v>
      </c>
      <c r="J369" s="14">
        <f t="shared" si="237"/>
        <v>-1.5593561368209219E-2</v>
      </c>
      <c r="K369" s="10"/>
      <c r="L369" s="12">
        <v>5962</v>
      </c>
      <c r="M369" s="13">
        <f t="shared" si="238"/>
        <v>91</v>
      </c>
      <c r="N369" s="14">
        <f t="shared" si="239"/>
        <v>1.5499914835632733E-2</v>
      </c>
      <c r="O369" s="10"/>
      <c r="P369" s="12">
        <v>6052</v>
      </c>
      <c r="Q369" s="13">
        <f t="shared" si="240"/>
        <v>90</v>
      </c>
      <c r="R369" s="14">
        <f t="shared" si="241"/>
        <v>1.5095605501509457E-2</v>
      </c>
      <c r="S369" s="10"/>
      <c r="T369" s="12">
        <v>5946.9999999999982</v>
      </c>
      <c r="U369" s="13">
        <f t="shared" si="242"/>
        <v>-105.00000000000182</v>
      </c>
      <c r="V369" s="14">
        <f t="shared" si="243"/>
        <v>-1.7349636483807274E-2</v>
      </c>
      <c r="W369" s="10"/>
      <c r="X369" s="12">
        <v>6065.4</v>
      </c>
      <c r="Y369" s="13">
        <f t="shared" si="244"/>
        <v>118.40000000000146</v>
      </c>
      <c r="Z369" s="14">
        <f t="shared" si="245"/>
        <v>1.99091979149153E-2</v>
      </c>
      <c r="AA369" s="10"/>
      <c r="AB369" s="12">
        <v>6065.4</v>
      </c>
      <c r="AC369" s="13">
        <f t="shared" si="246"/>
        <v>118.40000000000146</v>
      </c>
      <c r="AD369" s="14">
        <f t="shared" si="247"/>
        <v>1.99091979149153E-2</v>
      </c>
      <c r="AE369" s="10"/>
      <c r="AF369" s="12">
        <v>6065.4</v>
      </c>
      <c r="AG369" s="13">
        <f t="shared" si="248"/>
        <v>118.40000000000146</v>
      </c>
      <c r="AH369" s="14">
        <f t="shared" si="249"/>
        <v>1.99091979149153E-2</v>
      </c>
      <c r="AI369" s="65"/>
      <c r="AJ369" s="66"/>
    </row>
    <row r="370" spans="1:36" ht="12" customHeight="1" x14ac:dyDescent="0.25">
      <c r="A370" s="1"/>
      <c r="B370" s="52"/>
      <c r="C370" s="1"/>
      <c r="D370" s="15" t="s">
        <v>26</v>
      </c>
      <c r="E370" s="10"/>
      <c r="F370" s="16">
        <f>(F366+F367+F368+F369)</f>
        <v>34290</v>
      </c>
      <c r="G370" s="10"/>
      <c r="H370" s="17">
        <f>(H366+H367+H368+H369)</f>
        <v>34667</v>
      </c>
      <c r="I370" s="18">
        <f t="shared" si="236"/>
        <v>377</v>
      </c>
      <c r="J370" s="19">
        <f t="shared" si="237"/>
        <v>1.0994459025955194E-2</v>
      </c>
      <c r="K370" s="10"/>
      <c r="L370" s="17">
        <f>(L366+L367+L368+L369)</f>
        <v>34505</v>
      </c>
      <c r="M370" s="18">
        <f t="shared" si="238"/>
        <v>-162</v>
      </c>
      <c r="N370" s="19">
        <f t="shared" si="239"/>
        <v>-4.67303199007707E-3</v>
      </c>
      <c r="O370" s="10"/>
      <c r="P370" s="17">
        <f>(P366+P367+P368+P369)</f>
        <v>34668</v>
      </c>
      <c r="Q370" s="18">
        <f t="shared" si="240"/>
        <v>163</v>
      </c>
      <c r="R370" s="19">
        <f t="shared" si="241"/>
        <v>4.7239530502825033E-3</v>
      </c>
      <c r="S370" s="10"/>
      <c r="T370" s="17">
        <f>(T366+T367+T368+T369)</f>
        <v>35284.119999999995</v>
      </c>
      <c r="U370" s="18">
        <f t="shared" si="242"/>
        <v>616.11999999999534</v>
      </c>
      <c r="V370" s="19">
        <f t="shared" si="243"/>
        <v>1.7772008768893288E-2</v>
      </c>
      <c r="W370" s="10"/>
      <c r="X370" s="17">
        <f>(X366+X367+X368+X369)</f>
        <v>34851.61</v>
      </c>
      <c r="Y370" s="18">
        <f t="shared" si="244"/>
        <v>-432.50999999999476</v>
      </c>
      <c r="Z370" s="19">
        <f t="shared" si="245"/>
        <v>-1.2257922260778931E-2</v>
      </c>
      <c r="AA370" s="10"/>
      <c r="AB370" s="17">
        <f>(AB366+AB367+AB368+AB369)</f>
        <v>34851.61</v>
      </c>
      <c r="AC370" s="18">
        <f t="shared" si="246"/>
        <v>-432.50999999999476</v>
      </c>
      <c r="AD370" s="19">
        <f t="shared" si="247"/>
        <v>-1.2257922260778931E-2</v>
      </c>
      <c r="AE370" s="10"/>
      <c r="AF370" s="17">
        <f>(AF366+AF367+AF368+AF369)</f>
        <v>34851.61</v>
      </c>
      <c r="AG370" s="18">
        <f t="shared" si="248"/>
        <v>-432.50999999999476</v>
      </c>
      <c r="AH370" s="19">
        <f t="shared" si="249"/>
        <v>-1.2257922260778931E-2</v>
      </c>
      <c r="AI370" s="65"/>
      <c r="AJ370" s="66"/>
    </row>
    <row r="371" spans="1:36" ht="12" customHeight="1" x14ac:dyDescent="0.25">
      <c r="A371" s="1"/>
      <c r="B371" s="52"/>
      <c r="C371" s="1"/>
      <c r="D371" s="9" t="s">
        <v>36</v>
      </c>
      <c r="E371" s="10"/>
      <c r="F371" s="11">
        <f t="shared" ref="F371:F376" si="250">(F336+F343+F350+F357+F364)</f>
        <v>28786</v>
      </c>
      <c r="G371" s="10"/>
      <c r="H371" s="12">
        <f t="shared" ref="H371:H372" si="251">(H336+H343+H350+H357+H364)</f>
        <v>28304</v>
      </c>
      <c r="I371" s="13">
        <f t="shared" si="236"/>
        <v>-482</v>
      </c>
      <c r="J371" s="14">
        <f t="shared" si="237"/>
        <v>-1.6744250677412587E-2</v>
      </c>
      <c r="K371" s="10"/>
      <c r="L371" s="12">
        <f t="shared" ref="L371:L372" si="252">(L336+L343+L350+L357+L364)</f>
        <v>27308</v>
      </c>
      <c r="M371" s="13">
        <f t="shared" si="238"/>
        <v>-996</v>
      </c>
      <c r="N371" s="14">
        <f t="shared" si="239"/>
        <v>-3.5189372526851281E-2</v>
      </c>
      <c r="O371" s="10"/>
      <c r="P371" s="12">
        <f t="shared" ref="P371:P372" si="253">(P336+P343+P350+P357+P364)</f>
        <v>26649</v>
      </c>
      <c r="Q371" s="13">
        <f t="shared" si="240"/>
        <v>-659</v>
      </c>
      <c r="R371" s="14">
        <f t="shared" si="241"/>
        <v>-2.4132122454958216E-2</v>
      </c>
      <c r="S371" s="10"/>
      <c r="T371" s="12">
        <f t="shared" ref="T371:T372" si="254">(T336+T343+T350+T357+T364)</f>
        <v>25482.1</v>
      </c>
      <c r="U371" s="13">
        <f t="shared" si="242"/>
        <v>-1166.9000000000015</v>
      </c>
      <c r="V371" s="14">
        <f t="shared" si="243"/>
        <v>-4.3787759390596315E-2</v>
      </c>
      <c r="W371" s="10"/>
      <c r="X371" s="12">
        <f t="shared" ref="X371:X372" si="255">(X336+X343+X350+X357+X364)</f>
        <v>26889.449999999997</v>
      </c>
      <c r="Y371" s="13">
        <f t="shared" si="244"/>
        <v>1407.3499999999985</v>
      </c>
      <c r="Z371" s="14">
        <f t="shared" si="245"/>
        <v>5.5228964645770873E-2</v>
      </c>
      <c r="AA371" s="10"/>
      <c r="AB371" s="12">
        <f t="shared" ref="AB371:AB372" si="256">(AB336+AB343+AB350+AB357+AB364)</f>
        <v>26889.449999999997</v>
      </c>
      <c r="AC371" s="13">
        <f t="shared" si="246"/>
        <v>1407.3499999999985</v>
      </c>
      <c r="AD371" s="14">
        <f t="shared" si="247"/>
        <v>5.5228964645770873E-2</v>
      </c>
      <c r="AE371" s="10"/>
      <c r="AF371" s="12">
        <f t="shared" ref="AF371:AF372" si="257">(AF336+AF343+AF350+AF357+AF364)</f>
        <v>26889.449999999997</v>
      </c>
      <c r="AG371" s="13">
        <f t="shared" si="248"/>
        <v>1407.3499999999985</v>
      </c>
      <c r="AH371" s="14">
        <f t="shared" si="249"/>
        <v>5.5228964645770873E-2</v>
      </c>
      <c r="AI371" s="65"/>
      <c r="AJ371" s="66"/>
    </row>
    <row r="372" spans="1:36" ht="12" customHeight="1" x14ac:dyDescent="0.25">
      <c r="A372" s="1"/>
      <c r="B372" s="52"/>
      <c r="C372" s="1"/>
      <c r="D372" s="9" t="s">
        <v>37</v>
      </c>
      <c r="E372" s="10"/>
      <c r="F372" s="11">
        <f t="shared" si="250"/>
        <v>7859</v>
      </c>
      <c r="G372" s="10"/>
      <c r="H372" s="12">
        <f t="shared" si="251"/>
        <v>8256</v>
      </c>
      <c r="I372" s="13">
        <f t="shared" si="236"/>
        <v>397</v>
      </c>
      <c r="J372" s="14">
        <f t="shared" si="237"/>
        <v>5.0515332739534236E-2</v>
      </c>
      <c r="K372" s="10"/>
      <c r="L372" s="12">
        <f t="shared" si="252"/>
        <v>7950</v>
      </c>
      <c r="M372" s="13">
        <f t="shared" si="238"/>
        <v>-306</v>
      </c>
      <c r="N372" s="14">
        <f t="shared" si="239"/>
        <v>-3.7063953488372103E-2</v>
      </c>
      <c r="O372" s="10"/>
      <c r="P372" s="12">
        <f t="shared" si="253"/>
        <v>7959</v>
      </c>
      <c r="Q372" s="13">
        <f t="shared" si="240"/>
        <v>9</v>
      </c>
      <c r="R372" s="14">
        <f t="shared" si="241"/>
        <v>1.1320754716981352E-3</v>
      </c>
      <c r="S372" s="10"/>
      <c r="T372" s="12">
        <f t="shared" si="254"/>
        <v>8015.8799999999983</v>
      </c>
      <c r="U372" s="13">
        <f t="shared" si="242"/>
        <v>56.87999999999829</v>
      </c>
      <c r="V372" s="14">
        <f t="shared" si="243"/>
        <v>7.1466264606103724E-3</v>
      </c>
      <c r="W372" s="10"/>
      <c r="X372" s="12">
        <f t="shared" si="255"/>
        <v>7892.2200000000012</v>
      </c>
      <c r="Y372" s="13">
        <f t="shared" si="244"/>
        <v>-123.65999999999713</v>
      </c>
      <c r="Z372" s="14">
        <f t="shared" si="245"/>
        <v>-1.5426877647868653E-2</v>
      </c>
      <c r="AA372" s="10"/>
      <c r="AB372" s="12">
        <f t="shared" si="256"/>
        <v>7892.2200000000012</v>
      </c>
      <c r="AC372" s="13">
        <f t="shared" si="246"/>
        <v>-123.65999999999713</v>
      </c>
      <c r="AD372" s="14">
        <f t="shared" si="247"/>
        <v>-1.5426877647868653E-2</v>
      </c>
      <c r="AE372" s="10"/>
      <c r="AF372" s="12">
        <f t="shared" si="257"/>
        <v>7892.2200000000012</v>
      </c>
      <c r="AG372" s="13">
        <f t="shared" si="248"/>
        <v>-123.65999999999713</v>
      </c>
      <c r="AH372" s="14">
        <f t="shared" si="249"/>
        <v>-1.5426877647868653E-2</v>
      </c>
      <c r="AI372" s="65"/>
      <c r="AJ372" s="66"/>
    </row>
    <row r="373" spans="1:36" ht="12" customHeight="1" x14ac:dyDescent="0.25">
      <c r="A373" s="1"/>
      <c r="B373" s="52"/>
      <c r="C373" s="1"/>
      <c r="D373" s="9" t="s">
        <v>38</v>
      </c>
      <c r="E373" s="10"/>
      <c r="F373" s="11">
        <f t="shared" si="250"/>
        <v>36645</v>
      </c>
      <c r="G373" s="10"/>
      <c r="H373" s="12">
        <f>(H371+H372)</f>
        <v>36560</v>
      </c>
      <c r="I373" s="13">
        <f t="shared" si="236"/>
        <v>-85</v>
      </c>
      <c r="J373" s="14">
        <f t="shared" si="237"/>
        <v>-2.3195524628188968E-3</v>
      </c>
      <c r="K373" s="10"/>
      <c r="L373" s="12">
        <f>(L371+L372)</f>
        <v>35258</v>
      </c>
      <c r="M373" s="13">
        <f t="shared" si="238"/>
        <v>-1302</v>
      </c>
      <c r="N373" s="14">
        <f t="shared" si="239"/>
        <v>-3.5612691466083146E-2</v>
      </c>
      <c r="O373" s="10"/>
      <c r="P373" s="12">
        <f>(P371+P372)</f>
        <v>34608</v>
      </c>
      <c r="Q373" s="13">
        <f t="shared" si="240"/>
        <v>-650</v>
      </c>
      <c r="R373" s="14">
        <f t="shared" si="241"/>
        <v>-1.8435532361449902E-2</v>
      </c>
      <c r="S373" s="10"/>
      <c r="T373" s="12">
        <f>(T371+T372)</f>
        <v>33497.979999999996</v>
      </c>
      <c r="U373" s="13">
        <f t="shared" si="242"/>
        <v>-1110.0200000000041</v>
      </c>
      <c r="V373" s="14">
        <f t="shared" si="243"/>
        <v>-3.2074086916320077E-2</v>
      </c>
      <c r="W373" s="10"/>
      <c r="X373" s="12">
        <f>(X371+X372)</f>
        <v>34781.67</v>
      </c>
      <c r="Y373" s="13">
        <f t="shared" si="244"/>
        <v>1283.6900000000023</v>
      </c>
      <c r="Z373" s="14">
        <f t="shared" si="245"/>
        <v>3.8321415201752584E-2</v>
      </c>
      <c r="AA373" s="10"/>
      <c r="AB373" s="12">
        <f>(AB371+AB372)</f>
        <v>34781.67</v>
      </c>
      <c r="AC373" s="13">
        <f t="shared" si="246"/>
        <v>1283.6900000000023</v>
      </c>
      <c r="AD373" s="14">
        <f t="shared" si="247"/>
        <v>3.8321415201752584E-2</v>
      </c>
      <c r="AE373" s="10"/>
      <c r="AF373" s="12">
        <f>(AF371+AF372)</f>
        <v>34781.67</v>
      </c>
      <c r="AG373" s="13">
        <f t="shared" si="248"/>
        <v>1283.6900000000023</v>
      </c>
      <c r="AH373" s="14">
        <f t="shared" si="249"/>
        <v>3.8321415201752584E-2</v>
      </c>
      <c r="AI373" s="65"/>
      <c r="AJ373" s="66"/>
    </row>
    <row r="374" spans="1:36" ht="12" customHeight="1" x14ac:dyDescent="0.25">
      <c r="A374" s="1"/>
      <c r="B374" s="52"/>
      <c r="C374" s="1"/>
      <c r="D374" s="9" t="s">
        <v>39</v>
      </c>
      <c r="E374" s="10"/>
      <c r="F374" s="11">
        <f t="shared" si="250"/>
        <v>58495</v>
      </c>
      <c r="G374" s="10"/>
      <c r="H374" s="12">
        <f t="shared" ref="H374:H376" si="258">(H339+H346+H353+H360+H367)</f>
        <v>59668</v>
      </c>
      <c r="I374" s="13">
        <f t="shared" si="236"/>
        <v>1173</v>
      </c>
      <c r="J374" s="14">
        <f t="shared" si="237"/>
        <v>2.0052995982562605E-2</v>
      </c>
      <c r="K374" s="10"/>
      <c r="L374" s="12">
        <f t="shared" ref="L374:L376" si="259">(L339+L346+L353+L360+L367)</f>
        <v>60235</v>
      </c>
      <c r="M374" s="13">
        <f t="shared" si="238"/>
        <v>567</v>
      </c>
      <c r="N374" s="14">
        <f t="shared" si="239"/>
        <v>9.5025809479116763E-3</v>
      </c>
      <c r="O374" s="10"/>
      <c r="P374" s="12">
        <f t="shared" ref="P374:P376" si="260">(P339+P346+P353+P360+P367)</f>
        <v>61575</v>
      </c>
      <c r="Q374" s="13">
        <f t="shared" si="240"/>
        <v>1340</v>
      </c>
      <c r="R374" s="14">
        <f t="shared" si="241"/>
        <v>2.2246202374035073E-2</v>
      </c>
      <c r="S374" s="10"/>
      <c r="T374" s="12">
        <f t="shared" ref="T374:T376" si="261">(T339+T346+T353+T360+T367)</f>
        <v>62868.959999999992</v>
      </c>
      <c r="U374" s="13">
        <f t="shared" si="242"/>
        <v>1293.9599999999919</v>
      </c>
      <c r="V374" s="14">
        <f t="shared" si="243"/>
        <v>2.1014372716199547E-2</v>
      </c>
      <c r="W374" s="10"/>
      <c r="X374" s="12">
        <f t="shared" ref="X374:X376" si="262">(X339+X346+X353+X360+X367)</f>
        <v>61519.62</v>
      </c>
      <c r="Y374" s="13">
        <f t="shared" si="244"/>
        <v>-1349.3399999999892</v>
      </c>
      <c r="Z374" s="14">
        <f t="shared" si="245"/>
        <v>-2.1462737732578785E-2</v>
      </c>
      <c r="AA374" s="10"/>
      <c r="AB374" s="12">
        <f t="shared" ref="AB374:AB376" si="263">(AB339+AB346+AB353+AB360+AB367)</f>
        <v>61519.62</v>
      </c>
      <c r="AC374" s="13">
        <f t="shared" si="246"/>
        <v>-1349.3399999999892</v>
      </c>
      <c r="AD374" s="14">
        <f t="shared" si="247"/>
        <v>-2.1462737732578785E-2</v>
      </c>
      <c r="AE374" s="10"/>
      <c r="AF374" s="12">
        <f t="shared" ref="AF374:AF376" si="264">(AF339+AF346+AF353+AF360+AF367)</f>
        <v>61519.62</v>
      </c>
      <c r="AG374" s="13">
        <f t="shared" si="248"/>
        <v>-1349.3399999999892</v>
      </c>
      <c r="AH374" s="14">
        <f t="shared" si="249"/>
        <v>-2.1462737732578785E-2</v>
      </c>
      <c r="AI374" s="65"/>
      <c r="AJ374" s="66"/>
    </row>
    <row r="375" spans="1:36" ht="12" customHeight="1" x14ac:dyDescent="0.25">
      <c r="A375" s="1"/>
      <c r="B375" s="52"/>
      <c r="C375" s="1"/>
      <c r="D375" s="9" t="s">
        <v>40</v>
      </c>
      <c r="E375" s="10"/>
      <c r="F375" s="11">
        <f t="shared" si="250"/>
        <v>60008</v>
      </c>
      <c r="G375" s="10"/>
      <c r="H375" s="12">
        <f t="shared" si="258"/>
        <v>60432</v>
      </c>
      <c r="I375" s="13">
        <f t="shared" si="236"/>
        <v>424</v>
      </c>
      <c r="J375" s="14">
        <f t="shared" si="237"/>
        <v>7.0657245700573856E-3</v>
      </c>
      <c r="K375" s="10"/>
      <c r="L375" s="12">
        <f t="shared" si="259"/>
        <v>61181</v>
      </c>
      <c r="M375" s="13">
        <f t="shared" si="238"/>
        <v>749</v>
      </c>
      <c r="N375" s="14">
        <f t="shared" si="239"/>
        <v>1.2394095843261788E-2</v>
      </c>
      <c r="O375" s="10"/>
      <c r="P375" s="12">
        <f t="shared" si="260"/>
        <v>59583</v>
      </c>
      <c r="Q375" s="13">
        <f t="shared" si="240"/>
        <v>-1598</v>
      </c>
      <c r="R375" s="14">
        <f t="shared" si="241"/>
        <v>-2.6119220019287015E-2</v>
      </c>
      <c r="S375" s="10"/>
      <c r="T375" s="12">
        <f t="shared" si="261"/>
        <v>58269.009999999995</v>
      </c>
      <c r="U375" s="13">
        <f t="shared" si="242"/>
        <v>-1313.9900000000052</v>
      </c>
      <c r="V375" s="14">
        <f t="shared" si="243"/>
        <v>-2.2053102394978485E-2</v>
      </c>
      <c r="W375" s="10"/>
      <c r="X375" s="12">
        <f t="shared" si="262"/>
        <v>58166.080000000009</v>
      </c>
      <c r="Y375" s="13">
        <f t="shared" si="244"/>
        <v>-102.92999999998574</v>
      </c>
      <c r="Z375" s="14">
        <f t="shared" si="245"/>
        <v>-1.7664621382788015E-3</v>
      </c>
      <c r="AA375" s="10"/>
      <c r="AB375" s="12">
        <f t="shared" si="263"/>
        <v>58166.080000000009</v>
      </c>
      <c r="AC375" s="13">
        <f t="shared" si="246"/>
        <v>-102.92999999998574</v>
      </c>
      <c r="AD375" s="14">
        <f t="shared" si="247"/>
        <v>-1.7664621382788015E-3</v>
      </c>
      <c r="AE375" s="10"/>
      <c r="AF375" s="12">
        <f t="shared" si="264"/>
        <v>58166.080000000009</v>
      </c>
      <c r="AG375" s="13">
        <f t="shared" si="248"/>
        <v>-102.92999999998574</v>
      </c>
      <c r="AH375" s="14">
        <f t="shared" si="249"/>
        <v>-1.7664621382788015E-3</v>
      </c>
      <c r="AI375" s="65"/>
      <c r="AJ375" s="66"/>
    </row>
    <row r="376" spans="1:36" ht="12" customHeight="1" x14ac:dyDescent="0.25">
      <c r="A376" s="1"/>
      <c r="B376" s="52"/>
      <c r="C376" s="1"/>
      <c r="D376" s="9" t="s">
        <v>41</v>
      </c>
      <c r="E376" s="10"/>
      <c r="F376" s="11">
        <f t="shared" si="250"/>
        <v>18979</v>
      </c>
      <c r="G376" s="10"/>
      <c r="H376" s="12">
        <f t="shared" si="258"/>
        <v>18888</v>
      </c>
      <c r="I376" s="13">
        <f t="shared" si="236"/>
        <v>-91</v>
      </c>
      <c r="J376" s="14">
        <f t="shared" si="237"/>
        <v>-4.794773170346156E-3</v>
      </c>
      <c r="K376" s="10"/>
      <c r="L376" s="12">
        <f t="shared" si="259"/>
        <v>18105</v>
      </c>
      <c r="M376" s="13">
        <f t="shared" si="238"/>
        <v>-783</v>
      </c>
      <c r="N376" s="14">
        <f t="shared" si="239"/>
        <v>-4.1454891994917364E-2</v>
      </c>
      <c r="O376" s="10"/>
      <c r="P376" s="12">
        <f t="shared" si="260"/>
        <v>19503</v>
      </c>
      <c r="Q376" s="13">
        <f t="shared" si="240"/>
        <v>1398</v>
      </c>
      <c r="R376" s="14">
        <f t="shared" si="241"/>
        <v>7.7216238608119214E-2</v>
      </c>
      <c r="S376" s="10"/>
      <c r="T376" s="12">
        <f t="shared" si="261"/>
        <v>19337.379999999997</v>
      </c>
      <c r="U376" s="13">
        <f t="shared" si="242"/>
        <v>-165.62000000000262</v>
      </c>
      <c r="V376" s="14">
        <f t="shared" si="243"/>
        <v>-8.4920268676614841E-3</v>
      </c>
      <c r="W376" s="10"/>
      <c r="X376" s="12">
        <f t="shared" si="262"/>
        <v>19785.86</v>
      </c>
      <c r="Y376" s="13">
        <f t="shared" si="244"/>
        <v>448.4800000000032</v>
      </c>
      <c r="Z376" s="14">
        <f t="shared" si="245"/>
        <v>2.3192386972795909E-2</v>
      </c>
      <c r="AA376" s="10"/>
      <c r="AB376" s="12">
        <f t="shared" si="263"/>
        <v>19785.86</v>
      </c>
      <c r="AC376" s="13">
        <f t="shared" si="246"/>
        <v>448.4800000000032</v>
      </c>
      <c r="AD376" s="14">
        <f t="shared" si="247"/>
        <v>2.3192386972795909E-2</v>
      </c>
      <c r="AE376" s="10"/>
      <c r="AF376" s="12">
        <f t="shared" si="264"/>
        <v>19785.86</v>
      </c>
      <c r="AG376" s="13">
        <f t="shared" si="248"/>
        <v>448.4800000000032</v>
      </c>
      <c r="AH376" s="14">
        <f t="shared" si="249"/>
        <v>2.3192386972795909E-2</v>
      </c>
      <c r="AI376" s="65"/>
      <c r="AJ376" s="66"/>
    </row>
    <row r="377" spans="1:36" ht="12" customHeight="1" x14ac:dyDescent="0.25">
      <c r="A377" s="1"/>
      <c r="B377" s="53"/>
      <c r="C377" s="1"/>
      <c r="D377" s="15" t="s">
        <v>27</v>
      </c>
      <c r="E377" s="10"/>
      <c r="F377" s="16">
        <f>(F373+F374+F375+F376)</f>
        <v>174127</v>
      </c>
      <c r="G377" s="10"/>
      <c r="H377" s="17">
        <f>(H373+H374+H375+H376)</f>
        <v>175548</v>
      </c>
      <c r="I377" s="18">
        <f t="shared" si="236"/>
        <v>1421</v>
      </c>
      <c r="J377" s="19">
        <f t="shared" si="237"/>
        <v>8.1607102861704917E-3</v>
      </c>
      <c r="K377" s="10"/>
      <c r="L377" s="17">
        <f>(L373+L374+L375+L376)</f>
        <v>174779</v>
      </c>
      <c r="M377" s="18">
        <f t="shared" si="238"/>
        <v>-769</v>
      </c>
      <c r="N377" s="19">
        <f t="shared" si="239"/>
        <v>-4.3805682776221211E-3</v>
      </c>
      <c r="O377" s="10"/>
      <c r="P377" s="17">
        <f>(P373+P374+P375+P376)</f>
        <v>175269</v>
      </c>
      <c r="Q377" s="18">
        <f t="shared" si="240"/>
        <v>490</v>
      </c>
      <c r="R377" s="19">
        <f t="shared" si="241"/>
        <v>2.8035404711093115E-3</v>
      </c>
      <c r="S377" s="10"/>
      <c r="T377" s="17">
        <f>(T373+T374+T375+T376)</f>
        <v>173973.33</v>
      </c>
      <c r="U377" s="18">
        <f t="shared" si="242"/>
        <v>-1295.6700000000128</v>
      </c>
      <c r="V377" s="19">
        <f t="shared" si="243"/>
        <v>-7.3924652962019666E-3</v>
      </c>
      <c r="W377" s="10"/>
      <c r="X377" s="17">
        <f>(X373+X374+X375+X376)</f>
        <v>174253.23000000004</v>
      </c>
      <c r="Y377" s="18">
        <f t="shared" si="244"/>
        <v>279.90000000005239</v>
      </c>
      <c r="Z377" s="19">
        <f t="shared" si="245"/>
        <v>1.6088672901763967E-3</v>
      </c>
      <c r="AA377" s="10"/>
      <c r="AB377" s="17">
        <f>(AB373+AB374+AB375+AB376)</f>
        <v>174253.23000000004</v>
      </c>
      <c r="AC377" s="18">
        <f t="shared" si="246"/>
        <v>279.90000000005239</v>
      </c>
      <c r="AD377" s="19">
        <f t="shared" si="247"/>
        <v>1.6088672901763967E-3</v>
      </c>
      <c r="AE377" s="10"/>
      <c r="AF377" s="17">
        <f>(AF373+AF374+AF375+AF376)</f>
        <v>174253.23000000004</v>
      </c>
      <c r="AG377" s="18">
        <f t="shared" si="248"/>
        <v>279.90000000005239</v>
      </c>
      <c r="AH377" s="19">
        <f t="shared" si="249"/>
        <v>1.6088672901763967E-3</v>
      </c>
      <c r="AI377" s="65"/>
      <c r="AJ377" s="66"/>
    </row>
    <row r="378" spans="1:36" ht="12" customHeight="1" x14ac:dyDescent="0.25">
      <c r="A378" s="1"/>
      <c r="B378" s="7"/>
      <c r="C378" s="1"/>
      <c r="D378" s="1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65"/>
      <c r="AJ378" s="66"/>
    </row>
    <row r="379" spans="1:36" ht="12" customHeight="1" x14ac:dyDescent="0.25">
      <c r="A379" s="1"/>
      <c r="B379" s="7"/>
      <c r="C379" s="1"/>
      <c r="D379" s="1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65"/>
      <c r="AJ379" s="66"/>
    </row>
    <row r="380" spans="1:36" ht="12" hidden="1" customHeight="1" x14ac:dyDescent="0.25">
      <c r="A380" s="1"/>
      <c r="B380" s="51" t="s">
        <v>44</v>
      </c>
      <c r="C380" s="1"/>
      <c r="D380" s="9" t="s">
        <v>36</v>
      </c>
      <c r="E380" s="10"/>
      <c r="F380" s="11">
        <f t="shared" ref="F380:F421" si="265">((F164*1000)/F293)</f>
        <v>1049.5454300930658</v>
      </c>
      <c r="G380" s="10"/>
      <c r="H380" s="12">
        <f t="shared" ref="H380:H421" si="266">((H164*1000)/H293)</f>
        <v>620.14248704663214</v>
      </c>
      <c r="I380" s="45">
        <f t="shared" ref="I380:I421" si="267">(H380-F380)</f>
        <v>-429.40294304643362</v>
      </c>
      <c r="J380" s="14">
        <f t="shared" ref="J380:J421" si="268">(H380/F380)-1</f>
        <v>-0.4091323069344005</v>
      </c>
      <c r="K380" s="10"/>
      <c r="L380" s="12">
        <f t="shared" ref="L380:L421" si="269">((L164*1000)/L293)</f>
        <v>1423.7115155638714</v>
      </c>
      <c r="M380" s="45">
        <f t="shared" ref="M380:M421" si="270">(L380-H380)</f>
        <v>803.5690285172393</v>
      </c>
      <c r="N380" s="14">
        <f t="shared" ref="N380:N421" si="271">(L380/H380)-1</f>
        <v>1.2957812846272767</v>
      </c>
      <c r="O380" s="10"/>
      <c r="P380" s="12">
        <f t="shared" ref="P380:P421" si="272">((P164*1000)/P293)</f>
        <v>655.17839588272716</v>
      </c>
      <c r="Q380" s="45">
        <f t="shared" ref="Q380:Q421" si="273">(P380-L380)</f>
        <v>-768.53311968114429</v>
      </c>
      <c r="R380" s="14">
        <f t="shared" ref="R380:R421" si="274">(P380/L380)-1</f>
        <v>-0.5398095831069829</v>
      </c>
      <c r="S380" s="10"/>
      <c r="T380" s="12">
        <f t="shared" ref="T380:T421" si="275">((T164*1000)/T293)</f>
        <v>1403.0091016036158</v>
      </c>
      <c r="U380" s="45">
        <f t="shared" ref="U380:U421" si="276">(T380-P380)</f>
        <v>747.83070572088866</v>
      </c>
      <c r="V380" s="14">
        <f t="shared" ref="V380:V421" si="277">(T380/P380)-1</f>
        <v>1.1414153922357748</v>
      </c>
      <c r="W380" s="10"/>
      <c r="X380" s="12">
        <f t="shared" ref="X380:X421" si="278">((X164*1000)/X293)</f>
        <v>659.59678359165594</v>
      </c>
      <c r="Y380" s="45">
        <f t="shared" ref="Y380:Y421" si="279">(X380-T380)</f>
        <v>-743.41231801195988</v>
      </c>
      <c r="Z380" s="14">
        <f t="shared" ref="Z380:Z421" si="280">(X380/T380)-1</f>
        <v>-0.52986991827939822</v>
      </c>
      <c r="AA380" s="10"/>
      <c r="AB380" s="12">
        <f t="shared" ref="AB380:AB421" si="281">((AB164*1000)/AB293)</f>
        <v>694.55774385269785</v>
      </c>
      <c r="AC380" s="45">
        <f t="shared" ref="AC380:AC421" si="282">(AB380-T380)</f>
        <v>-708.45135775091796</v>
      </c>
      <c r="AD380" s="14">
        <f t="shared" ref="AD380:AD421" si="283">(AB380/T380)-1</f>
        <v>-0.50495136271116836</v>
      </c>
      <c r="AE380" s="10"/>
      <c r="AF380" s="12">
        <f t="shared" ref="AF380:AF421" si="284">((AF164*1000)/AF293)</f>
        <v>681.1560424192985</v>
      </c>
      <c r="AG380" s="45">
        <f t="shared" ref="AG380:AG421" si="285">(AF380-X380)</f>
        <v>21.559258827642566</v>
      </c>
      <c r="AH380" s="14">
        <f t="shared" ref="AH380:AH421" si="286">(AF380/X380)-1</f>
        <v>3.2685512367491398E-2</v>
      </c>
      <c r="AI380" s="65"/>
      <c r="AJ380" s="66"/>
    </row>
    <row r="381" spans="1:36" ht="12" hidden="1" customHeight="1" x14ac:dyDescent="0.25">
      <c r="A381" s="1"/>
      <c r="B381" s="52"/>
      <c r="C381" s="1"/>
      <c r="D381" s="9" t="s">
        <v>37</v>
      </c>
      <c r="E381" s="10"/>
      <c r="F381" s="11">
        <f t="shared" si="265"/>
        <v>735.66369659584188</v>
      </c>
      <c r="G381" s="10"/>
      <c r="H381" s="12">
        <f t="shared" si="266"/>
        <v>714.28571428571433</v>
      </c>
      <c r="I381" s="45">
        <f t="shared" si="267"/>
        <v>-21.37798231012755</v>
      </c>
      <c r="J381" s="14">
        <f t="shared" si="268"/>
        <v>-2.9059449866903231E-2</v>
      </c>
      <c r="K381" s="10"/>
      <c r="L381" s="12">
        <f t="shared" si="269"/>
        <v>1095.2623535404991</v>
      </c>
      <c r="M381" s="45">
        <f t="shared" si="270"/>
        <v>380.9766392547848</v>
      </c>
      <c r="N381" s="14">
        <f t="shared" si="271"/>
        <v>0.53336729495669877</v>
      </c>
      <c r="O381" s="10"/>
      <c r="P381" s="12">
        <f t="shared" si="272"/>
        <v>671.40238313473878</v>
      </c>
      <c r="Q381" s="45">
        <f t="shared" si="273"/>
        <v>-423.85997040576035</v>
      </c>
      <c r="R381" s="14">
        <f t="shared" si="274"/>
        <v>-0.38699401018907331</v>
      </c>
      <c r="S381" s="10"/>
      <c r="T381" s="12">
        <f t="shared" si="275"/>
        <v>1149.9409681227862</v>
      </c>
      <c r="U381" s="45">
        <f t="shared" si="276"/>
        <v>478.53858498804743</v>
      </c>
      <c r="V381" s="14">
        <f t="shared" si="277"/>
        <v>0.71274484125864812</v>
      </c>
      <c r="W381" s="10"/>
      <c r="X381" s="12">
        <f t="shared" si="278"/>
        <v>870.52476704266792</v>
      </c>
      <c r="Y381" s="45">
        <f t="shared" si="279"/>
        <v>-279.4162010801183</v>
      </c>
      <c r="Z381" s="14">
        <f t="shared" si="280"/>
        <v>-0.24298308245878875</v>
      </c>
      <c r="AA381" s="10"/>
      <c r="AB381" s="12">
        <f t="shared" si="281"/>
        <v>924.47278077488954</v>
      </c>
      <c r="AC381" s="45">
        <f t="shared" si="282"/>
        <v>-225.46818734789667</v>
      </c>
      <c r="AD381" s="14">
        <f t="shared" si="283"/>
        <v>-0.19606935799144609</v>
      </c>
      <c r="AE381" s="10"/>
      <c r="AF381" s="12">
        <f t="shared" si="284"/>
        <v>924.47278077488966</v>
      </c>
      <c r="AG381" s="45">
        <f t="shared" si="285"/>
        <v>53.948013732221739</v>
      </c>
      <c r="AH381" s="14">
        <f t="shared" si="286"/>
        <v>6.1971830985915632E-2</v>
      </c>
      <c r="AI381" s="65"/>
      <c r="AJ381" s="66"/>
    </row>
    <row r="382" spans="1:36" ht="12" hidden="1" customHeight="1" x14ac:dyDescent="0.25">
      <c r="A382" s="1"/>
      <c r="B382" s="52"/>
      <c r="C382" s="1"/>
      <c r="D382" s="9" t="s">
        <v>38</v>
      </c>
      <c r="E382" s="10"/>
      <c r="F382" s="11">
        <f t="shared" si="265"/>
        <v>989.72393973700252</v>
      </c>
      <c r="G382" s="10"/>
      <c r="H382" s="12">
        <f t="shared" si="266"/>
        <v>636.9200745143263</v>
      </c>
      <c r="I382" s="45">
        <f t="shared" si="267"/>
        <v>-352.80386522267622</v>
      </c>
      <c r="J382" s="14">
        <f t="shared" si="268"/>
        <v>-0.35646694099005638</v>
      </c>
      <c r="K382" s="10"/>
      <c r="L382" s="12">
        <f t="shared" si="269"/>
        <v>1363.9104020776331</v>
      </c>
      <c r="M382" s="45">
        <f t="shared" si="270"/>
        <v>726.99032756330678</v>
      </c>
      <c r="N382" s="14">
        <f t="shared" si="271"/>
        <v>1.1414153151282949</v>
      </c>
      <c r="O382" s="10"/>
      <c r="P382" s="12">
        <f t="shared" si="272"/>
        <v>658.44761508980935</v>
      </c>
      <c r="Q382" s="45">
        <f t="shared" si="273"/>
        <v>-705.46278698782373</v>
      </c>
      <c r="R382" s="14">
        <f t="shared" si="274"/>
        <v>-0.51723543270378924</v>
      </c>
      <c r="S382" s="10"/>
      <c r="T382" s="12">
        <f t="shared" si="275"/>
        <v>1350.4365741194938</v>
      </c>
      <c r="U382" s="45">
        <f t="shared" si="276"/>
        <v>691.98895902968445</v>
      </c>
      <c r="V382" s="14">
        <f t="shared" si="277"/>
        <v>1.0509400340607207</v>
      </c>
      <c r="W382" s="10"/>
      <c r="X382" s="12">
        <f t="shared" si="278"/>
        <v>700.09416195856875</v>
      </c>
      <c r="Y382" s="45">
        <f t="shared" si="279"/>
        <v>-650.34241216092505</v>
      </c>
      <c r="Z382" s="14">
        <f t="shared" si="280"/>
        <v>-0.48157938301171876</v>
      </c>
      <c r="AA382" s="10"/>
      <c r="AB382" s="12">
        <f t="shared" si="281"/>
        <v>738.70056497175142</v>
      </c>
      <c r="AC382" s="45">
        <f t="shared" si="282"/>
        <v>-611.73600914774238</v>
      </c>
      <c r="AD382" s="14">
        <f t="shared" si="283"/>
        <v>-0.45299129249857883</v>
      </c>
      <c r="AE382" s="10"/>
      <c r="AF382" s="12">
        <f t="shared" si="284"/>
        <v>727.87193973634646</v>
      </c>
      <c r="AG382" s="45">
        <f t="shared" si="285"/>
        <v>27.777777777777715</v>
      </c>
      <c r="AH382" s="14">
        <f t="shared" si="286"/>
        <v>3.9677202420981716E-2</v>
      </c>
      <c r="AI382" s="65"/>
      <c r="AJ382" s="66"/>
    </row>
    <row r="383" spans="1:36" ht="12" hidden="1" customHeight="1" x14ac:dyDescent="0.25">
      <c r="A383" s="1"/>
      <c r="B383" s="52"/>
      <c r="C383" s="1"/>
      <c r="D383" s="9" t="s">
        <v>39</v>
      </c>
      <c r="E383" s="10"/>
      <c r="F383" s="11">
        <f t="shared" si="265"/>
        <v>708.80424166317846</v>
      </c>
      <c r="G383" s="10"/>
      <c r="H383" s="12">
        <f t="shared" si="266"/>
        <v>401.93491644678977</v>
      </c>
      <c r="I383" s="45">
        <f t="shared" si="267"/>
        <v>-306.86932521638869</v>
      </c>
      <c r="J383" s="14">
        <f t="shared" si="268"/>
        <v>-0.43293945941453893</v>
      </c>
      <c r="K383" s="10"/>
      <c r="L383" s="12">
        <f t="shared" si="269"/>
        <v>934.40361219114516</v>
      </c>
      <c r="M383" s="45">
        <f t="shared" si="270"/>
        <v>532.46869574435539</v>
      </c>
      <c r="N383" s="14">
        <f t="shared" si="271"/>
        <v>1.3247634727819082</v>
      </c>
      <c r="O383" s="10"/>
      <c r="P383" s="12">
        <f t="shared" si="272"/>
        <v>453.67882832134501</v>
      </c>
      <c r="Q383" s="45">
        <f t="shared" si="273"/>
        <v>-480.72478386980015</v>
      </c>
      <c r="R383" s="14">
        <f t="shared" si="274"/>
        <v>-0.51447230896562635</v>
      </c>
      <c r="S383" s="10"/>
      <c r="T383" s="12">
        <f t="shared" si="275"/>
        <v>910.77990173816113</v>
      </c>
      <c r="U383" s="45">
        <f t="shared" si="276"/>
        <v>457.10107341681612</v>
      </c>
      <c r="V383" s="14">
        <f t="shared" si="277"/>
        <v>1.0075433211378493</v>
      </c>
      <c r="W383" s="10"/>
      <c r="X383" s="12">
        <f t="shared" si="278"/>
        <v>618.35049791471613</v>
      </c>
      <c r="Y383" s="45">
        <f t="shared" si="279"/>
        <v>-292.429403823445</v>
      </c>
      <c r="Z383" s="14">
        <f t="shared" si="280"/>
        <v>-0.32107582003661206</v>
      </c>
      <c r="AA383" s="10"/>
      <c r="AB383" s="12">
        <f t="shared" si="281"/>
        <v>599.19993190909861</v>
      </c>
      <c r="AC383" s="45">
        <f t="shared" si="282"/>
        <v>-311.57996982906252</v>
      </c>
      <c r="AD383" s="14">
        <f t="shared" si="283"/>
        <v>-0.34210237757161033</v>
      </c>
      <c r="AE383" s="10"/>
      <c r="AF383" s="12">
        <f t="shared" si="284"/>
        <v>560.47323176440545</v>
      </c>
      <c r="AG383" s="45">
        <f t="shared" si="285"/>
        <v>-57.877266150310675</v>
      </c>
      <c r="AH383" s="14">
        <f t="shared" si="286"/>
        <v>-9.3599449415003422E-2</v>
      </c>
      <c r="AI383" s="65"/>
      <c r="AJ383" s="66"/>
    </row>
    <row r="384" spans="1:36" ht="12" hidden="1" customHeight="1" x14ac:dyDescent="0.25">
      <c r="A384" s="1"/>
      <c r="B384" s="52"/>
      <c r="C384" s="1"/>
      <c r="D384" s="9" t="s">
        <v>40</v>
      </c>
      <c r="E384" s="10"/>
      <c r="F384" s="11">
        <f t="shared" si="265"/>
        <v>761.62090176929416</v>
      </c>
      <c r="G384" s="10"/>
      <c r="H384" s="12">
        <f t="shared" si="266"/>
        <v>467.7909155521096</v>
      </c>
      <c r="I384" s="45">
        <f t="shared" si="267"/>
        <v>-293.82998621718457</v>
      </c>
      <c r="J384" s="14">
        <f t="shared" si="268"/>
        <v>-0.38579559139540243</v>
      </c>
      <c r="K384" s="10"/>
      <c r="L384" s="12">
        <f t="shared" si="269"/>
        <v>1075.0569546210209</v>
      </c>
      <c r="M384" s="45">
        <f t="shared" si="270"/>
        <v>607.26603906891125</v>
      </c>
      <c r="N384" s="14">
        <f t="shared" si="271"/>
        <v>1.2981569732968978</v>
      </c>
      <c r="O384" s="10"/>
      <c r="P384" s="12">
        <f t="shared" si="272"/>
        <v>645.83465114808018</v>
      </c>
      <c r="Q384" s="45">
        <f t="shared" si="273"/>
        <v>-429.22230347294067</v>
      </c>
      <c r="R384" s="14">
        <f t="shared" si="274"/>
        <v>-0.39925540840229268</v>
      </c>
      <c r="S384" s="10"/>
      <c r="T384" s="12">
        <f t="shared" si="275"/>
        <v>1008.5992377232495</v>
      </c>
      <c r="U384" s="45">
        <f t="shared" si="276"/>
        <v>362.76458657516935</v>
      </c>
      <c r="V384" s="14">
        <f t="shared" si="277"/>
        <v>0.56169885888020099</v>
      </c>
      <c r="W384" s="10"/>
      <c r="X384" s="12">
        <f t="shared" si="278"/>
        <v>705.22643539499859</v>
      </c>
      <c r="Y384" s="45">
        <f t="shared" si="279"/>
        <v>-303.37280232825094</v>
      </c>
      <c r="Z384" s="14">
        <f t="shared" si="280"/>
        <v>-0.30078626969128608</v>
      </c>
      <c r="AA384" s="10"/>
      <c r="AB384" s="12">
        <f t="shared" si="281"/>
        <v>694.79312705813311</v>
      </c>
      <c r="AC384" s="45">
        <f t="shared" si="282"/>
        <v>-313.80611066511642</v>
      </c>
      <c r="AD384" s="14">
        <f t="shared" si="283"/>
        <v>-0.31113062446238138</v>
      </c>
      <c r="AE384" s="10"/>
      <c r="AF384" s="12">
        <f t="shared" si="284"/>
        <v>626.97662286850766</v>
      </c>
      <c r="AG384" s="45">
        <f t="shared" si="285"/>
        <v>-78.249812526490928</v>
      </c>
      <c r="AH384" s="14">
        <f t="shared" si="286"/>
        <v>-0.11095700416088783</v>
      </c>
      <c r="AI384" s="65"/>
      <c r="AJ384" s="66"/>
    </row>
    <row r="385" spans="1:36" ht="12" hidden="1" customHeight="1" x14ac:dyDescent="0.25">
      <c r="A385" s="1"/>
      <c r="B385" s="52"/>
      <c r="C385" s="1"/>
      <c r="D385" s="9" t="s">
        <v>41</v>
      </c>
      <c r="E385" s="10"/>
      <c r="F385" s="11">
        <f t="shared" si="265"/>
        <v>604.3388429752066</v>
      </c>
      <c r="G385" s="10"/>
      <c r="H385" s="12">
        <f t="shared" si="266"/>
        <v>472.45808839538427</v>
      </c>
      <c r="I385" s="45">
        <f t="shared" si="267"/>
        <v>-131.88075457982234</v>
      </c>
      <c r="J385" s="14">
        <f t="shared" si="268"/>
        <v>-0.21822319732182571</v>
      </c>
      <c r="K385" s="10"/>
      <c r="L385" s="12">
        <f t="shared" si="269"/>
        <v>1069.9380295940307</v>
      </c>
      <c r="M385" s="45">
        <f t="shared" si="270"/>
        <v>597.47994119864643</v>
      </c>
      <c r="N385" s="14">
        <f t="shared" si="271"/>
        <v>1.2646199861407297</v>
      </c>
      <c r="O385" s="10"/>
      <c r="P385" s="12">
        <f t="shared" si="272"/>
        <v>729.65702757229326</v>
      </c>
      <c r="Q385" s="45">
        <f t="shared" si="273"/>
        <v>-340.28100202173744</v>
      </c>
      <c r="R385" s="14">
        <f t="shared" si="274"/>
        <v>-0.31803804763426446</v>
      </c>
      <c r="S385" s="10"/>
      <c r="T385" s="12">
        <f t="shared" si="275"/>
        <v>1084.0137516115169</v>
      </c>
      <c r="U385" s="45">
        <f t="shared" si="276"/>
        <v>354.35672403922365</v>
      </c>
      <c r="V385" s="14">
        <f t="shared" si="277"/>
        <v>0.48564833976619859</v>
      </c>
      <c r="W385" s="10"/>
      <c r="X385" s="12">
        <f t="shared" si="278"/>
        <v>764.18497868153497</v>
      </c>
      <c r="Y385" s="45">
        <f t="shared" si="279"/>
        <v>-319.82877292998194</v>
      </c>
      <c r="Z385" s="14">
        <f t="shared" si="280"/>
        <v>-0.29504125058793573</v>
      </c>
      <c r="AA385" s="10"/>
      <c r="AB385" s="12">
        <f t="shared" si="281"/>
        <v>764.18497868153497</v>
      </c>
      <c r="AC385" s="45">
        <f t="shared" si="282"/>
        <v>-319.82877292998194</v>
      </c>
      <c r="AD385" s="14">
        <f t="shared" si="283"/>
        <v>-0.29504125058793573</v>
      </c>
      <c r="AE385" s="10"/>
      <c r="AF385" s="12">
        <f t="shared" si="284"/>
        <v>748.87941401552416</v>
      </c>
      <c r="AG385" s="45">
        <f t="shared" si="285"/>
        <v>-15.30556466601081</v>
      </c>
      <c r="AH385" s="14">
        <f t="shared" si="286"/>
        <v>-2.0028612303290561E-2</v>
      </c>
      <c r="AI385" s="65"/>
      <c r="AJ385" s="66"/>
    </row>
    <row r="386" spans="1:36" ht="12" hidden="1" customHeight="1" x14ac:dyDescent="0.25">
      <c r="A386" s="1"/>
      <c r="B386" s="52"/>
      <c r="C386" s="1"/>
      <c r="D386" s="15" t="s">
        <v>13</v>
      </c>
      <c r="E386" s="10"/>
      <c r="F386" s="16">
        <f t="shared" si="265"/>
        <v>791.73717686876353</v>
      </c>
      <c r="G386" s="10"/>
      <c r="H386" s="17">
        <f t="shared" si="266"/>
        <v>495.39952707606585</v>
      </c>
      <c r="I386" s="46">
        <f t="shared" si="267"/>
        <v>-296.33764979269768</v>
      </c>
      <c r="J386" s="19">
        <f t="shared" si="268"/>
        <v>-0.37428790569704151</v>
      </c>
      <c r="K386" s="10"/>
      <c r="L386" s="17">
        <f t="shared" si="269"/>
        <v>1107.9409812393008</v>
      </c>
      <c r="M386" s="46">
        <f t="shared" si="270"/>
        <v>612.5414541632349</v>
      </c>
      <c r="N386" s="19">
        <f t="shared" si="271"/>
        <v>1.2364595052776113</v>
      </c>
      <c r="O386" s="10"/>
      <c r="P386" s="17">
        <f t="shared" si="272"/>
        <v>605.80474934036943</v>
      </c>
      <c r="Q386" s="46">
        <f t="shared" si="273"/>
        <v>-502.13623189893133</v>
      </c>
      <c r="R386" s="19">
        <f t="shared" si="274"/>
        <v>-0.4532156860352442</v>
      </c>
      <c r="S386" s="10"/>
      <c r="T386" s="17">
        <f t="shared" si="275"/>
        <v>1070.4863299946301</v>
      </c>
      <c r="U386" s="46">
        <f t="shared" si="276"/>
        <v>464.68158065426064</v>
      </c>
      <c r="V386" s="19">
        <f t="shared" si="277"/>
        <v>0.7670484279963623</v>
      </c>
      <c r="W386" s="10"/>
      <c r="X386" s="17">
        <f t="shared" si="278"/>
        <v>686.17247741141966</v>
      </c>
      <c r="Y386" s="46">
        <f t="shared" si="279"/>
        <v>-384.31385258321041</v>
      </c>
      <c r="Z386" s="19">
        <f t="shared" si="280"/>
        <v>-0.35900865038149365</v>
      </c>
      <c r="AA386" s="10"/>
      <c r="AB386" s="17">
        <f t="shared" si="281"/>
        <v>686.76380150432851</v>
      </c>
      <c r="AC386" s="46">
        <f t="shared" si="282"/>
        <v>-383.72252849030156</v>
      </c>
      <c r="AD386" s="19">
        <f t="shared" si="283"/>
        <v>-0.35845626211053661</v>
      </c>
      <c r="AE386" s="10"/>
      <c r="AF386" s="17">
        <f t="shared" si="284"/>
        <v>647.02682246085431</v>
      </c>
      <c r="AG386" s="46">
        <f t="shared" si="285"/>
        <v>-39.145654950565358</v>
      </c>
      <c r="AH386" s="19">
        <f t="shared" si="286"/>
        <v>-5.7049293347121721E-2</v>
      </c>
      <c r="AI386" s="65"/>
      <c r="AJ386" s="66"/>
    </row>
    <row r="387" spans="1:36" ht="12" hidden="1" customHeight="1" x14ac:dyDescent="0.25">
      <c r="A387" s="1"/>
      <c r="B387" s="52"/>
      <c r="C387" s="1"/>
      <c r="D387" s="9" t="s">
        <v>36</v>
      </c>
      <c r="E387" s="10"/>
      <c r="F387" s="11">
        <f t="shared" si="265"/>
        <v>456.38186443214124</v>
      </c>
      <c r="G387" s="10"/>
      <c r="H387" s="12">
        <f t="shared" si="266"/>
        <v>286.46234406283691</v>
      </c>
      <c r="I387" s="45">
        <f t="shared" si="267"/>
        <v>-169.91952036930434</v>
      </c>
      <c r="J387" s="14">
        <f t="shared" si="268"/>
        <v>-0.37231873922231506</v>
      </c>
      <c r="K387" s="10"/>
      <c r="L387" s="12">
        <f t="shared" si="269"/>
        <v>1044.7028000654986</v>
      </c>
      <c r="M387" s="45">
        <f t="shared" si="270"/>
        <v>758.24045600266174</v>
      </c>
      <c r="N387" s="14">
        <f t="shared" si="271"/>
        <v>2.6469114413039154</v>
      </c>
      <c r="O387" s="10"/>
      <c r="P387" s="12">
        <f t="shared" si="272"/>
        <v>539.76795022700526</v>
      </c>
      <c r="Q387" s="45">
        <f t="shared" si="273"/>
        <v>-504.93484983849339</v>
      </c>
      <c r="R387" s="14">
        <f t="shared" si="274"/>
        <v>-0.48332870344258294</v>
      </c>
      <c r="S387" s="10"/>
      <c r="T387" s="12">
        <f t="shared" si="275"/>
        <v>1222.6623041157225</v>
      </c>
      <c r="U387" s="45">
        <f t="shared" si="276"/>
        <v>682.89435388871721</v>
      </c>
      <c r="V387" s="14">
        <f t="shared" si="277"/>
        <v>1.2651628419240502</v>
      </c>
      <c r="W387" s="10"/>
      <c r="X387" s="12">
        <f t="shared" si="278"/>
        <v>694.23929098966028</v>
      </c>
      <c r="Y387" s="45">
        <f t="shared" si="279"/>
        <v>-528.42301312606219</v>
      </c>
      <c r="Z387" s="14">
        <f t="shared" si="280"/>
        <v>-0.43219048411592154</v>
      </c>
      <c r="AA387" s="10"/>
      <c r="AB387" s="12">
        <f t="shared" si="281"/>
        <v>729.32053175775479</v>
      </c>
      <c r="AC387" s="45">
        <f t="shared" si="282"/>
        <v>-493.34177235796767</v>
      </c>
      <c r="AD387" s="14">
        <f t="shared" si="283"/>
        <v>-0.40349798198348141</v>
      </c>
      <c r="AE387" s="10"/>
      <c r="AF387" s="12">
        <f t="shared" si="284"/>
        <v>716.3958641063515</v>
      </c>
      <c r="AG387" s="45">
        <f t="shared" si="285"/>
        <v>22.15657311669122</v>
      </c>
      <c r="AH387" s="14">
        <f t="shared" si="286"/>
        <v>3.1914893617021267E-2</v>
      </c>
      <c r="AI387" s="65"/>
      <c r="AJ387" s="66"/>
    </row>
    <row r="388" spans="1:36" ht="12" hidden="1" customHeight="1" x14ac:dyDescent="0.25">
      <c r="A388" s="1"/>
      <c r="B388" s="52"/>
      <c r="C388" s="1"/>
      <c r="D388" s="9" t="s">
        <v>37</v>
      </c>
      <c r="E388" s="10"/>
      <c r="F388" s="11">
        <f t="shared" si="265"/>
        <v>578.71810827629122</v>
      </c>
      <c r="G388" s="10"/>
      <c r="H388" s="12">
        <f t="shared" si="266"/>
        <v>387.40157480314963</v>
      </c>
      <c r="I388" s="45">
        <f t="shared" si="267"/>
        <v>-191.31653347314159</v>
      </c>
      <c r="J388" s="14">
        <f t="shared" si="268"/>
        <v>-0.3305867411734823</v>
      </c>
      <c r="K388" s="10"/>
      <c r="L388" s="12">
        <f t="shared" si="269"/>
        <v>1065.397605158121</v>
      </c>
      <c r="M388" s="45">
        <f t="shared" si="270"/>
        <v>677.99603035497137</v>
      </c>
      <c r="N388" s="14">
        <f t="shared" si="271"/>
        <v>1.7501117043715722</v>
      </c>
      <c r="O388" s="10"/>
      <c r="P388" s="12">
        <f t="shared" si="272"/>
        <v>708.89399409255009</v>
      </c>
      <c r="Q388" s="45">
        <f t="shared" si="273"/>
        <v>-356.50361106557091</v>
      </c>
      <c r="R388" s="14">
        <f t="shared" si="274"/>
        <v>-0.33462024819612812</v>
      </c>
      <c r="S388" s="10"/>
      <c r="T388" s="12">
        <f t="shared" si="275"/>
        <v>842.03655352480416</v>
      </c>
      <c r="U388" s="45">
        <f t="shared" si="276"/>
        <v>133.14255943225407</v>
      </c>
      <c r="V388" s="14">
        <f t="shared" si="277"/>
        <v>0.18781730490281401</v>
      </c>
      <c r="W388" s="10"/>
      <c r="X388" s="12">
        <f t="shared" si="278"/>
        <v>406.29095674967232</v>
      </c>
      <c r="Y388" s="45">
        <f t="shared" si="279"/>
        <v>-435.74559677513184</v>
      </c>
      <c r="Z388" s="14">
        <f t="shared" si="280"/>
        <v>-0.51749011958100932</v>
      </c>
      <c r="AA388" s="10"/>
      <c r="AB388" s="12">
        <f t="shared" si="281"/>
        <v>435.77981651376149</v>
      </c>
      <c r="AC388" s="45">
        <f t="shared" si="282"/>
        <v>-406.25673701104267</v>
      </c>
      <c r="AD388" s="14">
        <f t="shared" si="283"/>
        <v>-0.48246924116350187</v>
      </c>
      <c r="AE388" s="10"/>
      <c r="AF388" s="12">
        <f t="shared" si="284"/>
        <v>435.77981651376149</v>
      </c>
      <c r="AG388" s="45">
        <f t="shared" si="285"/>
        <v>29.48885976408917</v>
      </c>
      <c r="AH388" s="14">
        <f t="shared" si="286"/>
        <v>7.258064516129048E-2</v>
      </c>
      <c r="AI388" s="65"/>
      <c r="AJ388" s="66"/>
    </row>
    <row r="389" spans="1:36" ht="12" hidden="1" customHeight="1" x14ac:dyDescent="0.25">
      <c r="A389" s="1"/>
      <c r="B389" s="52"/>
      <c r="C389" s="1"/>
      <c r="D389" s="9" t="s">
        <v>38</v>
      </c>
      <c r="E389" s="10"/>
      <c r="F389" s="11">
        <f t="shared" si="265"/>
        <v>496.10993230271799</v>
      </c>
      <c r="G389" s="10"/>
      <c r="H389" s="12">
        <f t="shared" si="266"/>
        <v>319.61108812577578</v>
      </c>
      <c r="I389" s="45">
        <f t="shared" si="267"/>
        <v>-176.49884417694221</v>
      </c>
      <c r="J389" s="14">
        <f t="shared" si="268"/>
        <v>-0.35576559283486697</v>
      </c>
      <c r="K389" s="10"/>
      <c r="L389" s="12">
        <f t="shared" si="269"/>
        <v>1051.9008970525417</v>
      </c>
      <c r="M389" s="45">
        <f t="shared" si="270"/>
        <v>732.289808926766</v>
      </c>
      <c r="N389" s="14">
        <f t="shared" si="271"/>
        <v>2.2911902500660104</v>
      </c>
      <c r="O389" s="10"/>
      <c r="P389" s="12">
        <f t="shared" si="272"/>
        <v>597.06470980653773</v>
      </c>
      <c r="Q389" s="45">
        <f t="shared" si="273"/>
        <v>-454.83618724600399</v>
      </c>
      <c r="R389" s="14">
        <f t="shared" si="274"/>
        <v>-0.43239452359102348</v>
      </c>
      <c r="S389" s="10"/>
      <c r="T389" s="12">
        <f t="shared" si="275"/>
        <v>1091.196032014429</v>
      </c>
      <c r="U389" s="45">
        <f t="shared" si="276"/>
        <v>494.13132220789123</v>
      </c>
      <c r="V389" s="14">
        <f t="shared" si="277"/>
        <v>0.82760095194371952</v>
      </c>
      <c r="W389" s="10"/>
      <c r="X389" s="12">
        <f t="shared" si="278"/>
        <v>590.45819555975436</v>
      </c>
      <c r="Y389" s="45">
        <f t="shared" si="279"/>
        <v>-500.73783645467461</v>
      </c>
      <c r="Z389" s="14">
        <f t="shared" si="280"/>
        <v>-0.45888898214766727</v>
      </c>
      <c r="AA389" s="10"/>
      <c r="AB389" s="12">
        <f t="shared" si="281"/>
        <v>623.52385451110058</v>
      </c>
      <c r="AC389" s="45">
        <f t="shared" si="282"/>
        <v>-467.67217750332838</v>
      </c>
      <c r="AD389" s="14">
        <f t="shared" si="283"/>
        <v>-0.42858676514793659</v>
      </c>
      <c r="AE389" s="10"/>
      <c r="AF389" s="12">
        <f t="shared" si="284"/>
        <v>615.25743977326408</v>
      </c>
      <c r="AG389" s="45">
        <f t="shared" si="285"/>
        <v>24.799244213509724</v>
      </c>
      <c r="AH389" s="14">
        <f t="shared" si="286"/>
        <v>4.2000000000000037E-2</v>
      </c>
      <c r="AI389" s="65"/>
      <c r="AJ389" s="66"/>
    </row>
    <row r="390" spans="1:36" ht="12" hidden="1" customHeight="1" x14ac:dyDescent="0.25">
      <c r="A390" s="1"/>
      <c r="B390" s="52"/>
      <c r="C390" s="1"/>
      <c r="D390" s="9" t="s">
        <v>39</v>
      </c>
      <c r="E390" s="10"/>
      <c r="F390" s="11">
        <f t="shared" si="265"/>
        <v>417.24376731301942</v>
      </c>
      <c r="G390" s="10"/>
      <c r="H390" s="12">
        <f t="shared" si="266"/>
        <v>395.28715699275733</v>
      </c>
      <c r="I390" s="45">
        <f t="shared" si="267"/>
        <v>-21.956610320262087</v>
      </c>
      <c r="J390" s="14">
        <f t="shared" si="268"/>
        <v>-5.262297975511776E-2</v>
      </c>
      <c r="K390" s="10"/>
      <c r="L390" s="12">
        <f t="shared" si="269"/>
        <v>734.63573463573459</v>
      </c>
      <c r="M390" s="45">
        <f t="shared" si="270"/>
        <v>339.34857764297726</v>
      </c>
      <c r="N390" s="14">
        <f t="shared" si="271"/>
        <v>0.85848622106686601</v>
      </c>
      <c r="O390" s="10"/>
      <c r="P390" s="12">
        <f t="shared" si="272"/>
        <v>338.25433825433828</v>
      </c>
      <c r="Q390" s="45">
        <f t="shared" si="273"/>
        <v>-396.38139638139631</v>
      </c>
      <c r="R390" s="14">
        <f t="shared" si="274"/>
        <v>-0.53956182321833279</v>
      </c>
      <c r="S390" s="10"/>
      <c r="T390" s="12">
        <f t="shared" si="275"/>
        <v>826.87338501291993</v>
      </c>
      <c r="U390" s="45">
        <f t="shared" si="276"/>
        <v>488.61904675858165</v>
      </c>
      <c r="V390" s="14">
        <f t="shared" si="277"/>
        <v>1.4445315004095587</v>
      </c>
      <c r="W390" s="10"/>
      <c r="X390" s="12">
        <f t="shared" si="278"/>
        <v>467.54397064405924</v>
      </c>
      <c r="Y390" s="45">
        <f t="shared" si="279"/>
        <v>-359.32941436886068</v>
      </c>
      <c r="Z390" s="14">
        <f t="shared" si="280"/>
        <v>-0.43456401050234084</v>
      </c>
      <c r="AA390" s="10"/>
      <c r="AB390" s="12">
        <f t="shared" si="281"/>
        <v>452.99253448057698</v>
      </c>
      <c r="AC390" s="45">
        <f t="shared" si="282"/>
        <v>-373.88085053234295</v>
      </c>
      <c r="AD390" s="14">
        <f t="shared" si="283"/>
        <v>-0.45216215361255219</v>
      </c>
      <c r="AE390" s="10"/>
      <c r="AF390" s="12">
        <f t="shared" si="284"/>
        <v>423.25699101606983</v>
      </c>
      <c r="AG390" s="45">
        <f t="shared" si="285"/>
        <v>-44.28697962798941</v>
      </c>
      <c r="AH390" s="14">
        <f t="shared" si="286"/>
        <v>-9.4722598105548061E-2</v>
      </c>
      <c r="AI390" s="65"/>
      <c r="AJ390" s="66"/>
    </row>
    <row r="391" spans="1:36" ht="12" hidden="1" customHeight="1" x14ac:dyDescent="0.25">
      <c r="A391" s="1"/>
      <c r="B391" s="52"/>
      <c r="C391" s="1"/>
      <c r="D391" s="9" t="s">
        <v>40</v>
      </c>
      <c r="E391" s="10"/>
      <c r="F391" s="11">
        <f t="shared" si="265"/>
        <v>343.6592449177154</v>
      </c>
      <c r="G391" s="10"/>
      <c r="H391" s="12">
        <f t="shared" si="266"/>
        <v>334.96332518337408</v>
      </c>
      <c r="I391" s="45">
        <f t="shared" si="267"/>
        <v>-8.6959197343413166</v>
      </c>
      <c r="J391" s="14">
        <f t="shared" si="268"/>
        <v>-2.5303901649505911E-2</v>
      </c>
      <c r="K391" s="10"/>
      <c r="L391" s="12">
        <f t="shared" si="269"/>
        <v>992.02392821535398</v>
      </c>
      <c r="M391" s="45">
        <f t="shared" si="270"/>
        <v>657.06060303197989</v>
      </c>
      <c r="N391" s="14">
        <f t="shared" si="271"/>
        <v>1.9615896835042319</v>
      </c>
      <c r="O391" s="10"/>
      <c r="P391" s="12">
        <f t="shared" si="272"/>
        <v>363.07311028500618</v>
      </c>
      <c r="Q391" s="45">
        <f t="shared" si="273"/>
        <v>-628.95081793034774</v>
      </c>
      <c r="R391" s="14">
        <f t="shared" si="274"/>
        <v>-0.63400770892878278</v>
      </c>
      <c r="S391" s="10"/>
      <c r="T391" s="12">
        <f t="shared" si="275"/>
        <v>960.40663456393793</v>
      </c>
      <c r="U391" s="45">
        <f t="shared" si="276"/>
        <v>597.33352427893169</v>
      </c>
      <c r="V391" s="14">
        <f t="shared" si="277"/>
        <v>1.6452155429798565</v>
      </c>
      <c r="W391" s="10"/>
      <c r="X391" s="12">
        <f t="shared" si="278"/>
        <v>545.654296875</v>
      </c>
      <c r="Y391" s="45">
        <f t="shared" si="279"/>
        <v>-414.75233768893793</v>
      </c>
      <c r="Z391" s="14">
        <f t="shared" si="280"/>
        <v>-0.43185076275243728</v>
      </c>
      <c r="AA391" s="10"/>
      <c r="AB391" s="12">
        <f t="shared" si="281"/>
        <v>537.109375</v>
      </c>
      <c r="AC391" s="45">
        <f t="shared" si="282"/>
        <v>-423.29725956393793</v>
      </c>
      <c r="AD391" s="14">
        <f t="shared" si="283"/>
        <v>-0.44074795438718661</v>
      </c>
      <c r="AE391" s="10"/>
      <c r="AF391" s="12">
        <f t="shared" si="284"/>
        <v>483.3984375</v>
      </c>
      <c r="AG391" s="45">
        <f t="shared" si="285"/>
        <v>-62.255859375</v>
      </c>
      <c r="AH391" s="14">
        <f t="shared" si="286"/>
        <v>-0.11409395973154357</v>
      </c>
      <c r="AI391" s="65"/>
      <c r="AJ391" s="66"/>
    </row>
    <row r="392" spans="1:36" ht="12" hidden="1" customHeight="1" x14ac:dyDescent="0.25">
      <c r="A392" s="1"/>
      <c r="B392" s="52"/>
      <c r="C392" s="1"/>
      <c r="D392" s="9" t="s">
        <v>41</v>
      </c>
      <c r="E392" s="10"/>
      <c r="F392" s="11">
        <f t="shared" si="265"/>
        <v>727.44229424108187</v>
      </c>
      <c r="G392" s="10"/>
      <c r="H392" s="12">
        <f t="shared" si="266"/>
        <v>495.0721980288792</v>
      </c>
      <c r="I392" s="45">
        <f t="shared" si="267"/>
        <v>-232.37009621220267</v>
      </c>
      <c r="J392" s="14">
        <f t="shared" si="268"/>
        <v>-0.31943440469683881</v>
      </c>
      <c r="K392" s="10"/>
      <c r="L392" s="12">
        <f t="shared" si="269"/>
        <v>997.1751412429378</v>
      </c>
      <c r="M392" s="45">
        <f t="shared" si="270"/>
        <v>502.1029432140586</v>
      </c>
      <c r="N392" s="14">
        <f t="shared" si="271"/>
        <v>1.0142014542791378</v>
      </c>
      <c r="O392" s="10"/>
      <c r="P392" s="12">
        <f t="shared" si="272"/>
        <v>366.0477453580902</v>
      </c>
      <c r="Q392" s="45">
        <f t="shared" si="273"/>
        <v>-631.1273958848476</v>
      </c>
      <c r="R392" s="14">
        <f t="shared" si="274"/>
        <v>-0.63291529219047038</v>
      </c>
      <c r="S392" s="10"/>
      <c r="T392" s="12">
        <f t="shared" si="275"/>
        <v>932.77748827514336</v>
      </c>
      <c r="U392" s="45">
        <f t="shared" si="276"/>
        <v>566.72974291705316</v>
      </c>
      <c r="V392" s="14">
        <f t="shared" si="277"/>
        <v>1.5482399498531088</v>
      </c>
      <c r="W392" s="10"/>
      <c r="X392" s="12">
        <f t="shared" si="278"/>
        <v>264.38569206842925</v>
      </c>
      <c r="Y392" s="45">
        <f t="shared" si="279"/>
        <v>-668.39179620671416</v>
      </c>
      <c r="Z392" s="14">
        <f t="shared" si="280"/>
        <v>-0.71656081392216997</v>
      </c>
      <c r="AA392" s="10"/>
      <c r="AB392" s="12">
        <f t="shared" si="281"/>
        <v>264.38569206842925</v>
      </c>
      <c r="AC392" s="45">
        <f t="shared" si="282"/>
        <v>-668.39179620671416</v>
      </c>
      <c r="AD392" s="14">
        <f t="shared" si="283"/>
        <v>-0.71656081392216997</v>
      </c>
      <c r="AE392" s="10"/>
      <c r="AF392" s="12">
        <f t="shared" si="284"/>
        <v>259.2016588906169</v>
      </c>
      <c r="AG392" s="45">
        <f t="shared" si="285"/>
        <v>-5.1840331778123527</v>
      </c>
      <c r="AH392" s="14">
        <f t="shared" si="286"/>
        <v>-1.9607843137254943E-2</v>
      </c>
      <c r="AI392" s="65"/>
      <c r="AJ392" s="66"/>
    </row>
    <row r="393" spans="1:36" ht="12" hidden="1" customHeight="1" x14ac:dyDescent="0.25">
      <c r="A393" s="1"/>
      <c r="B393" s="52"/>
      <c r="C393" s="1"/>
      <c r="D393" s="15" t="s">
        <v>16</v>
      </c>
      <c r="E393" s="10"/>
      <c r="F393" s="16">
        <f t="shared" si="265"/>
        <v>450.23488606928044</v>
      </c>
      <c r="G393" s="10"/>
      <c r="H393" s="17">
        <f t="shared" si="266"/>
        <v>376.4019417940072</v>
      </c>
      <c r="I393" s="46">
        <f t="shared" si="267"/>
        <v>-73.832944275273235</v>
      </c>
      <c r="J393" s="19">
        <f t="shared" si="268"/>
        <v>-0.16398761304318854</v>
      </c>
      <c r="K393" s="10"/>
      <c r="L393" s="17">
        <f t="shared" si="269"/>
        <v>881.62822787305345</v>
      </c>
      <c r="M393" s="46">
        <f t="shared" si="270"/>
        <v>505.22628607904625</v>
      </c>
      <c r="N393" s="19">
        <f t="shared" si="271"/>
        <v>1.3422520714718855</v>
      </c>
      <c r="O393" s="10"/>
      <c r="P393" s="17">
        <f t="shared" si="272"/>
        <v>403.846632950497</v>
      </c>
      <c r="Q393" s="46">
        <f t="shared" si="273"/>
        <v>-477.78159492255645</v>
      </c>
      <c r="R393" s="19">
        <f t="shared" si="274"/>
        <v>-0.54193091806419869</v>
      </c>
      <c r="S393" s="10"/>
      <c r="T393" s="17">
        <f t="shared" si="275"/>
        <v>923.60878202316758</v>
      </c>
      <c r="U393" s="46">
        <f t="shared" si="276"/>
        <v>519.76214907267058</v>
      </c>
      <c r="V393" s="19">
        <f t="shared" si="277"/>
        <v>1.2870285565470652</v>
      </c>
      <c r="W393" s="10"/>
      <c r="X393" s="17">
        <f t="shared" si="278"/>
        <v>492.23653782623057</v>
      </c>
      <c r="Y393" s="46">
        <f t="shared" si="279"/>
        <v>-431.372244196937</v>
      </c>
      <c r="Z393" s="19">
        <f t="shared" si="280"/>
        <v>-0.46705082562339317</v>
      </c>
      <c r="AA393" s="10"/>
      <c r="AB393" s="17">
        <f t="shared" si="281"/>
        <v>491.68593767206255</v>
      </c>
      <c r="AC393" s="46">
        <f t="shared" si="282"/>
        <v>-431.92284435110503</v>
      </c>
      <c r="AD393" s="19">
        <f t="shared" si="283"/>
        <v>-0.46764696563947439</v>
      </c>
      <c r="AE393" s="10"/>
      <c r="AF393" s="17">
        <f t="shared" si="284"/>
        <v>464.15592996366041</v>
      </c>
      <c r="AG393" s="46">
        <f t="shared" si="285"/>
        <v>-28.080607862570162</v>
      </c>
      <c r="AH393" s="19">
        <f t="shared" si="286"/>
        <v>-5.7046979865771785E-2</v>
      </c>
      <c r="AI393" s="65"/>
      <c r="AJ393" s="66"/>
    </row>
    <row r="394" spans="1:36" ht="12" hidden="1" customHeight="1" x14ac:dyDescent="0.25">
      <c r="A394" s="1"/>
      <c r="B394" s="52"/>
      <c r="C394" s="1"/>
      <c r="D394" s="9" t="s">
        <v>36</v>
      </c>
      <c r="E394" s="10"/>
      <c r="F394" s="11">
        <f t="shared" si="265"/>
        <v>569.87443444664734</v>
      </c>
      <c r="G394" s="10"/>
      <c r="H394" s="12">
        <f t="shared" si="266"/>
        <v>665.03444741786711</v>
      </c>
      <c r="I394" s="45">
        <f t="shared" si="267"/>
        <v>95.160012971219771</v>
      </c>
      <c r="J394" s="14">
        <f t="shared" si="268"/>
        <v>0.16698417619597361</v>
      </c>
      <c r="K394" s="10"/>
      <c r="L394" s="12">
        <f t="shared" si="269"/>
        <v>1148.2601221174937</v>
      </c>
      <c r="M394" s="45">
        <f t="shared" si="270"/>
        <v>483.22567469962655</v>
      </c>
      <c r="N394" s="14">
        <f t="shared" si="271"/>
        <v>0.72661751068061142</v>
      </c>
      <c r="O394" s="10"/>
      <c r="P394" s="12">
        <f t="shared" si="272"/>
        <v>730.24109346326645</v>
      </c>
      <c r="Q394" s="45">
        <f t="shared" si="273"/>
        <v>-418.01902865422721</v>
      </c>
      <c r="R394" s="14">
        <f t="shared" si="274"/>
        <v>-0.36404558566691581</v>
      </c>
      <c r="S394" s="10"/>
      <c r="T394" s="12">
        <f t="shared" si="275"/>
        <v>1146.4452096414827</v>
      </c>
      <c r="U394" s="45">
        <f t="shared" si="276"/>
        <v>416.20411617821628</v>
      </c>
      <c r="V394" s="14">
        <f t="shared" si="277"/>
        <v>0.56995438890505645</v>
      </c>
      <c r="W394" s="10"/>
      <c r="X394" s="12">
        <f t="shared" si="278"/>
        <v>670.18575437658694</v>
      </c>
      <c r="Y394" s="45">
        <f t="shared" si="279"/>
        <v>-476.25945526489579</v>
      </c>
      <c r="Z394" s="14">
        <f t="shared" si="280"/>
        <v>-0.41542277926551063</v>
      </c>
      <c r="AA394" s="10"/>
      <c r="AB394" s="12">
        <f t="shared" si="281"/>
        <v>704.93117733529334</v>
      </c>
      <c r="AC394" s="45">
        <f t="shared" si="282"/>
        <v>-441.51403230618939</v>
      </c>
      <c r="AD394" s="14">
        <f t="shared" si="283"/>
        <v>-0.38511568506990401</v>
      </c>
      <c r="AE394" s="10"/>
      <c r="AF394" s="12">
        <f t="shared" si="284"/>
        <v>691.56755312040627</v>
      </c>
      <c r="AG394" s="45">
        <f t="shared" si="285"/>
        <v>21.381798743819331</v>
      </c>
      <c r="AH394" s="14">
        <f t="shared" si="286"/>
        <v>3.1904287138584175E-2</v>
      </c>
      <c r="AI394" s="65"/>
      <c r="AJ394" s="66"/>
    </row>
    <row r="395" spans="1:36" ht="12" hidden="1" customHeight="1" x14ac:dyDescent="0.25">
      <c r="A395" s="1"/>
      <c r="B395" s="52"/>
      <c r="C395" s="1"/>
      <c r="D395" s="9" t="s">
        <v>37</v>
      </c>
      <c r="E395" s="10"/>
      <c r="F395" s="11">
        <f t="shared" si="265"/>
        <v>814.80495273598717</v>
      </c>
      <c r="G395" s="10"/>
      <c r="H395" s="12">
        <f t="shared" si="266"/>
        <v>850.3041523406506</v>
      </c>
      <c r="I395" s="45">
        <f t="shared" si="267"/>
        <v>35.499199604663431</v>
      </c>
      <c r="J395" s="14">
        <f t="shared" si="268"/>
        <v>4.356772683506982E-2</v>
      </c>
      <c r="K395" s="10"/>
      <c r="L395" s="12">
        <f t="shared" si="269"/>
        <v>893.39232196375053</v>
      </c>
      <c r="M395" s="45">
        <f t="shared" si="270"/>
        <v>43.08816962309993</v>
      </c>
      <c r="N395" s="14">
        <f t="shared" si="271"/>
        <v>5.0673831833574212E-2</v>
      </c>
      <c r="O395" s="10"/>
      <c r="P395" s="12">
        <f t="shared" si="272"/>
        <v>727.91023842917252</v>
      </c>
      <c r="Q395" s="45">
        <f t="shared" si="273"/>
        <v>-165.48208353457801</v>
      </c>
      <c r="R395" s="14">
        <f t="shared" si="274"/>
        <v>-0.18522890724070096</v>
      </c>
      <c r="S395" s="10"/>
      <c r="T395" s="12">
        <f t="shared" si="275"/>
        <v>1187.0608899297422</v>
      </c>
      <c r="U395" s="45">
        <f t="shared" si="276"/>
        <v>459.15065150056967</v>
      </c>
      <c r="V395" s="14">
        <f t="shared" si="277"/>
        <v>0.63077921872814291</v>
      </c>
      <c r="W395" s="10"/>
      <c r="X395" s="12">
        <f t="shared" si="278"/>
        <v>788.6178861788618</v>
      </c>
      <c r="Y395" s="45">
        <f t="shared" si="279"/>
        <v>-398.44300375088039</v>
      </c>
      <c r="Z395" s="14">
        <f t="shared" si="280"/>
        <v>-0.33565506801800438</v>
      </c>
      <c r="AA395" s="10"/>
      <c r="AB395" s="12">
        <f t="shared" si="281"/>
        <v>835.77235772357722</v>
      </c>
      <c r="AC395" s="45">
        <f t="shared" si="282"/>
        <v>-351.28853220616497</v>
      </c>
      <c r="AD395" s="14">
        <f t="shared" si="283"/>
        <v>-0.29593135043557572</v>
      </c>
      <c r="AE395" s="10"/>
      <c r="AF395" s="12">
        <f t="shared" si="284"/>
        <v>835.77235772357722</v>
      </c>
      <c r="AG395" s="45">
        <f t="shared" si="285"/>
        <v>47.15447154471542</v>
      </c>
      <c r="AH395" s="14">
        <f t="shared" si="286"/>
        <v>5.97938144329897E-2</v>
      </c>
      <c r="AI395" s="65"/>
      <c r="AJ395" s="66"/>
    </row>
    <row r="396" spans="1:36" ht="12" hidden="1" customHeight="1" x14ac:dyDescent="0.25">
      <c r="A396" s="1"/>
      <c r="B396" s="52"/>
      <c r="C396" s="1"/>
      <c r="D396" s="9" t="s">
        <v>38</v>
      </c>
      <c r="E396" s="10"/>
      <c r="F396" s="11">
        <f t="shared" si="265"/>
        <v>637.55426385107796</v>
      </c>
      <c r="G396" s="10"/>
      <c r="H396" s="12">
        <f t="shared" si="266"/>
        <v>720.79601990049753</v>
      </c>
      <c r="I396" s="45">
        <f t="shared" si="267"/>
        <v>83.241756049419564</v>
      </c>
      <c r="J396" s="14">
        <f t="shared" si="268"/>
        <v>0.130564190013579</v>
      </c>
      <c r="K396" s="10"/>
      <c r="L396" s="12">
        <f t="shared" si="269"/>
        <v>1073.4628916066342</v>
      </c>
      <c r="M396" s="45">
        <f t="shared" si="270"/>
        <v>352.6668717061367</v>
      </c>
      <c r="N396" s="14">
        <f t="shared" si="271"/>
        <v>0.48927416629578602</v>
      </c>
      <c r="O396" s="10"/>
      <c r="P396" s="12">
        <f t="shared" si="272"/>
        <v>729.51641738978765</v>
      </c>
      <c r="Q396" s="45">
        <f t="shared" si="273"/>
        <v>-343.94647421684658</v>
      </c>
      <c r="R396" s="14">
        <f t="shared" si="274"/>
        <v>-0.32040835030828829</v>
      </c>
      <c r="S396" s="10"/>
      <c r="T396" s="12">
        <f t="shared" si="275"/>
        <v>1159.2662754701289</v>
      </c>
      <c r="U396" s="45">
        <f t="shared" si="276"/>
        <v>429.74985808034126</v>
      </c>
      <c r="V396" s="14">
        <f t="shared" si="277"/>
        <v>0.58908867276488142</v>
      </c>
      <c r="W396" s="10"/>
      <c r="X396" s="12">
        <f t="shared" si="278"/>
        <v>704.67891646145108</v>
      </c>
      <c r="Y396" s="45">
        <f t="shared" si="279"/>
        <v>-454.58735900867782</v>
      </c>
      <c r="Z396" s="14">
        <f t="shared" si="280"/>
        <v>-0.39213368716719066</v>
      </c>
      <c r="AA396" s="10"/>
      <c r="AB396" s="12">
        <f t="shared" si="281"/>
        <v>743.03845425269935</v>
      </c>
      <c r="AC396" s="45">
        <f t="shared" si="282"/>
        <v>-416.22782121742955</v>
      </c>
      <c r="AD396" s="14">
        <f t="shared" si="283"/>
        <v>-0.3590441902992757</v>
      </c>
      <c r="AE396" s="10"/>
      <c r="AF396" s="12">
        <f t="shared" si="284"/>
        <v>733.56696344004547</v>
      </c>
      <c r="AG396" s="45">
        <f t="shared" si="285"/>
        <v>28.888046978594389</v>
      </c>
      <c r="AH396" s="14">
        <f t="shared" si="286"/>
        <v>4.0994623655913998E-2</v>
      </c>
      <c r="AI396" s="65"/>
      <c r="AJ396" s="66"/>
    </row>
    <row r="397" spans="1:36" ht="12" hidden="1" customHeight="1" x14ac:dyDescent="0.25">
      <c r="A397" s="1"/>
      <c r="B397" s="52"/>
      <c r="C397" s="1"/>
      <c r="D397" s="9" t="s">
        <v>39</v>
      </c>
      <c r="E397" s="10"/>
      <c r="F397" s="11">
        <f t="shared" si="265"/>
        <v>597.42120343839542</v>
      </c>
      <c r="G397" s="10"/>
      <c r="H397" s="12">
        <f t="shared" si="266"/>
        <v>614.91765499409814</v>
      </c>
      <c r="I397" s="45">
        <f t="shared" si="267"/>
        <v>17.49645155570272</v>
      </c>
      <c r="J397" s="14">
        <f t="shared" si="268"/>
        <v>2.9286626345037092E-2</v>
      </c>
      <c r="K397" s="10"/>
      <c r="L397" s="12">
        <f t="shared" si="269"/>
        <v>969.8294212811852</v>
      </c>
      <c r="M397" s="45">
        <f t="shared" si="270"/>
        <v>354.91176628708706</v>
      </c>
      <c r="N397" s="14">
        <f t="shared" si="271"/>
        <v>0.57716958263378126</v>
      </c>
      <c r="O397" s="10"/>
      <c r="P397" s="12">
        <f t="shared" si="272"/>
        <v>658.30985915492954</v>
      </c>
      <c r="Q397" s="45">
        <f t="shared" si="273"/>
        <v>-311.51956212625566</v>
      </c>
      <c r="R397" s="14">
        <f t="shared" si="274"/>
        <v>-0.32121067405309822</v>
      </c>
      <c r="S397" s="10"/>
      <c r="T397" s="12">
        <f t="shared" si="275"/>
        <v>958.78561263498614</v>
      </c>
      <c r="U397" s="45">
        <f t="shared" si="276"/>
        <v>300.4757534800566</v>
      </c>
      <c r="V397" s="14">
        <f t="shared" si="277"/>
        <v>0.45643514114428796</v>
      </c>
      <c r="W397" s="10"/>
      <c r="X397" s="12">
        <f t="shared" si="278"/>
        <v>683.08575846264284</v>
      </c>
      <c r="Y397" s="45">
        <f t="shared" si="279"/>
        <v>-275.69985417234329</v>
      </c>
      <c r="Z397" s="14">
        <f t="shared" si="280"/>
        <v>-0.28755109644861077</v>
      </c>
      <c r="AA397" s="10"/>
      <c r="AB397" s="12">
        <f t="shared" si="281"/>
        <v>662.6539289855873</v>
      </c>
      <c r="AC397" s="45">
        <f t="shared" si="282"/>
        <v>-296.13168364939884</v>
      </c>
      <c r="AD397" s="14">
        <f t="shared" si="283"/>
        <v>-0.30886120916599258</v>
      </c>
      <c r="AE397" s="10"/>
      <c r="AF397" s="12">
        <f t="shared" si="284"/>
        <v>619.30531779778016</v>
      </c>
      <c r="AG397" s="45">
        <f t="shared" si="285"/>
        <v>-63.780440664862681</v>
      </c>
      <c r="AH397" s="14">
        <f t="shared" si="286"/>
        <v>-9.3371059013742763E-2</v>
      </c>
      <c r="AI397" s="65"/>
      <c r="AJ397" s="66"/>
    </row>
    <row r="398" spans="1:36" ht="12" hidden="1" customHeight="1" x14ac:dyDescent="0.25">
      <c r="A398" s="1"/>
      <c r="B398" s="52"/>
      <c r="C398" s="1"/>
      <c r="D398" s="9" t="s">
        <v>40</v>
      </c>
      <c r="E398" s="10"/>
      <c r="F398" s="11">
        <f t="shared" si="265"/>
        <v>587.42939550534788</v>
      </c>
      <c r="G398" s="10"/>
      <c r="H398" s="12">
        <f t="shared" si="266"/>
        <v>557.08480796958975</v>
      </c>
      <c r="I398" s="45">
        <f t="shared" si="267"/>
        <v>-30.344587535758137</v>
      </c>
      <c r="J398" s="14">
        <f t="shared" si="268"/>
        <v>-5.1656569739165992E-2</v>
      </c>
      <c r="K398" s="10"/>
      <c r="L398" s="12">
        <f t="shared" si="269"/>
        <v>944.53825172100278</v>
      </c>
      <c r="M398" s="45">
        <f t="shared" si="270"/>
        <v>387.45344375141303</v>
      </c>
      <c r="N398" s="14">
        <f t="shared" si="271"/>
        <v>0.69550172291283063</v>
      </c>
      <c r="O398" s="10"/>
      <c r="P398" s="12">
        <f t="shared" si="272"/>
        <v>743.79940038157531</v>
      </c>
      <c r="Q398" s="45">
        <f t="shared" si="273"/>
        <v>-200.73885133942747</v>
      </c>
      <c r="R398" s="14">
        <f t="shared" si="274"/>
        <v>-0.21252590985454511</v>
      </c>
      <c r="S398" s="10"/>
      <c r="T398" s="12">
        <f t="shared" si="275"/>
        <v>1005.3017353767709</v>
      </c>
      <c r="U398" s="45">
        <f t="shared" si="276"/>
        <v>261.50233499519561</v>
      </c>
      <c r="V398" s="14">
        <f t="shared" si="277"/>
        <v>0.35157642619911056</v>
      </c>
      <c r="W398" s="10"/>
      <c r="X398" s="12">
        <f t="shared" si="278"/>
        <v>792.75033455518701</v>
      </c>
      <c r="Y398" s="45">
        <f t="shared" si="279"/>
        <v>-212.55140082158391</v>
      </c>
      <c r="Z398" s="14">
        <f t="shared" si="280"/>
        <v>-0.2114304525117755</v>
      </c>
      <c r="AA398" s="10"/>
      <c r="AB398" s="12">
        <f t="shared" si="281"/>
        <v>781.40454995054404</v>
      </c>
      <c r="AC398" s="45">
        <f t="shared" si="282"/>
        <v>-223.89718542622688</v>
      </c>
      <c r="AD398" s="14">
        <f t="shared" si="283"/>
        <v>-0.22271640199876286</v>
      </c>
      <c r="AE398" s="10"/>
      <c r="AF398" s="12">
        <f t="shared" si="284"/>
        <v>704.89323325769476</v>
      </c>
      <c r="AG398" s="45">
        <f t="shared" si="285"/>
        <v>-87.85710129749225</v>
      </c>
      <c r="AH398" s="14">
        <f t="shared" si="286"/>
        <v>-0.11082568807339443</v>
      </c>
      <c r="AI398" s="65"/>
      <c r="AJ398" s="66"/>
    </row>
    <row r="399" spans="1:36" ht="12" hidden="1" customHeight="1" x14ac:dyDescent="0.25">
      <c r="A399" s="1"/>
      <c r="B399" s="52"/>
      <c r="C399" s="1"/>
      <c r="D399" s="9" t="s">
        <v>41</v>
      </c>
      <c r="E399" s="10"/>
      <c r="F399" s="11">
        <f t="shared" si="265"/>
        <v>690.97277503582234</v>
      </c>
      <c r="G399" s="10"/>
      <c r="H399" s="12">
        <f t="shared" si="266"/>
        <v>587.2566960572284</v>
      </c>
      <c r="I399" s="45">
        <f t="shared" si="267"/>
        <v>-103.71607897859394</v>
      </c>
      <c r="J399" s="14">
        <f t="shared" si="268"/>
        <v>-0.15010154195035685</v>
      </c>
      <c r="K399" s="10"/>
      <c r="L399" s="12">
        <f t="shared" si="269"/>
        <v>972.82934773292186</v>
      </c>
      <c r="M399" s="45">
        <f t="shared" si="270"/>
        <v>385.57265167569346</v>
      </c>
      <c r="N399" s="14">
        <f t="shared" si="271"/>
        <v>0.65656578164945989</v>
      </c>
      <c r="O399" s="10"/>
      <c r="P399" s="12">
        <f t="shared" si="272"/>
        <v>696.19678678406103</v>
      </c>
      <c r="Q399" s="45">
        <f t="shared" si="273"/>
        <v>-276.63256094886083</v>
      </c>
      <c r="R399" s="14">
        <f t="shared" si="274"/>
        <v>-0.28435877432514178</v>
      </c>
      <c r="S399" s="10"/>
      <c r="T399" s="12">
        <f t="shared" si="275"/>
        <v>1102.1100226073852</v>
      </c>
      <c r="U399" s="45">
        <f t="shared" si="276"/>
        <v>405.91323582332416</v>
      </c>
      <c r="V399" s="14">
        <f t="shared" si="277"/>
        <v>0.58304382256395848</v>
      </c>
      <c r="W399" s="10"/>
      <c r="X399" s="12">
        <f t="shared" si="278"/>
        <v>649.59168522642915</v>
      </c>
      <c r="Y399" s="45">
        <f t="shared" si="279"/>
        <v>-452.51833738095604</v>
      </c>
      <c r="Z399" s="14">
        <f t="shared" si="280"/>
        <v>-0.41059270680651527</v>
      </c>
      <c r="AA399" s="10"/>
      <c r="AB399" s="12">
        <f t="shared" si="281"/>
        <v>649.59168522642915</v>
      </c>
      <c r="AC399" s="45">
        <f t="shared" si="282"/>
        <v>-452.51833738095604</v>
      </c>
      <c r="AD399" s="14">
        <f t="shared" si="283"/>
        <v>-0.41059270680651527</v>
      </c>
      <c r="AE399" s="10"/>
      <c r="AF399" s="12">
        <f t="shared" si="284"/>
        <v>636.59985152190052</v>
      </c>
      <c r="AG399" s="45">
        <f t="shared" si="285"/>
        <v>-12.991833704528631</v>
      </c>
      <c r="AH399" s="14">
        <f t="shared" si="286"/>
        <v>-2.0000000000000129E-2</v>
      </c>
      <c r="AI399" s="65"/>
      <c r="AJ399" s="66"/>
    </row>
    <row r="400" spans="1:36" ht="12" hidden="1" customHeight="1" x14ac:dyDescent="0.25">
      <c r="A400" s="1"/>
      <c r="B400" s="52"/>
      <c r="C400" s="1"/>
      <c r="D400" s="15" t="s">
        <v>20</v>
      </c>
      <c r="E400" s="10"/>
      <c r="F400" s="16">
        <f t="shared" si="265"/>
        <v>613.33860936438168</v>
      </c>
      <c r="G400" s="10"/>
      <c r="H400" s="17">
        <f t="shared" si="266"/>
        <v>616.01457510327043</v>
      </c>
      <c r="I400" s="46">
        <f t="shared" si="267"/>
        <v>2.675965738888749</v>
      </c>
      <c r="J400" s="19">
        <f t="shared" si="268"/>
        <v>4.3629500866770865E-3</v>
      </c>
      <c r="K400" s="10"/>
      <c r="L400" s="17">
        <f t="shared" si="269"/>
        <v>983.88410465722836</v>
      </c>
      <c r="M400" s="46">
        <f t="shared" si="270"/>
        <v>367.86952955395793</v>
      </c>
      <c r="N400" s="19">
        <f t="shared" si="271"/>
        <v>0.59717666500388766</v>
      </c>
      <c r="O400" s="10"/>
      <c r="P400" s="17">
        <f t="shared" si="272"/>
        <v>707.17919728660263</v>
      </c>
      <c r="Q400" s="46">
        <f t="shared" si="273"/>
        <v>-276.70490737062573</v>
      </c>
      <c r="R400" s="19">
        <f t="shared" si="274"/>
        <v>-0.2812372982354725</v>
      </c>
      <c r="S400" s="10"/>
      <c r="T400" s="17">
        <f t="shared" si="275"/>
        <v>1031.5457105824798</v>
      </c>
      <c r="U400" s="46">
        <f t="shared" si="276"/>
        <v>324.36651329587721</v>
      </c>
      <c r="V400" s="19">
        <f t="shared" si="277"/>
        <v>0.45867654837762339</v>
      </c>
      <c r="W400" s="10"/>
      <c r="X400" s="17">
        <f t="shared" si="278"/>
        <v>720.79544123960818</v>
      </c>
      <c r="Y400" s="46">
        <f t="shared" si="279"/>
        <v>-310.75026934287166</v>
      </c>
      <c r="Z400" s="19">
        <f t="shared" si="280"/>
        <v>-0.30124721197997251</v>
      </c>
      <c r="AA400" s="10"/>
      <c r="AB400" s="17">
        <f t="shared" si="281"/>
        <v>717.67300261504238</v>
      </c>
      <c r="AC400" s="46">
        <f t="shared" si="282"/>
        <v>-313.87270796743746</v>
      </c>
      <c r="AD400" s="19">
        <f t="shared" si="283"/>
        <v>-0.30427416327503698</v>
      </c>
      <c r="AE400" s="10"/>
      <c r="AF400" s="17">
        <f t="shared" si="284"/>
        <v>673.37340462901523</v>
      </c>
      <c r="AG400" s="46">
        <f t="shared" si="285"/>
        <v>-47.422036610592954</v>
      </c>
      <c r="AH400" s="19">
        <f t="shared" si="286"/>
        <v>-6.579125490726967E-2</v>
      </c>
      <c r="AI400" s="65"/>
      <c r="AJ400" s="66"/>
    </row>
    <row r="401" spans="1:36" ht="12" hidden="1" customHeight="1" x14ac:dyDescent="0.25">
      <c r="A401" s="1"/>
      <c r="B401" s="52"/>
      <c r="C401" s="1"/>
      <c r="D401" s="9" t="s">
        <v>36</v>
      </c>
      <c r="E401" s="10"/>
      <c r="F401" s="11">
        <f t="shared" si="265"/>
        <v>869.37827844182652</v>
      </c>
      <c r="G401" s="10"/>
      <c r="H401" s="12">
        <f t="shared" si="266"/>
        <v>843.73885123082414</v>
      </c>
      <c r="I401" s="45">
        <f t="shared" si="267"/>
        <v>-25.639427211002385</v>
      </c>
      <c r="J401" s="14">
        <f t="shared" si="268"/>
        <v>-2.9491681408184589E-2</v>
      </c>
      <c r="K401" s="10"/>
      <c r="L401" s="12">
        <f t="shared" si="269"/>
        <v>1099.425541316836</v>
      </c>
      <c r="M401" s="45">
        <f t="shared" si="270"/>
        <v>255.68669008601182</v>
      </c>
      <c r="N401" s="14">
        <f t="shared" si="271"/>
        <v>0.30304008131547189</v>
      </c>
      <c r="O401" s="10"/>
      <c r="P401" s="12">
        <f t="shared" si="272"/>
        <v>940.29713020208544</v>
      </c>
      <c r="Q401" s="45">
        <f t="shared" si="273"/>
        <v>-159.12841111475052</v>
      </c>
      <c r="R401" s="14">
        <f t="shared" si="274"/>
        <v>-0.14473777908065932</v>
      </c>
      <c r="S401" s="10"/>
      <c r="T401" s="12">
        <f t="shared" si="275"/>
        <v>952.42844320335098</v>
      </c>
      <c r="U401" s="45">
        <f t="shared" si="276"/>
        <v>12.131313001265539</v>
      </c>
      <c r="V401" s="14">
        <f t="shared" si="277"/>
        <v>1.2901573993593152E-2</v>
      </c>
      <c r="W401" s="10"/>
      <c r="X401" s="12">
        <f t="shared" si="278"/>
        <v>733.08993082244433</v>
      </c>
      <c r="Y401" s="45">
        <f t="shared" si="279"/>
        <v>-219.33851238090665</v>
      </c>
      <c r="Z401" s="14">
        <f t="shared" si="280"/>
        <v>-0.23029395430820432</v>
      </c>
      <c r="AA401" s="10"/>
      <c r="AB401" s="12">
        <f t="shared" si="281"/>
        <v>771.52190622597993</v>
      </c>
      <c r="AC401" s="45">
        <f t="shared" si="282"/>
        <v>-180.90653697737105</v>
      </c>
      <c r="AD401" s="14">
        <f t="shared" si="283"/>
        <v>-0.18994239227980103</v>
      </c>
      <c r="AE401" s="10"/>
      <c r="AF401" s="12">
        <f t="shared" si="284"/>
        <v>757.10991544965407</v>
      </c>
      <c r="AG401" s="45">
        <f t="shared" si="285"/>
        <v>24.019984627209737</v>
      </c>
      <c r="AH401" s="14">
        <f t="shared" si="286"/>
        <v>3.2765399737876733E-2</v>
      </c>
      <c r="AI401" s="65"/>
      <c r="AJ401" s="66"/>
    </row>
    <row r="402" spans="1:36" ht="12" hidden="1" customHeight="1" x14ac:dyDescent="0.25">
      <c r="A402" s="1"/>
      <c r="B402" s="52"/>
      <c r="C402" s="1"/>
      <c r="D402" s="9" t="s">
        <v>37</v>
      </c>
      <c r="E402" s="10"/>
      <c r="F402" s="11">
        <f t="shared" si="265"/>
        <v>803.12722103766885</v>
      </c>
      <c r="G402" s="10"/>
      <c r="H402" s="12">
        <f t="shared" si="266"/>
        <v>600.76045627376425</v>
      </c>
      <c r="I402" s="45">
        <f t="shared" si="267"/>
        <v>-202.3667647639046</v>
      </c>
      <c r="J402" s="14">
        <f t="shared" si="268"/>
        <v>-0.25197348497594141</v>
      </c>
      <c r="K402" s="10"/>
      <c r="L402" s="12">
        <f t="shared" si="269"/>
        <v>742.57425742574253</v>
      </c>
      <c r="M402" s="45">
        <f t="shared" si="270"/>
        <v>141.81380115197828</v>
      </c>
      <c r="N402" s="14">
        <f t="shared" si="271"/>
        <v>0.23605715001879934</v>
      </c>
      <c r="O402" s="10"/>
      <c r="P402" s="12">
        <f t="shared" si="272"/>
        <v>749.03474903474898</v>
      </c>
      <c r="Q402" s="45">
        <f t="shared" si="273"/>
        <v>6.4604916090064535</v>
      </c>
      <c r="R402" s="14">
        <f t="shared" si="274"/>
        <v>8.7001287001287064E-3</v>
      </c>
      <c r="S402" s="10"/>
      <c r="T402" s="12">
        <f t="shared" si="275"/>
        <v>854.14987912973413</v>
      </c>
      <c r="U402" s="45">
        <f t="shared" si="276"/>
        <v>105.11513009498515</v>
      </c>
      <c r="V402" s="14">
        <f t="shared" si="277"/>
        <v>0.14033411698248011</v>
      </c>
      <c r="W402" s="10"/>
      <c r="X402" s="12">
        <f t="shared" si="278"/>
        <v>867.34693877551024</v>
      </c>
      <c r="Y402" s="45">
        <f t="shared" si="279"/>
        <v>13.197059645776108</v>
      </c>
      <c r="Z402" s="14">
        <f t="shared" si="280"/>
        <v>1.5450519830573661E-2</v>
      </c>
      <c r="AA402" s="10"/>
      <c r="AB402" s="12">
        <f t="shared" si="281"/>
        <v>918.36734693877554</v>
      </c>
      <c r="AC402" s="45">
        <f t="shared" si="282"/>
        <v>64.217467809041409</v>
      </c>
      <c r="AD402" s="14">
        <f t="shared" si="283"/>
        <v>7.5182903350019314E-2</v>
      </c>
      <c r="AE402" s="10"/>
      <c r="AF402" s="12">
        <f t="shared" si="284"/>
        <v>918.36734693877554</v>
      </c>
      <c r="AG402" s="45">
        <f t="shared" si="285"/>
        <v>51.020408163265301</v>
      </c>
      <c r="AH402" s="14">
        <f t="shared" si="286"/>
        <v>5.8823529411764719E-2</v>
      </c>
      <c r="AI402" s="65"/>
      <c r="AJ402" s="66"/>
    </row>
    <row r="403" spans="1:36" ht="12" hidden="1" customHeight="1" x14ac:dyDescent="0.25">
      <c r="A403" s="1"/>
      <c r="B403" s="52"/>
      <c r="C403" s="1"/>
      <c r="D403" s="9" t="s">
        <v>38</v>
      </c>
      <c r="E403" s="10"/>
      <c r="F403" s="11">
        <f t="shared" si="265"/>
        <v>862.22767720159561</v>
      </c>
      <c r="G403" s="10"/>
      <c r="H403" s="12">
        <f t="shared" si="266"/>
        <v>818.23261754610041</v>
      </c>
      <c r="I403" s="45">
        <f t="shared" si="267"/>
        <v>-43.995059655495197</v>
      </c>
      <c r="J403" s="14">
        <f t="shared" si="268"/>
        <v>-5.1024875237458689E-2</v>
      </c>
      <c r="K403" s="10"/>
      <c r="L403" s="12">
        <f t="shared" si="269"/>
        <v>1059.7847434990965</v>
      </c>
      <c r="M403" s="45">
        <f t="shared" si="270"/>
        <v>241.55212595299611</v>
      </c>
      <c r="N403" s="14">
        <f t="shared" si="271"/>
        <v>0.2952120470061641</v>
      </c>
      <c r="O403" s="10"/>
      <c r="P403" s="12">
        <f t="shared" si="272"/>
        <v>919.88130563798222</v>
      </c>
      <c r="Q403" s="45">
        <f t="shared" si="273"/>
        <v>-139.9034378611143</v>
      </c>
      <c r="R403" s="14">
        <f t="shared" si="274"/>
        <v>-0.13201118313818561</v>
      </c>
      <c r="S403" s="10"/>
      <c r="T403" s="12">
        <f t="shared" si="275"/>
        <v>941.60454384096556</v>
      </c>
      <c r="U403" s="45">
        <f t="shared" si="276"/>
        <v>21.723238202983339</v>
      </c>
      <c r="V403" s="14">
        <f t="shared" si="277"/>
        <v>2.361526217550125E-2</v>
      </c>
      <c r="W403" s="10"/>
      <c r="X403" s="12">
        <f t="shared" si="278"/>
        <v>744.64348436951173</v>
      </c>
      <c r="Y403" s="45">
        <f t="shared" si="279"/>
        <v>-196.96105947145384</v>
      </c>
      <c r="Z403" s="14">
        <f t="shared" si="280"/>
        <v>-0.20917598662811898</v>
      </c>
      <c r="AA403" s="10"/>
      <c r="AB403" s="12">
        <f t="shared" si="281"/>
        <v>784.15876361081837</v>
      </c>
      <c r="AC403" s="45">
        <f t="shared" si="282"/>
        <v>-157.44578023014719</v>
      </c>
      <c r="AD403" s="14">
        <f t="shared" si="283"/>
        <v>-0.16721008969211104</v>
      </c>
      <c r="AE403" s="10"/>
      <c r="AF403" s="12">
        <f t="shared" si="284"/>
        <v>770.98700386371615</v>
      </c>
      <c r="AG403" s="45">
        <f t="shared" si="285"/>
        <v>26.343519494204429</v>
      </c>
      <c r="AH403" s="14">
        <f t="shared" si="286"/>
        <v>3.5377358490566113E-2</v>
      </c>
      <c r="AI403" s="65"/>
      <c r="AJ403" s="66"/>
    </row>
    <row r="404" spans="1:36" ht="12" hidden="1" customHeight="1" x14ac:dyDescent="0.25">
      <c r="A404" s="1"/>
      <c r="B404" s="52"/>
      <c r="C404" s="1"/>
      <c r="D404" s="9" t="s">
        <v>39</v>
      </c>
      <c r="E404" s="10"/>
      <c r="F404" s="11">
        <f t="shared" si="265"/>
        <v>659.51893912675462</v>
      </c>
      <c r="G404" s="10"/>
      <c r="H404" s="12">
        <f t="shared" si="266"/>
        <v>647.92648080932895</v>
      </c>
      <c r="I404" s="45">
        <f t="shared" si="267"/>
        <v>-11.592458317425667</v>
      </c>
      <c r="J404" s="14">
        <f t="shared" si="268"/>
        <v>-1.7577142413491287E-2</v>
      </c>
      <c r="K404" s="10"/>
      <c r="L404" s="12">
        <f t="shared" si="269"/>
        <v>963.32614238085898</v>
      </c>
      <c r="M404" s="45">
        <f t="shared" si="270"/>
        <v>315.39966157153003</v>
      </c>
      <c r="N404" s="14">
        <f t="shared" si="271"/>
        <v>0.4867831010357262</v>
      </c>
      <c r="O404" s="10"/>
      <c r="P404" s="12">
        <f t="shared" si="272"/>
        <v>730.941206902923</v>
      </c>
      <c r="Q404" s="45">
        <f t="shared" si="273"/>
        <v>-232.38493547793598</v>
      </c>
      <c r="R404" s="14">
        <f t="shared" si="274"/>
        <v>-0.24123183754112287</v>
      </c>
      <c r="S404" s="10"/>
      <c r="T404" s="12">
        <f t="shared" si="275"/>
        <v>942.36760124610589</v>
      </c>
      <c r="U404" s="45">
        <f t="shared" si="276"/>
        <v>211.42639434318289</v>
      </c>
      <c r="V404" s="14">
        <f t="shared" si="277"/>
        <v>0.28925225770075191</v>
      </c>
      <c r="W404" s="10"/>
      <c r="X404" s="12">
        <f t="shared" si="278"/>
        <v>739.59766481984161</v>
      </c>
      <c r="Y404" s="45">
        <f t="shared" si="279"/>
        <v>-202.76993642626428</v>
      </c>
      <c r="Z404" s="14">
        <f t="shared" si="280"/>
        <v>-0.21517074245563916</v>
      </c>
      <c r="AA404" s="10"/>
      <c r="AB404" s="12">
        <f t="shared" si="281"/>
        <v>716.91518238946935</v>
      </c>
      <c r="AC404" s="45">
        <f t="shared" si="282"/>
        <v>-225.45241885663654</v>
      </c>
      <c r="AD404" s="14">
        <f t="shared" si="283"/>
        <v>-0.2392404180263813</v>
      </c>
      <c r="AE404" s="10"/>
      <c r="AF404" s="12">
        <f t="shared" si="284"/>
        <v>670.06284163165139</v>
      </c>
      <c r="AG404" s="45">
        <f t="shared" si="285"/>
        <v>-69.534823188190217</v>
      </c>
      <c r="AH404" s="14">
        <f t="shared" si="286"/>
        <v>-9.4017094017094016E-2</v>
      </c>
      <c r="AI404" s="65"/>
      <c r="AJ404" s="66"/>
    </row>
    <row r="405" spans="1:36" ht="12" hidden="1" customHeight="1" x14ac:dyDescent="0.25">
      <c r="A405" s="1"/>
      <c r="B405" s="52"/>
      <c r="C405" s="1"/>
      <c r="D405" s="9" t="s">
        <v>40</v>
      </c>
      <c r="E405" s="10"/>
      <c r="F405" s="11">
        <f t="shared" si="265"/>
        <v>822.02196564348071</v>
      </c>
      <c r="G405" s="10"/>
      <c r="H405" s="12">
        <f t="shared" si="266"/>
        <v>605.64521153965984</v>
      </c>
      <c r="I405" s="45">
        <f t="shared" si="267"/>
        <v>-216.37675410382087</v>
      </c>
      <c r="J405" s="14">
        <f t="shared" si="268"/>
        <v>-0.26322502700331207</v>
      </c>
      <c r="K405" s="10"/>
      <c r="L405" s="12">
        <f t="shared" si="269"/>
        <v>962.18600077475492</v>
      </c>
      <c r="M405" s="45">
        <f t="shared" si="270"/>
        <v>356.54078923509508</v>
      </c>
      <c r="N405" s="14">
        <f t="shared" si="271"/>
        <v>0.58869579490062152</v>
      </c>
      <c r="O405" s="10"/>
      <c r="P405" s="12">
        <f t="shared" si="272"/>
        <v>756.00215807930942</v>
      </c>
      <c r="Q405" s="45">
        <f t="shared" si="273"/>
        <v>-206.18384269544549</v>
      </c>
      <c r="R405" s="14">
        <f t="shared" si="274"/>
        <v>-0.21428688686950925</v>
      </c>
      <c r="S405" s="10"/>
      <c r="T405" s="12">
        <f t="shared" si="275"/>
        <v>901.39119152310241</v>
      </c>
      <c r="U405" s="45">
        <f t="shared" si="276"/>
        <v>145.38903344379298</v>
      </c>
      <c r="V405" s="14">
        <f t="shared" si="277"/>
        <v>0.19231298732422508</v>
      </c>
      <c r="W405" s="10"/>
      <c r="X405" s="12">
        <f t="shared" si="278"/>
        <v>837.49676177787649</v>
      </c>
      <c r="Y405" s="45">
        <f t="shared" si="279"/>
        <v>-63.894429745225921</v>
      </c>
      <c r="Z405" s="14">
        <f t="shared" si="280"/>
        <v>-7.088424021235662E-2</v>
      </c>
      <c r="AA405" s="10"/>
      <c r="AB405" s="12">
        <f t="shared" si="281"/>
        <v>825.28403834054996</v>
      </c>
      <c r="AC405" s="45">
        <f t="shared" si="282"/>
        <v>-76.107153182552452</v>
      </c>
      <c r="AD405" s="14">
        <f t="shared" si="283"/>
        <v>-8.4432989692247107E-2</v>
      </c>
      <c r="AE405" s="10"/>
      <c r="AF405" s="12">
        <f t="shared" si="284"/>
        <v>744.23596462011028</v>
      </c>
      <c r="AG405" s="45">
        <f t="shared" si="285"/>
        <v>-93.260797157766206</v>
      </c>
      <c r="AH405" s="14">
        <f t="shared" si="286"/>
        <v>-0.11135660627485644</v>
      </c>
      <c r="AI405" s="65"/>
      <c r="AJ405" s="66"/>
    </row>
    <row r="406" spans="1:36" ht="12" hidden="1" customHeight="1" x14ac:dyDescent="0.25">
      <c r="A406" s="1"/>
      <c r="B406" s="52"/>
      <c r="C406" s="1"/>
      <c r="D406" s="9" t="s">
        <v>41</v>
      </c>
      <c r="E406" s="10"/>
      <c r="F406" s="11">
        <f t="shared" si="265"/>
        <v>882.65306122448976</v>
      </c>
      <c r="G406" s="10"/>
      <c r="H406" s="12">
        <f t="shared" si="266"/>
        <v>709.5945174186179</v>
      </c>
      <c r="I406" s="45">
        <f t="shared" si="267"/>
        <v>-173.05854380587186</v>
      </c>
      <c r="J406" s="14">
        <f t="shared" si="268"/>
        <v>-0.19606632708642135</v>
      </c>
      <c r="K406" s="10"/>
      <c r="L406" s="12">
        <f t="shared" si="269"/>
        <v>1081.3640442716123</v>
      </c>
      <c r="M406" s="45">
        <f t="shared" si="270"/>
        <v>371.76952685299443</v>
      </c>
      <c r="N406" s="14">
        <f t="shared" si="271"/>
        <v>0.52391826279242926</v>
      </c>
      <c r="O406" s="10"/>
      <c r="P406" s="12">
        <f t="shared" si="272"/>
        <v>726.77092916283345</v>
      </c>
      <c r="Q406" s="45">
        <f t="shared" si="273"/>
        <v>-354.59311510877887</v>
      </c>
      <c r="R406" s="14">
        <f t="shared" si="274"/>
        <v>-0.32791280326656924</v>
      </c>
      <c r="S406" s="10"/>
      <c r="T406" s="12">
        <f t="shared" si="275"/>
        <v>1031.040612607685</v>
      </c>
      <c r="U406" s="45">
        <f t="shared" si="276"/>
        <v>304.26968344485158</v>
      </c>
      <c r="V406" s="14">
        <f t="shared" si="277"/>
        <v>0.41865967836019458</v>
      </c>
      <c r="W406" s="10"/>
      <c r="X406" s="12">
        <f t="shared" si="278"/>
        <v>780.88914549653578</v>
      </c>
      <c r="Y406" s="45">
        <f t="shared" si="279"/>
        <v>-250.15146711114926</v>
      </c>
      <c r="Z406" s="14">
        <f t="shared" si="280"/>
        <v>-0.24262038182809476</v>
      </c>
      <c r="AA406" s="10"/>
      <c r="AB406" s="12">
        <f t="shared" si="281"/>
        <v>780.88914549653578</v>
      </c>
      <c r="AC406" s="45">
        <f t="shared" si="282"/>
        <v>-250.15146711114926</v>
      </c>
      <c r="AD406" s="14">
        <f t="shared" si="283"/>
        <v>-0.24262038182809476</v>
      </c>
      <c r="AE406" s="10"/>
      <c r="AF406" s="12">
        <f t="shared" si="284"/>
        <v>763.56812933025401</v>
      </c>
      <c r="AG406" s="45">
        <f t="shared" si="285"/>
        <v>-17.321016166281765</v>
      </c>
      <c r="AH406" s="14">
        <f t="shared" si="286"/>
        <v>-2.2181146025878062E-2</v>
      </c>
      <c r="AI406" s="65"/>
      <c r="AJ406" s="66"/>
    </row>
    <row r="407" spans="1:36" ht="12" hidden="1" customHeight="1" x14ac:dyDescent="0.25">
      <c r="A407" s="1"/>
      <c r="B407" s="52"/>
      <c r="C407" s="1"/>
      <c r="D407" s="15" t="s">
        <v>23</v>
      </c>
      <c r="E407" s="10"/>
      <c r="F407" s="16">
        <f t="shared" si="265"/>
        <v>779.44300212414441</v>
      </c>
      <c r="G407" s="10"/>
      <c r="H407" s="17">
        <f t="shared" si="266"/>
        <v>663.51077689063163</v>
      </c>
      <c r="I407" s="46">
        <f t="shared" si="267"/>
        <v>-115.93222523351278</v>
      </c>
      <c r="J407" s="19">
        <f t="shared" si="268"/>
        <v>-0.14873727125341218</v>
      </c>
      <c r="K407" s="10"/>
      <c r="L407" s="17">
        <f t="shared" si="269"/>
        <v>988.54324637755042</v>
      </c>
      <c r="M407" s="46">
        <f t="shared" si="270"/>
        <v>325.03246948691879</v>
      </c>
      <c r="N407" s="19">
        <f t="shared" si="271"/>
        <v>0.48986765672457921</v>
      </c>
      <c r="O407" s="10"/>
      <c r="P407" s="17">
        <f t="shared" si="272"/>
        <v>770.22679117947109</v>
      </c>
      <c r="Q407" s="46">
        <f t="shared" si="273"/>
        <v>-218.31645519807932</v>
      </c>
      <c r="R407" s="19">
        <f t="shared" si="274"/>
        <v>-0.2208466407494919</v>
      </c>
      <c r="S407" s="10"/>
      <c r="T407" s="17">
        <f t="shared" si="275"/>
        <v>935.5855425632069</v>
      </c>
      <c r="U407" s="46">
        <f t="shared" si="276"/>
        <v>165.35875138373581</v>
      </c>
      <c r="V407" s="19">
        <f t="shared" si="277"/>
        <v>0.214688392142939</v>
      </c>
      <c r="W407" s="10"/>
      <c r="X407" s="17">
        <f t="shared" si="278"/>
        <v>780.97743319950155</v>
      </c>
      <c r="Y407" s="46">
        <f t="shared" si="279"/>
        <v>-154.60810936370535</v>
      </c>
      <c r="Z407" s="19">
        <f t="shared" si="280"/>
        <v>-0.16525277735708521</v>
      </c>
      <c r="AA407" s="10"/>
      <c r="AB407" s="17">
        <f t="shared" si="281"/>
        <v>774.19354838709683</v>
      </c>
      <c r="AC407" s="46">
        <f t="shared" si="282"/>
        <v>-161.39199417611007</v>
      </c>
      <c r="AD407" s="19">
        <f t="shared" si="283"/>
        <v>-0.17250372823627369</v>
      </c>
      <c r="AE407" s="10"/>
      <c r="AF407" s="17">
        <f t="shared" si="284"/>
        <v>722.69140246434995</v>
      </c>
      <c r="AG407" s="46">
        <f t="shared" si="285"/>
        <v>-58.286030735151598</v>
      </c>
      <c r="AH407" s="19">
        <f t="shared" si="286"/>
        <v>-7.4632157418897394E-2</v>
      </c>
      <c r="AI407" s="65"/>
      <c r="AJ407" s="66"/>
    </row>
    <row r="408" spans="1:36" ht="12" hidden="1" customHeight="1" x14ac:dyDescent="0.25">
      <c r="A408" s="1"/>
      <c r="B408" s="52"/>
      <c r="C408" s="1"/>
      <c r="D408" s="9" t="s">
        <v>36</v>
      </c>
      <c r="E408" s="10"/>
      <c r="F408" s="11">
        <f t="shared" si="265"/>
        <v>1305.7491289198606</v>
      </c>
      <c r="G408" s="10"/>
      <c r="H408" s="12">
        <f t="shared" si="266"/>
        <v>1239.7954606620615</v>
      </c>
      <c r="I408" s="45">
        <f t="shared" si="267"/>
        <v>-65.953668257799109</v>
      </c>
      <c r="J408" s="14">
        <f t="shared" si="268"/>
        <v>-5.0510214249468555E-2</v>
      </c>
      <c r="K408" s="10"/>
      <c r="L408" s="12">
        <f t="shared" si="269"/>
        <v>1310.778332408948</v>
      </c>
      <c r="M408" s="45">
        <f t="shared" si="270"/>
        <v>70.982871746886531</v>
      </c>
      <c r="N408" s="14">
        <f t="shared" si="271"/>
        <v>5.7253695467622601E-2</v>
      </c>
      <c r="O408" s="10"/>
      <c r="P408" s="12">
        <f t="shared" si="272"/>
        <v>1313.0118289353959</v>
      </c>
      <c r="Q408" s="45">
        <f t="shared" si="273"/>
        <v>2.2334965264478797</v>
      </c>
      <c r="R408" s="14">
        <f t="shared" si="274"/>
        <v>1.703946785833077E-3</v>
      </c>
      <c r="S408" s="10"/>
      <c r="T408" s="12">
        <f t="shared" si="275"/>
        <v>1814.5490872763601</v>
      </c>
      <c r="U408" s="45">
        <f t="shared" si="276"/>
        <v>501.53725834096417</v>
      </c>
      <c r="V408" s="14">
        <f t="shared" si="277"/>
        <v>0.38197466868795527</v>
      </c>
      <c r="W408" s="10"/>
      <c r="X408" s="12">
        <f t="shared" si="278"/>
        <v>1161.460225208863</v>
      </c>
      <c r="Y408" s="45">
        <f t="shared" si="279"/>
        <v>-653.08886206749708</v>
      </c>
      <c r="Z408" s="14">
        <f t="shared" si="280"/>
        <v>-0.35991799100226274</v>
      </c>
      <c r="AA408" s="10"/>
      <c r="AB408" s="12">
        <f t="shared" si="281"/>
        <v>1221.3948419905557</v>
      </c>
      <c r="AC408" s="45">
        <f t="shared" si="282"/>
        <v>-593.15424528580434</v>
      </c>
      <c r="AD408" s="14">
        <f t="shared" si="283"/>
        <v>-0.32688795769979939</v>
      </c>
      <c r="AE408" s="10"/>
      <c r="AF408" s="12">
        <f t="shared" si="284"/>
        <v>1198.6923356338539</v>
      </c>
      <c r="AG408" s="45">
        <f t="shared" si="285"/>
        <v>37.232110424990879</v>
      </c>
      <c r="AH408" s="14">
        <f t="shared" si="286"/>
        <v>3.205629397967158E-2</v>
      </c>
      <c r="AI408" s="65"/>
      <c r="AJ408" s="66"/>
    </row>
    <row r="409" spans="1:36" ht="12" hidden="1" customHeight="1" x14ac:dyDescent="0.25">
      <c r="A409" s="1"/>
      <c r="B409" s="52"/>
      <c r="C409" s="1"/>
      <c r="D409" s="9" t="s">
        <v>37</v>
      </c>
      <c r="E409" s="10"/>
      <c r="F409" s="11">
        <f t="shared" si="265"/>
        <v>1058.6097228532485</v>
      </c>
      <c r="G409" s="10"/>
      <c r="H409" s="12">
        <f t="shared" si="266"/>
        <v>1023.5870048954162</v>
      </c>
      <c r="I409" s="45">
        <f t="shared" si="267"/>
        <v>-35.022717957832356</v>
      </c>
      <c r="J409" s="14">
        <f t="shared" si="268"/>
        <v>-3.3083691942141225E-2</v>
      </c>
      <c r="K409" s="10"/>
      <c r="L409" s="12">
        <f t="shared" si="269"/>
        <v>1290.0394910048267</v>
      </c>
      <c r="M409" s="45">
        <f t="shared" si="270"/>
        <v>266.45248610941053</v>
      </c>
      <c r="N409" s="14">
        <f t="shared" si="271"/>
        <v>0.26031249403819356</v>
      </c>
      <c r="O409" s="10"/>
      <c r="P409" s="12">
        <f t="shared" si="272"/>
        <v>1504.1905602117336</v>
      </c>
      <c r="Q409" s="45">
        <f t="shared" si="273"/>
        <v>214.15106920690687</v>
      </c>
      <c r="R409" s="14">
        <f t="shared" si="274"/>
        <v>0.16600349888521793</v>
      </c>
      <c r="S409" s="10"/>
      <c r="T409" s="12">
        <f t="shared" si="275"/>
        <v>1383.6206896551723</v>
      </c>
      <c r="U409" s="45">
        <f t="shared" si="276"/>
        <v>-120.56987055656123</v>
      </c>
      <c r="V409" s="14">
        <f t="shared" si="277"/>
        <v>-8.0155981393467579E-2</v>
      </c>
      <c r="W409" s="10"/>
      <c r="X409" s="12">
        <f t="shared" si="278"/>
        <v>1030.5958132045089</v>
      </c>
      <c r="Y409" s="45">
        <f t="shared" si="279"/>
        <v>-353.02487645066344</v>
      </c>
      <c r="Z409" s="14">
        <f t="shared" si="280"/>
        <v>-0.25514570509829881</v>
      </c>
      <c r="AA409" s="10"/>
      <c r="AB409" s="12">
        <f t="shared" si="281"/>
        <v>1090.9822866344605</v>
      </c>
      <c r="AC409" s="45">
        <f t="shared" si="282"/>
        <v>-292.63840302071185</v>
      </c>
      <c r="AD409" s="14">
        <f t="shared" si="283"/>
        <v>-0.21150189875640235</v>
      </c>
      <c r="AE409" s="10"/>
      <c r="AF409" s="12">
        <f t="shared" si="284"/>
        <v>1090.9822866344605</v>
      </c>
      <c r="AG409" s="45">
        <f t="shared" si="285"/>
        <v>60.386473429951593</v>
      </c>
      <c r="AH409" s="14">
        <f t="shared" si="286"/>
        <v>5.859375E-2</v>
      </c>
      <c r="AI409" s="65"/>
      <c r="AJ409" s="66"/>
    </row>
    <row r="410" spans="1:36" ht="12" hidden="1" customHeight="1" x14ac:dyDescent="0.25">
      <c r="A410" s="1"/>
      <c r="B410" s="52"/>
      <c r="C410" s="1"/>
      <c r="D410" s="9" t="s">
        <v>38</v>
      </c>
      <c r="E410" s="10"/>
      <c r="F410" s="11">
        <f t="shared" si="265"/>
        <v>1265.9893282654778</v>
      </c>
      <c r="G410" s="10"/>
      <c r="H410" s="12">
        <f t="shared" si="266"/>
        <v>1203.5239659549052</v>
      </c>
      <c r="I410" s="45">
        <f t="shared" si="267"/>
        <v>-62.465362310572573</v>
      </c>
      <c r="J410" s="14">
        <f t="shared" si="268"/>
        <v>-4.93411444440498E-2</v>
      </c>
      <c r="K410" s="10"/>
      <c r="L410" s="12">
        <f t="shared" si="269"/>
        <v>1307.1695808200352</v>
      </c>
      <c r="M410" s="45">
        <f t="shared" si="270"/>
        <v>103.64561486513003</v>
      </c>
      <c r="N410" s="14">
        <f t="shared" si="271"/>
        <v>8.611844699153548E-2</v>
      </c>
      <c r="O410" s="10"/>
      <c r="P410" s="12">
        <f t="shared" si="272"/>
        <v>1345.7041562947877</v>
      </c>
      <c r="Q410" s="45">
        <f t="shared" si="273"/>
        <v>38.534575474752501</v>
      </c>
      <c r="R410" s="14">
        <f t="shared" si="274"/>
        <v>2.9479400408459977E-2</v>
      </c>
      <c r="S410" s="10"/>
      <c r="T410" s="12">
        <f t="shared" si="275"/>
        <v>1739.5544220238542</v>
      </c>
      <c r="U410" s="45">
        <f t="shared" si="276"/>
        <v>393.85026572906645</v>
      </c>
      <c r="V410" s="14">
        <f t="shared" si="277"/>
        <v>0.29267225183689649</v>
      </c>
      <c r="W410" s="10"/>
      <c r="X410" s="12">
        <f t="shared" si="278"/>
        <v>1137.37403675163</v>
      </c>
      <c r="Y410" s="45">
        <f t="shared" si="279"/>
        <v>-602.18038527222416</v>
      </c>
      <c r="Z410" s="14">
        <f t="shared" si="280"/>
        <v>-0.34616932798896161</v>
      </c>
      <c r="AA410" s="10"/>
      <c r="AB410" s="12">
        <f t="shared" si="281"/>
        <v>1197.3918197984588</v>
      </c>
      <c r="AC410" s="45">
        <f t="shared" si="282"/>
        <v>-542.1626022253954</v>
      </c>
      <c r="AD410" s="14">
        <f t="shared" si="283"/>
        <v>-0.31166751402616411</v>
      </c>
      <c r="AE410" s="10"/>
      <c r="AF410" s="12">
        <f t="shared" si="284"/>
        <v>1178.8678126852401</v>
      </c>
      <c r="AG410" s="45">
        <f t="shared" si="285"/>
        <v>41.493775933610095</v>
      </c>
      <c r="AH410" s="14">
        <f t="shared" si="286"/>
        <v>3.6482084690553807E-2</v>
      </c>
      <c r="AI410" s="65"/>
      <c r="AJ410" s="66"/>
    </row>
    <row r="411" spans="1:36" ht="12" hidden="1" customHeight="1" x14ac:dyDescent="0.25">
      <c r="A411" s="1"/>
      <c r="B411" s="52"/>
      <c r="C411" s="1"/>
      <c r="D411" s="9" t="s">
        <v>39</v>
      </c>
      <c r="E411" s="10"/>
      <c r="F411" s="11">
        <f t="shared" si="265"/>
        <v>863.22599333751748</v>
      </c>
      <c r="G411" s="10"/>
      <c r="H411" s="12">
        <f t="shared" si="266"/>
        <v>905.95046951783195</v>
      </c>
      <c r="I411" s="45">
        <f t="shared" si="267"/>
        <v>42.724476180314468</v>
      </c>
      <c r="J411" s="14">
        <f t="shared" si="268"/>
        <v>4.9493963933045393E-2</v>
      </c>
      <c r="K411" s="10"/>
      <c r="L411" s="12">
        <f t="shared" si="269"/>
        <v>1089.5366502088873</v>
      </c>
      <c r="M411" s="45">
        <f t="shared" si="270"/>
        <v>183.58618069105535</v>
      </c>
      <c r="N411" s="14">
        <f t="shared" si="271"/>
        <v>0.20264483199480443</v>
      </c>
      <c r="O411" s="10"/>
      <c r="P411" s="12">
        <f t="shared" si="272"/>
        <v>949.63956748097712</v>
      </c>
      <c r="Q411" s="45">
        <f t="shared" si="273"/>
        <v>-139.89708272791017</v>
      </c>
      <c r="R411" s="14">
        <f t="shared" si="274"/>
        <v>-0.12840052943706748</v>
      </c>
      <c r="S411" s="10"/>
      <c r="T411" s="12">
        <f t="shared" si="275"/>
        <v>1062.7046084109795</v>
      </c>
      <c r="U411" s="45">
        <f t="shared" si="276"/>
        <v>113.0650409300024</v>
      </c>
      <c r="V411" s="14">
        <f t="shared" si="277"/>
        <v>0.11906100461875213</v>
      </c>
      <c r="W411" s="10"/>
      <c r="X411" s="12">
        <f t="shared" si="278"/>
        <v>1076.4381402679276</v>
      </c>
      <c r="Y411" s="45">
        <f t="shared" si="279"/>
        <v>13.733531856948048</v>
      </c>
      <c r="Z411" s="14">
        <f t="shared" si="280"/>
        <v>1.2923188389559304E-2</v>
      </c>
      <c r="AA411" s="10"/>
      <c r="AB411" s="12">
        <f t="shared" si="281"/>
        <v>1043.3412135539795</v>
      </c>
      <c r="AC411" s="45">
        <f t="shared" si="282"/>
        <v>-19.363394857000003</v>
      </c>
      <c r="AD411" s="14">
        <f t="shared" si="283"/>
        <v>-1.8220862790793158E-2</v>
      </c>
      <c r="AE411" s="10"/>
      <c r="AF411" s="12">
        <f t="shared" si="284"/>
        <v>975.57131599684794</v>
      </c>
      <c r="AG411" s="45">
        <f t="shared" si="285"/>
        <v>-100.86682427107962</v>
      </c>
      <c r="AH411" s="14">
        <f t="shared" si="286"/>
        <v>-9.3704245973645683E-2</v>
      </c>
      <c r="AI411" s="65"/>
      <c r="AJ411" s="66"/>
    </row>
    <row r="412" spans="1:36" ht="12" hidden="1" customHeight="1" x14ac:dyDescent="0.25">
      <c r="A412" s="1"/>
      <c r="B412" s="52"/>
      <c r="C412" s="1"/>
      <c r="D412" s="9" t="s">
        <v>40</v>
      </c>
      <c r="E412" s="10"/>
      <c r="F412" s="11">
        <f t="shared" si="265"/>
        <v>1041.4191486746693</v>
      </c>
      <c r="G412" s="10"/>
      <c r="H412" s="12">
        <f t="shared" si="266"/>
        <v>890.16137428422701</v>
      </c>
      <c r="I412" s="45">
        <f t="shared" si="267"/>
        <v>-151.25777439044225</v>
      </c>
      <c r="J412" s="14">
        <f t="shared" si="268"/>
        <v>-0.14524197541684913</v>
      </c>
      <c r="K412" s="10"/>
      <c r="L412" s="12">
        <f t="shared" si="269"/>
        <v>1130.1094303186353</v>
      </c>
      <c r="M412" s="45">
        <f t="shared" si="270"/>
        <v>239.9480560344083</v>
      </c>
      <c r="N412" s="14">
        <f t="shared" si="271"/>
        <v>0.26955568166204569</v>
      </c>
      <c r="O412" s="10"/>
      <c r="P412" s="12">
        <f t="shared" si="272"/>
        <v>1416.4939235052636</v>
      </c>
      <c r="Q412" s="45">
        <f t="shared" si="273"/>
        <v>286.38449318662833</v>
      </c>
      <c r="R412" s="14">
        <f t="shared" si="274"/>
        <v>0.25341306381797213</v>
      </c>
      <c r="S412" s="10"/>
      <c r="T412" s="12">
        <f t="shared" si="275"/>
        <v>1096.7110893752292</v>
      </c>
      <c r="U412" s="45">
        <f t="shared" si="276"/>
        <v>-319.78283413003442</v>
      </c>
      <c r="V412" s="14">
        <f t="shared" si="277"/>
        <v>-0.22575658731997805</v>
      </c>
      <c r="W412" s="10"/>
      <c r="X412" s="12">
        <f t="shared" si="278"/>
        <v>1247.0559067807114</v>
      </c>
      <c r="Y412" s="45">
        <f t="shared" si="279"/>
        <v>150.34481740548222</v>
      </c>
      <c r="Z412" s="14">
        <f t="shared" si="280"/>
        <v>0.13708698568109678</v>
      </c>
      <c r="AA412" s="10"/>
      <c r="AB412" s="12">
        <f t="shared" si="281"/>
        <v>1228.8748398826494</v>
      </c>
      <c r="AC412" s="45">
        <f t="shared" si="282"/>
        <v>132.16375050742022</v>
      </c>
      <c r="AD412" s="14">
        <f t="shared" si="283"/>
        <v>0.12050917674472572</v>
      </c>
      <c r="AE412" s="10"/>
      <c r="AF412" s="12">
        <f t="shared" si="284"/>
        <v>1108.6318747159207</v>
      </c>
      <c r="AG412" s="45">
        <f t="shared" si="285"/>
        <v>-138.42403206479071</v>
      </c>
      <c r="AH412" s="14">
        <f t="shared" si="286"/>
        <v>-0.11100066269052355</v>
      </c>
      <c r="AI412" s="65"/>
      <c r="AJ412" s="66"/>
    </row>
    <row r="413" spans="1:36" ht="12" hidden="1" customHeight="1" x14ac:dyDescent="0.25">
      <c r="A413" s="1"/>
      <c r="B413" s="52"/>
      <c r="C413" s="1"/>
      <c r="D413" s="9" t="s">
        <v>41</v>
      </c>
      <c r="E413" s="10"/>
      <c r="F413" s="11">
        <f t="shared" si="265"/>
        <v>1149.9879624428215</v>
      </c>
      <c r="G413" s="10"/>
      <c r="H413" s="12">
        <f t="shared" si="266"/>
        <v>868.56201071281419</v>
      </c>
      <c r="I413" s="45">
        <f t="shared" si="267"/>
        <v>-281.42595173000734</v>
      </c>
      <c r="J413" s="14">
        <f t="shared" si="268"/>
        <v>-0.24472078049599588</v>
      </c>
      <c r="K413" s="10"/>
      <c r="L413" s="12">
        <f t="shared" si="269"/>
        <v>1152.4405100300496</v>
      </c>
      <c r="M413" s="45">
        <f t="shared" si="270"/>
        <v>283.87849931723542</v>
      </c>
      <c r="N413" s="14">
        <f t="shared" si="271"/>
        <v>0.32683734243023266</v>
      </c>
      <c r="O413" s="10"/>
      <c r="P413" s="12">
        <f t="shared" si="272"/>
        <v>994.0357852882704</v>
      </c>
      <c r="Q413" s="45">
        <f t="shared" si="273"/>
        <v>-158.40472474177921</v>
      </c>
      <c r="R413" s="14">
        <f t="shared" si="274"/>
        <v>-0.13745154163111539</v>
      </c>
      <c r="S413" s="10"/>
      <c r="T413" s="12">
        <f t="shared" si="275"/>
        <v>1139.356559426571</v>
      </c>
      <c r="U413" s="45">
        <f t="shared" si="276"/>
        <v>145.32077413830064</v>
      </c>
      <c r="V413" s="14">
        <f t="shared" si="277"/>
        <v>0.14619269878313035</v>
      </c>
      <c r="W413" s="10"/>
      <c r="X413" s="12">
        <f t="shared" si="278"/>
        <v>1284.040270671728</v>
      </c>
      <c r="Y413" s="45">
        <f t="shared" si="279"/>
        <v>144.68371124515693</v>
      </c>
      <c r="Z413" s="14">
        <f t="shared" si="280"/>
        <v>0.12698721049885831</v>
      </c>
      <c r="AA413" s="10"/>
      <c r="AB413" s="12">
        <f t="shared" si="281"/>
        <v>1284.040270671728</v>
      </c>
      <c r="AC413" s="45">
        <f t="shared" si="282"/>
        <v>144.68371124515693</v>
      </c>
      <c r="AD413" s="14">
        <f t="shared" si="283"/>
        <v>0.12698721049885831</v>
      </c>
      <c r="AE413" s="10"/>
      <c r="AF413" s="12">
        <f t="shared" si="284"/>
        <v>1260.1089288661494</v>
      </c>
      <c r="AG413" s="45">
        <f t="shared" si="285"/>
        <v>-23.931341805578541</v>
      </c>
      <c r="AH413" s="14">
        <f t="shared" si="286"/>
        <v>-1.8637532133676138E-2</v>
      </c>
      <c r="AI413" s="65"/>
      <c r="AJ413" s="66"/>
    </row>
    <row r="414" spans="1:36" ht="12" hidden="1" customHeight="1" x14ac:dyDescent="0.25">
      <c r="A414" s="1"/>
      <c r="B414" s="52"/>
      <c r="C414" s="1"/>
      <c r="D414" s="15" t="s">
        <v>26</v>
      </c>
      <c r="E414" s="10"/>
      <c r="F414" s="16">
        <f t="shared" si="265"/>
        <v>1051.7231701841042</v>
      </c>
      <c r="G414" s="10"/>
      <c r="H414" s="17">
        <f t="shared" si="266"/>
        <v>950.10907043839279</v>
      </c>
      <c r="I414" s="46">
        <f t="shared" si="267"/>
        <v>-101.61409974571143</v>
      </c>
      <c r="J414" s="19">
        <f t="shared" si="268"/>
        <v>-9.6616773906315956E-2</v>
      </c>
      <c r="K414" s="10"/>
      <c r="L414" s="17">
        <f t="shared" si="269"/>
        <v>1154.4932006168513</v>
      </c>
      <c r="M414" s="46">
        <f t="shared" si="270"/>
        <v>204.38413017845846</v>
      </c>
      <c r="N414" s="19">
        <f t="shared" si="271"/>
        <v>0.21511649192460913</v>
      </c>
      <c r="O414" s="10"/>
      <c r="P414" s="17">
        <f t="shared" si="272"/>
        <v>1195.2677848631606</v>
      </c>
      <c r="Q414" s="46">
        <f t="shared" si="273"/>
        <v>40.77458424630936</v>
      </c>
      <c r="R414" s="19">
        <f t="shared" si="274"/>
        <v>3.5318167508066045E-2</v>
      </c>
      <c r="S414" s="10"/>
      <c r="T414" s="17">
        <f t="shared" si="275"/>
        <v>1217.2803029216448</v>
      </c>
      <c r="U414" s="46">
        <f t="shared" si="276"/>
        <v>22.012518058484147</v>
      </c>
      <c r="V414" s="19">
        <f t="shared" si="277"/>
        <v>1.8416390316253972E-2</v>
      </c>
      <c r="W414" s="10"/>
      <c r="X414" s="17">
        <f t="shared" si="278"/>
        <v>1184.8946986201888</v>
      </c>
      <c r="Y414" s="46">
        <f t="shared" si="279"/>
        <v>-32.385604301455942</v>
      </c>
      <c r="Z414" s="19">
        <f t="shared" si="280"/>
        <v>-2.6604886502908043E-2</v>
      </c>
      <c r="AA414" s="10"/>
      <c r="AB414" s="17">
        <f t="shared" si="281"/>
        <v>1181.1183732752361</v>
      </c>
      <c r="AC414" s="46">
        <f t="shared" si="282"/>
        <v>-36.16192964640868</v>
      </c>
      <c r="AD414" s="19">
        <f t="shared" si="283"/>
        <v>-2.9707150899932366E-2</v>
      </c>
      <c r="AE414" s="10"/>
      <c r="AF414" s="17">
        <f t="shared" si="284"/>
        <v>1112.2730573710967</v>
      </c>
      <c r="AG414" s="46">
        <f t="shared" si="285"/>
        <v>-72.621641249092136</v>
      </c>
      <c r="AH414" s="19">
        <f t="shared" si="286"/>
        <v>-6.1289531747977355E-2</v>
      </c>
      <c r="AI414" s="65"/>
      <c r="AJ414" s="66"/>
    </row>
    <row r="415" spans="1:36" ht="12" hidden="1" customHeight="1" x14ac:dyDescent="0.25">
      <c r="A415" s="1"/>
      <c r="B415" s="52"/>
      <c r="C415" s="1"/>
      <c r="D415" s="9" t="s">
        <v>36</v>
      </c>
      <c r="E415" s="10"/>
      <c r="F415" s="11">
        <f t="shared" si="265"/>
        <v>865.07376711926179</v>
      </c>
      <c r="G415" s="10"/>
      <c r="H415" s="12">
        <f t="shared" si="266"/>
        <v>743.88309748548727</v>
      </c>
      <c r="I415" s="45">
        <f t="shared" si="267"/>
        <v>-121.19066963377452</v>
      </c>
      <c r="J415" s="14">
        <f t="shared" si="268"/>
        <v>-0.14009287327870945</v>
      </c>
      <c r="K415" s="10"/>
      <c r="L415" s="12">
        <f t="shared" si="269"/>
        <v>1234.8197494661015</v>
      </c>
      <c r="M415" s="45">
        <f t="shared" si="270"/>
        <v>490.93665198061422</v>
      </c>
      <c r="N415" s="14">
        <f t="shared" si="271"/>
        <v>0.6599647896828198</v>
      </c>
      <c r="O415" s="10"/>
      <c r="P415" s="12">
        <f t="shared" si="272"/>
        <v>832.92262198127162</v>
      </c>
      <c r="Q415" s="45">
        <f t="shared" si="273"/>
        <v>-401.89712748482987</v>
      </c>
      <c r="R415" s="14">
        <f t="shared" si="274"/>
        <v>-0.32547027828037089</v>
      </c>
      <c r="S415" s="10"/>
      <c r="T415" s="12">
        <f t="shared" si="275"/>
        <v>1319.3903852474614</v>
      </c>
      <c r="U415" s="45">
        <f t="shared" si="276"/>
        <v>486.46776326618976</v>
      </c>
      <c r="V415" s="14">
        <f t="shared" si="277"/>
        <v>0.58404916666692253</v>
      </c>
      <c r="W415" s="10"/>
      <c r="X415" s="12">
        <f t="shared" si="278"/>
        <v>772.16606743097486</v>
      </c>
      <c r="Y415" s="45">
        <f t="shared" si="279"/>
        <v>-547.22431781648652</v>
      </c>
      <c r="Z415" s="14">
        <f t="shared" si="280"/>
        <v>-0.4147554233645947</v>
      </c>
      <c r="AA415" s="10"/>
      <c r="AB415" s="12">
        <f t="shared" si="281"/>
        <v>812.36008411912348</v>
      </c>
      <c r="AC415" s="45">
        <f t="shared" si="282"/>
        <v>-507.0303011283379</v>
      </c>
      <c r="AD415" s="14">
        <f t="shared" si="283"/>
        <v>-0.38429134151469557</v>
      </c>
      <c r="AE415" s="10"/>
      <c r="AF415" s="12">
        <f t="shared" si="284"/>
        <v>797.09653347805443</v>
      </c>
      <c r="AG415" s="45">
        <f t="shared" si="285"/>
        <v>24.930466047079562</v>
      </c>
      <c r="AH415" s="14">
        <f t="shared" si="286"/>
        <v>3.228640456841636E-2</v>
      </c>
      <c r="AI415" s="65"/>
      <c r="AJ415" s="66"/>
    </row>
    <row r="416" spans="1:36" ht="12" hidden="1" customHeight="1" x14ac:dyDescent="0.25">
      <c r="A416" s="1"/>
      <c r="B416" s="52"/>
      <c r="C416" s="1"/>
      <c r="D416" s="9" t="s">
        <v>37</v>
      </c>
      <c r="E416" s="10"/>
      <c r="F416" s="11">
        <f t="shared" si="265"/>
        <v>783.53821485836454</v>
      </c>
      <c r="G416" s="10"/>
      <c r="H416" s="12">
        <f t="shared" si="266"/>
        <v>743.57154555877059</v>
      </c>
      <c r="I416" s="45">
        <f t="shared" si="267"/>
        <v>-39.966669299593946</v>
      </c>
      <c r="J416" s="14">
        <f t="shared" si="268"/>
        <v>-5.1007938785498141E-2</v>
      </c>
      <c r="K416" s="10"/>
      <c r="L416" s="12">
        <f t="shared" si="269"/>
        <v>1007.6609070066544</v>
      </c>
      <c r="M416" s="45">
        <f t="shared" si="270"/>
        <v>264.08936144788379</v>
      </c>
      <c r="N416" s="14">
        <f t="shared" si="271"/>
        <v>0.35516335048758352</v>
      </c>
      <c r="O416" s="10"/>
      <c r="P416" s="12">
        <f t="shared" si="272"/>
        <v>809.81052864166156</v>
      </c>
      <c r="Q416" s="45">
        <f t="shared" si="273"/>
        <v>-197.85037836499282</v>
      </c>
      <c r="R416" s="14">
        <f t="shared" si="274"/>
        <v>-0.19634618847398255</v>
      </c>
      <c r="S416" s="10"/>
      <c r="T416" s="12">
        <f t="shared" si="275"/>
        <v>1120.8455799231292</v>
      </c>
      <c r="U416" s="45">
        <f t="shared" si="276"/>
        <v>311.03505128146764</v>
      </c>
      <c r="V416" s="14">
        <f t="shared" si="277"/>
        <v>0.38408373351626257</v>
      </c>
      <c r="W416" s="10"/>
      <c r="X416" s="12">
        <f t="shared" si="278"/>
        <v>779.38365981844242</v>
      </c>
      <c r="Y416" s="45">
        <f t="shared" si="279"/>
        <v>-341.46192010468678</v>
      </c>
      <c r="Z416" s="14">
        <f t="shared" si="280"/>
        <v>-0.30464671157297618</v>
      </c>
      <c r="AA416" s="10"/>
      <c r="AB416" s="12">
        <f t="shared" si="281"/>
        <v>827.16196846631624</v>
      </c>
      <c r="AC416" s="45">
        <f t="shared" si="282"/>
        <v>-293.68361145681297</v>
      </c>
      <c r="AD416" s="14">
        <f t="shared" si="283"/>
        <v>-0.26201969006020853</v>
      </c>
      <c r="AE416" s="10"/>
      <c r="AF416" s="12">
        <f t="shared" si="284"/>
        <v>827.16196846631624</v>
      </c>
      <c r="AG416" s="45">
        <f t="shared" si="285"/>
        <v>47.778308647873814</v>
      </c>
      <c r="AH416" s="14">
        <f t="shared" si="286"/>
        <v>6.1302681992337016E-2</v>
      </c>
      <c r="AI416" s="65"/>
      <c r="AJ416" s="66"/>
    </row>
    <row r="417" spans="1:36" ht="12" hidden="1" customHeight="1" x14ac:dyDescent="0.25">
      <c r="A417" s="1"/>
      <c r="B417" s="52"/>
      <c r="C417" s="1"/>
      <c r="D417" s="9" t="s">
        <v>38</v>
      </c>
      <c r="E417" s="10"/>
      <c r="F417" s="11">
        <f t="shared" si="265"/>
        <v>847.49083700237429</v>
      </c>
      <c r="G417" s="10"/>
      <c r="H417" s="12">
        <f t="shared" si="266"/>
        <v>743.81455680999284</v>
      </c>
      <c r="I417" s="45">
        <f t="shared" si="267"/>
        <v>-103.67628019238145</v>
      </c>
      <c r="J417" s="14">
        <f t="shared" si="268"/>
        <v>-0.12233321667416563</v>
      </c>
      <c r="K417" s="10"/>
      <c r="L417" s="12">
        <f t="shared" si="269"/>
        <v>1184.4373612471938</v>
      </c>
      <c r="M417" s="45">
        <f t="shared" si="270"/>
        <v>440.62280443720101</v>
      </c>
      <c r="N417" s="14">
        <f t="shared" si="271"/>
        <v>0.59238260451221314</v>
      </c>
      <c r="O417" s="10"/>
      <c r="P417" s="12">
        <f t="shared" si="272"/>
        <v>827.62463120306938</v>
      </c>
      <c r="Q417" s="45">
        <f t="shared" si="273"/>
        <v>-356.81273004412446</v>
      </c>
      <c r="R417" s="14">
        <f t="shared" si="274"/>
        <v>-0.30125082314898133</v>
      </c>
      <c r="S417" s="10"/>
      <c r="T417" s="12">
        <f t="shared" si="275"/>
        <v>1272.8645412522021</v>
      </c>
      <c r="U417" s="45">
        <f t="shared" si="276"/>
        <v>445.23991004913273</v>
      </c>
      <c r="V417" s="14">
        <f t="shared" si="277"/>
        <v>0.53797324688357029</v>
      </c>
      <c r="W417" s="10"/>
      <c r="X417" s="12">
        <f t="shared" si="278"/>
        <v>773.7623500818936</v>
      </c>
      <c r="Y417" s="45">
        <f t="shared" si="279"/>
        <v>-499.10219117030852</v>
      </c>
      <c r="Z417" s="14">
        <f t="shared" si="280"/>
        <v>-0.3921094311255684</v>
      </c>
      <c r="AA417" s="10"/>
      <c r="AB417" s="12">
        <f t="shared" si="281"/>
        <v>815.63375072647545</v>
      </c>
      <c r="AC417" s="45">
        <f t="shared" si="282"/>
        <v>-457.23079052572666</v>
      </c>
      <c r="AD417" s="14">
        <f t="shared" si="283"/>
        <v>-0.35921402137254765</v>
      </c>
      <c r="AE417" s="10"/>
      <c r="AF417" s="12">
        <f t="shared" si="284"/>
        <v>803.74597136366037</v>
      </c>
      <c r="AG417" s="45">
        <f t="shared" si="285"/>
        <v>29.983621281766773</v>
      </c>
      <c r="AH417" s="14">
        <f t="shared" si="286"/>
        <v>3.8750426766814616E-2</v>
      </c>
      <c r="AI417" s="65"/>
      <c r="AJ417" s="66"/>
    </row>
    <row r="418" spans="1:36" ht="12" hidden="1" customHeight="1" x14ac:dyDescent="0.25">
      <c r="A418" s="1"/>
      <c r="B418" s="52"/>
      <c r="C418" s="1"/>
      <c r="D418" s="9" t="s">
        <v>39</v>
      </c>
      <c r="E418" s="10"/>
      <c r="F418" s="11">
        <f t="shared" si="265"/>
        <v>640.18604361758389</v>
      </c>
      <c r="G418" s="10"/>
      <c r="H418" s="12">
        <f t="shared" si="266"/>
        <v>596.32253033068287</v>
      </c>
      <c r="I418" s="45">
        <f t="shared" si="267"/>
        <v>-43.863513286901025</v>
      </c>
      <c r="J418" s="14">
        <f t="shared" si="268"/>
        <v>-6.8516822139757516E-2</v>
      </c>
      <c r="K418" s="10"/>
      <c r="L418" s="12">
        <f t="shared" si="269"/>
        <v>944.98552250592263</v>
      </c>
      <c r="M418" s="45">
        <f t="shared" si="270"/>
        <v>348.66299217523976</v>
      </c>
      <c r="N418" s="14">
        <f t="shared" si="271"/>
        <v>0.58468861134911876</v>
      </c>
      <c r="O418" s="10"/>
      <c r="P418" s="12">
        <f t="shared" si="272"/>
        <v>633.36535382644888</v>
      </c>
      <c r="Q418" s="45">
        <f t="shared" si="273"/>
        <v>-311.62016867947375</v>
      </c>
      <c r="R418" s="14">
        <f t="shared" si="274"/>
        <v>-0.32976184423769384</v>
      </c>
      <c r="S418" s="10"/>
      <c r="T418" s="12">
        <f t="shared" si="275"/>
        <v>942.90291981857752</v>
      </c>
      <c r="U418" s="45">
        <f t="shared" si="276"/>
        <v>309.53756599212863</v>
      </c>
      <c r="V418" s="14">
        <f t="shared" si="277"/>
        <v>0.4887188162757421</v>
      </c>
      <c r="W418" s="10"/>
      <c r="X418" s="12">
        <f t="shared" si="278"/>
        <v>716.67352820090571</v>
      </c>
      <c r="Y418" s="45">
        <f t="shared" si="279"/>
        <v>-226.22939161767181</v>
      </c>
      <c r="Z418" s="14">
        <f t="shared" si="280"/>
        <v>-0.23992861498530549</v>
      </c>
      <c r="AA418" s="10"/>
      <c r="AB418" s="12">
        <f t="shared" si="281"/>
        <v>694.77151090983944</v>
      </c>
      <c r="AC418" s="45">
        <f t="shared" si="282"/>
        <v>-248.13140890873808</v>
      </c>
      <c r="AD418" s="14">
        <f t="shared" si="283"/>
        <v>-0.26315689949977106</v>
      </c>
      <c r="AE418" s="10"/>
      <c r="AF418" s="12">
        <f t="shared" si="284"/>
        <v>649.48538493207082</v>
      </c>
      <c r="AG418" s="45">
        <f t="shared" si="285"/>
        <v>-67.188143268834892</v>
      </c>
      <c r="AH418" s="14">
        <f t="shared" si="286"/>
        <v>-9.375E-2</v>
      </c>
      <c r="AI418" s="65"/>
      <c r="AJ418" s="66"/>
    </row>
    <row r="419" spans="1:36" ht="12" hidden="1" customHeight="1" x14ac:dyDescent="0.25">
      <c r="A419" s="1"/>
      <c r="B419" s="52"/>
      <c r="C419" s="1"/>
      <c r="D419" s="9" t="s">
        <v>40</v>
      </c>
      <c r="E419" s="10"/>
      <c r="F419" s="11">
        <f t="shared" si="265"/>
        <v>749.40209161796133</v>
      </c>
      <c r="G419" s="10"/>
      <c r="H419" s="12">
        <f t="shared" si="266"/>
        <v>596.50167473018234</v>
      </c>
      <c r="I419" s="45">
        <f t="shared" si="267"/>
        <v>-152.90041688777899</v>
      </c>
      <c r="J419" s="14">
        <f t="shared" si="268"/>
        <v>-0.20402987741556278</v>
      </c>
      <c r="K419" s="10"/>
      <c r="L419" s="12">
        <f t="shared" si="269"/>
        <v>1016.0388892123188</v>
      </c>
      <c r="M419" s="45">
        <f t="shared" si="270"/>
        <v>419.53721448213651</v>
      </c>
      <c r="N419" s="14">
        <f t="shared" si="271"/>
        <v>0.70332948297573039</v>
      </c>
      <c r="O419" s="10"/>
      <c r="P419" s="12">
        <f t="shared" si="272"/>
        <v>826.0293791192388</v>
      </c>
      <c r="Q419" s="45">
        <f t="shared" si="273"/>
        <v>-190.00951009308005</v>
      </c>
      <c r="R419" s="14">
        <f t="shared" si="274"/>
        <v>-0.18701007619933163</v>
      </c>
      <c r="S419" s="10"/>
      <c r="T419" s="12">
        <f t="shared" si="275"/>
        <v>998.38918292692608</v>
      </c>
      <c r="U419" s="45">
        <f t="shared" si="276"/>
        <v>172.35980380768729</v>
      </c>
      <c r="V419" s="14">
        <f t="shared" si="277"/>
        <v>0.20866062172203548</v>
      </c>
      <c r="W419" s="10"/>
      <c r="X419" s="12">
        <f t="shared" si="278"/>
        <v>852.97166135032421</v>
      </c>
      <c r="Y419" s="45">
        <f t="shared" si="279"/>
        <v>-145.41752157660187</v>
      </c>
      <c r="Z419" s="14">
        <f t="shared" si="280"/>
        <v>-0.14565214053129949</v>
      </c>
      <c r="AA419" s="10"/>
      <c r="AB419" s="12">
        <f t="shared" si="281"/>
        <v>840.51776086904124</v>
      </c>
      <c r="AC419" s="45">
        <f t="shared" si="282"/>
        <v>-157.87142205788484</v>
      </c>
      <c r="AD419" s="14">
        <f t="shared" si="283"/>
        <v>-0.15812613433477052</v>
      </c>
      <c r="AE419" s="10"/>
      <c r="AF419" s="12">
        <f t="shared" si="284"/>
        <v>758.16132220249244</v>
      </c>
      <c r="AG419" s="45">
        <f t="shared" si="285"/>
        <v>-94.810339147831769</v>
      </c>
      <c r="AH419" s="14">
        <f t="shared" si="286"/>
        <v>-0.11115297663903534</v>
      </c>
      <c r="AI419" s="65"/>
      <c r="AJ419" s="66"/>
    </row>
    <row r="420" spans="1:36" ht="12" hidden="1" customHeight="1" x14ac:dyDescent="0.25">
      <c r="A420" s="1"/>
      <c r="B420" s="52"/>
      <c r="C420" s="1"/>
      <c r="D420" s="9" t="s">
        <v>41</v>
      </c>
      <c r="E420" s="10"/>
      <c r="F420" s="11">
        <f t="shared" si="265"/>
        <v>830.62862999658353</v>
      </c>
      <c r="G420" s="10"/>
      <c r="H420" s="12">
        <f t="shared" si="266"/>
        <v>650.19011406844106</v>
      </c>
      <c r="I420" s="45">
        <f t="shared" si="267"/>
        <v>-180.43851592814246</v>
      </c>
      <c r="J420" s="14">
        <f t="shared" si="268"/>
        <v>-0.21723127449734625</v>
      </c>
      <c r="K420" s="10"/>
      <c r="L420" s="12">
        <f t="shared" si="269"/>
        <v>1062.8547004487925</v>
      </c>
      <c r="M420" s="45">
        <f t="shared" si="270"/>
        <v>412.66458638035147</v>
      </c>
      <c r="N420" s="14">
        <f t="shared" si="271"/>
        <v>0.63468296033937088</v>
      </c>
      <c r="O420" s="10"/>
      <c r="P420" s="12">
        <f t="shared" si="272"/>
        <v>765.2700886246098</v>
      </c>
      <c r="Q420" s="45">
        <f t="shared" si="273"/>
        <v>-297.58461182418273</v>
      </c>
      <c r="R420" s="14">
        <f t="shared" si="274"/>
        <v>-0.27998616527595632</v>
      </c>
      <c r="S420" s="10"/>
      <c r="T420" s="12">
        <f t="shared" si="275"/>
        <v>1081.4199150279758</v>
      </c>
      <c r="U420" s="45">
        <f t="shared" si="276"/>
        <v>316.14982640336598</v>
      </c>
      <c r="V420" s="14">
        <f t="shared" si="277"/>
        <v>0.41312189134632171</v>
      </c>
      <c r="W420" s="10"/>
      <c r="X420" s="12">
        <f t="shared" si="278"/>
        <v>840.12422070189371</v>
      </c>
      <c r="Y420" s="45">
        <f t="shared" si="279"/>
        <v>-241.29569432608207</v>
      </c>
      <c r="Z420" s="14">
        <f t="shared" si="280"/>
        <v>-0.22312858397825963</v>
      </c>
      <c r="AA420" s="10"/>
      <c r="AB420" s="12">
        <f t="shared" si="281"/>
        <v>840.12422070189371</v>
      </c>
      <c r="AC420" s="45">
        <f t="shared" si="282"/>
        <v>-241.29569432608207</v>
      </c>
      <c r="AD420" s="14">
        <f t="shared" si="283"/>
        <v>-0.22312858397825963</v>
      </c>
      <c r="AE420" s="10"/>
      <c r="AF420" s="12">
        <f t="shared" si="284"/>
        <v>823.54589394540824</v>
      </c>
      <c r="AG420" s="45">
        <f t="shared" si="285"/>
        <v>-16.578326756485467</v>
      </c>
      <c r="AH420" s="14">
        <f t="shared" si="286"/>
        <v>-1.9733185102834949E-2</v>
      </c>
      <c r="AI420" s="65"/>
      <c r="AJ420" s="66"/>
    </row>
    <row r="421" spans="1:36" ht="12" hidden="1" customHeight="1" x14ac:dyDescent="0.25">
      <c r="A421" s="1"/>
      <c r="B421" s="53"/>
      <c r="C421" s="1"/>
      <c r="D421" s="15" t="s">
        <v>27</v>
      </c>
      <c r="E421" s="10"/>
      <c r="F421" s="16">
        <f t="shared" si="265"/>
        <v>745.12010151378468</v>
      </c>
      <c r="G421" s="10"/>
      <c r="H421" s="17">
        <f t="shared" si="266"/>
        <v>634.36936738910629</v>
      </c>
      <c r="I421" s="46">
        <f t="shared" si="267"/>
        <v>-110.75073412467839</v>
      </c>
      <c r="J421" s="19">
        <f t="shared" si="268"/>
        <v>-0.14863474210355809</v>
      </c>
      <c r="K421" s="10"/>
      <c r="L421" s="17">
        <f t="shared" si="269"/>
        <v>1033.2663251410415</v>
      </c>
      <c r="M421" s="46">
        <f t="shared" si="270"/>
        <v>398.89695775193525</v>
      </c>
      <c r="N421" s="19">
        <f t="shared" si="271"/>
        <v>0.62880866929890988</v>
      </c>
      <c r="O421" s="10"/>
      <c r="P421" s="17">
        <f t="shared" si="272"/>
        <v>755.71516530443444</v>
      </c>
      <c r="Q421" s="46">
        <f t="shared" si="273"/>
        <v>-277.5511598366071</v>
      </c>
      <c r="R421" s="19">
        <f t="shared" si="274"/>
        <v>-0.26861531541611128</v>
      </c>
      <c r="S421" s="10"/>
      <c r="T421" s="17">
        <f t="shared" si="275"/>
        <v>1045.242779315116</v>
      </c>
      <c r="U421" s="46">
        <f t="shared" si="276"/>
        <v>289.52761401068153</v>
      </c>
      <c r="V421" s="19">
        <f t="shared" si="277"/>
        <v>0.38311737980545546</v>
      </c>
      <c r="W421" s="10"/>
      <c r="X421" s="17">
        <f t="shared" si="278"/>
        <v>789.58632876381557</v>
      </c>
      <c r="Y421" s="46">
        <f t="shared" si="279"/>
        <v>-255.6564505513004</v>
      </c>
      <c r="Z421" s="19">
        <f t="shared" si="280"/>
        <v>-0.24459049668711086</v>
      </c>
      <c r="AA421" s="10"/>
      <c r="AB421" s="17">
        <f t="shared" si="281"/>
        <v>786.73266674715455</v>
      </c>
      <c r="AC421" s="46">
        <f t="shared" si="282"/>
        <v>-258.51011256796141</v>
      </c>
      <c r="AD421" s="19">
        <f t="shared" si="283"/>
        <v>-0.24732063945693783</v>
      </c>
      <c r="AE421" s="10"/>
      <c r="AF421" s="17">
        <f t="shared" si="284"/>
        <v>739.09846231519793</v>
      </c>
      <c r="AG421" s="46">
        <f t="shared" si="285"/>
        <v>-50.487866448617638</v>
      </c>
      <c r="AH421" s="19">
        <f t="shared" si="286"/>
        <v>-6.3942174033917221E-2</v>
      </c>
      <c r="AI421" s="65"/>
      <c r="AJ421" s="66"/>
    </row>
    <row r="422" spans="1:36" ht="12" hidden="1" customHeight="1" x14ac:dyDescent="0.25">
      <c r="A422" s="1"/>
      <c r="B422" s="7"/>
      <c r="C422" s="1"/>
      <c r="D422" s="1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65"/>
      <c r="AJ422" s="66"/>
    </row>
    <row r="423" spans="1:36" ht="12" hidden="1" customHeight="1" x14ac:dyDescent="0.25">
      <c r="A423" s="1"/>
      <c r="B423" s="51" t="s">
        <v>45</v>
      </c>
      <c r="C423" s="1"/>
      <c r="D423" s="9" t="s">
        <v>36</v>
      </c>
      <c r="E423" s="10"/>
      <c r="F423" s="29">
        <f t="shared" ref="F423:F464" si="287">((F164*1000)/(F336*1000))</f>
        <v>2.4809257375381484</v>
      </c>
      <c r="G423" s="10"/>
      <c r="H423" s="30">
        <f t="shared" ref="H423:H464" si="288">((H164*1000)/(H336*1000))</f>
        <v>1.4371482176360224</v>
      </c>
      <c r="I423" s="45">
        <f t="shared" ref="I423:I464" si="289">(H423-F423)</f>
        <v>-1.043777519902126</v>
      </c>
      <c r="J423" s="14">
        <f t="shared" ref="J423:J464" si="290">(H423/F423)-1</f>
        <v>-0.42072098495696153</v>
      </c>
      <c r="K423" s="10"/>
      <c r="L423" s="30">
        <f t="shared" ref="L423:L464" si="291">((L164*1000)/(L336*1000))</f>
        <v>3.3506805444355483</v>
      </c>
      <c r="M423" s="45">
        <f t="shared" ref="M423:M464" si="292">(L423-H423)</f>
        <v>1.9135323267995259</v>
      </c>
      <c r="N423" s="14">
        <f t="shared" ref="N423:N464" si="293">(L423/H423)-1</f>
        <v>1.3314787600315241</v>
      </c>
      <c r="O423" s="10"/>
      <c r="P423" s="30">
        <f t="shared" ref="P423:P464" si="294">((P164*1000)/(P336*1000))</f>
        <v>1.5516296904957545</v>
      </c>
      <c r="Q423" s="45">
        <f t="shared" ref="Q423:Q464" si="295">(P423-L423)</f>
        <v>-1.7990508539397938</v>
      </c>
      <c r="R423" s="14">
        <f t="shared" ref="R423:R464" si="296">(P423/L423)-1</f>
        <v>-0.53692103143866254</v>
      </c>
      <c r="S423" s="10"/>
      <c r="T423" s="30">
        <f t="shared" ref="T423:T464" si="297">((T164*1000)/(T336*1000))</f>
        <v>3.2510154043037938</v>
      </c>
      <c r="U423" s="45">
        <f t="shared" ref="U423:U464" si="298">(T423-P423)</f>
        <v>1.6993857138080393</v>
      </c>
      <c r="V423" s="14">
        <f t="shared" ref="V423:V464" si="299">(T423/P423)-1</f>
        <v>1.095226344415384</v>
      </c>
      <c r="W423" s="10"/>
      <c r="X423" s="30">
        <f t="shared" ref="X423:X464" si="300">((X164*1000)/(X336*1000))</f>
        <v>1.5194753246334873</v>
      </c>
      <c r="Y423" s="45">
        <f t="shared" ref="Y423:Y464" si="301">(X423-T423)</f>
        <v>-1.7315400796703064</v>
      </c>
      <c r="Z423" s="14">
        <f t="shared" ref="Z423:Z464" si="302">(X423/T423)-1</f>
        <v>-0.53261515690698991</v>
      </c>
      <c r="AA423" s="10"/>
      <c r="AB423" s="30">
        <f t="shared" ref="AB423:AB464" si="303">((AB164*1000)/(AB336*1000))</f>
        <v>1.6000128860098206</v>
      </c>
      <c r="AC423" s="45">
        <f t="shared" ref="AC423:AC464" si="304">(AB423-T423)</f>
        <v>-1.6510025182939732</v>
      </c>
      <c r="AD423" s="14">
        <f t="shared" ref="AD423:AD464" si="305">(AB423/T423)-1</f>
        <v>-0.50784210868651236</v>
      </c>
      <c r="AE423" s="10"/>
      <c r="AF423" s="30">
        <f t="shared" ref="AF423:AF464" si="306">((AF164*1000)/(AF336*1000))</f>
        <v>1.569140154148893</v>
      </c>
      <c r="AG423" s="45">
        <f t="shared" ref="AG423:AG464" si="307">(AF423-X423)</f>
        <v>4.9664829515405629E-2</v>
      </c>
      <c r="AH423" s="14">
        <f t="shared" ref="AH423:AH464" si="308">(AF423/X423)-1</f>
        <v>3.2685512367491176E-2</v>
      </c>
      <c r="AI423" s="65"/>
      <c r="AJ423" s="66"/>
    </row>
    <row r="424" spans="1:36" ht="12" hidden="1" customHeight="1" x14ac:dyDescent="0.25">
      <c r="A424" s="1"/>
      <c r="B424" s="52"/>
      <c r="C424" s="1"/>
      <c r="D424" s="9" t="s">
        <v>37</v>
      </c>
      <c r="E424" s="10"/>
      <c r="F424" s="29">
        <f t="shared" si="287"/>
        <v>1.6345177664974619</v>
      </c>
      <c r="G424" s="10"/>
      <c r="H424" s="30">
        <f t="shared" si="288"/>
        <v>1.4172839506172838</v>
      </c>
      <c r="I424" s="45">
        <f t="shared" si="289"/>
        <v>-0.21723381588017809</v>
      </c>
      <c r="J424" s="14">
        <f t="shared" si="290"/>
        <v>-0.13290391841116489</v>
      </c>
      <c r="K424" s="10"/>
      <c r="L424" s="30">
        <f t="shared" si="291"/>
        <v>2.25130890052356</v>
      </c>
      <c r="M424" s="45">
        <f t="shared" si="292"/>
        <v>0.83402494990627618</v>
      </c>
      <c r="N424" s="14">
        <f t="shared" si="293"/>
        <v>0.58846708137986381</v>
      </c>
      <c r="O424" s="10"/>
      <c r="P424" s="30">
        <f t="shared" si="294"/>
        <v>1.4548162859980138</v>
      </c>
      <c r="Q424" s="45">
        <f t="shared" si="295"/>
        <v>-0.79649261452554621</v>
      </c>
      <c r="R424" s="14">
        <f t="shared" si="296"/>
        <v>-0.35379090552181236</v>
      </c>
      <c r="S424" s="10"/>
      <c r="T424" s="30">
        <f t="shared" si="297"/>
        <v>2.4003509342639004</v>
      </c>
      <c r="U424" s="45">
        <f t="shared" si="298"/>
        <v>0.94553464826588662</v>
      </c>
      <c r="V424" s="14">
        <f t="shared" si="299"/>
        <v>0.64993405515614189</v>
      </c>
      <c r="W424" s="10"/>
      <c r="X424" s="30">
        <f t="shared" si="300"/>
        <v>1.8229995789127729</v>
      </c>
      <c r="Y424" s="45">
        <f t="shared" si="301"/>
        <v>-0.57735135535112758</v>
      </c>
      <c r="Z424" s="14">
        <f t="shared" si="302"/>
        <v>-0.24052789411319142</v>
      </c>
      <c r="AA424" s="10"/>
      <c r="AB424" s="30">
        <f t="shared" si="303"/>
        <v>1.9359742007045502</v>
      </c>
      <c r="AC424" s="45">
        <f t="shared" si="304"/>
        <v>-0.46437673355935027</v>
      </c>
      <c r="AD424" s="14">
        <f t="shared" si="305"/>
        <v>-0.19346201712865685</v>
      </c>
      <c r="AE424" s="10"/>
      <c r="AF424" s="30">
        <f t="shared" si="306"/>
        <v>1.9359742007045504</v>
      </c>
      <c r="AG424" s="45">
        <f t="shared" si="307"/>
        <v>0.11297462179177753</v>
      </c>
      <c r="AH424" s="14">
        <f t="shared" si="308"/>
        <v>6.1971830985915632E-2</v>
      </c>
      <c r="AI424" s="65"/>
      <c r="AJ424" s="66"/>
    </row>
    <row r="425" spans="1:36" ht="12" hidden="1" customHeight="1" x14ac:dyDescent="0.25">
      <c r="A425" s="1"/>
      <c r="B425" s="52"/>
      <c r="C425" s="1"/>
      <c r="D425" s="9" t="s">
        <v>38</v>
      </c>
      <c r="E425" s="10"/>
      <c r="F425" s="29">
        <f t="shared" si="287"/>
        <v>2.311368720764694</v>
      </c>
      <c r="G425" s="10"/>
      <c r="H425" s="30">
        <f t="shared" si="288"/>
        <v>1.43313373253493</v>
      </c>
      <c r="I425" s="45">
        <f t="shared" si="289"/>
        <v>-0.87823498822976398</v>
      </c>
      <c r="J425" s="14">
        <f t="shared" si="290"/>
        <v>-0.37996317088655951</v>
      </c>
      <c r="K425" s="10"/>
      <c r="L425" s="30">
        <f t="shared" si="291"/>
        <v>3.1273925988940876</v>
      </c>
      <c r="M425" s="45">
        <f t="shared" si="292"/>
        <v>1.6942588663591576</v>
      </c>
      <c r="N425" s="14">
        <f t="shared" si="293"/>
        <v>1.1822056992283261</v>
      </c>
      <c r="O425" s="10"/>
      <c r="P425" s="30">
        <f t="shared" si="294"/>
        <v>1.5306998711893516</v>
      </c>
      <c r="Q425" s="45">
        <f t="shared" si="295"/>
        <v>-1.596692727704736</v>
      </c>
      <c r="R425" s="14">
        <f t="shared" si="296"/>
        <v>-0.51055077903214341</v>
      </c>
      <c r="S425" s="10"/>
      <c r="T425" s="30">
        <f t="shared" si="297"/>
        <v>3.0592288032003556</v>
      </c>
      <c r="U425" s="45">
        <f t="shared" si="298"/>
        <v>1.528528932011004</v>
      </c>
      <c r="V425" s="14">
        <f t="shared" si="299"/>
        <v>0.99858173426469254</v>
      </c>
      <c r="W425" s="10"/>
      <c r="X425" s="30">
        <f t="shared" si="300"/>
        <v>1.5823727716956399</v>
      </c>
      <c r="Y425" s="45">
        <f t="shared" si="301"/>
        <v>-1.4768560315047157</v>
      </c>
      <c r="Z425" s="14">
        <f t="shared" si="302"/>
        <v>-0.48275435624812701</v>
      </c>
      <c r="AA425" s="10"/>
      <c r="AB425" s="30">
        <f t="shared" si="303"/>
        <v>1.6696320637461055</v>
      </c>
      <c r="AC425" s="45">
        <f t="shared" si="304"/>
        <v>-1.3895967394542501</v>
      </c>
      <c r="AD425" s="14">
        <f t="shared" si="305"/>
        <v>-0.4542310591481582</v>
      </c>
      <c r="AE425" s="10"/>
      <c r="AF425" s="30">
        <f t="shared" si="306"/>
        <v>1.6451568964636578</v>
      </c>
      <c r="AG425" s="45">
        <f t="shared" si="307"/>
        <v>6.2784124768017868E-2</v>
      </c>
      <c r="AH425" s="14">
        <f t="shared" si="308"/>
        <v>3.9677202420981716E-2</v>
      </c>
      <c r="AI425" s="65"/>
      <c r="AJ425" s="66"/>
    </row>
    <row r="426" spans="1:36" ht="12" hidden="1" customHeight="1" x14ac:dyDescent="0.25">
      <c r="A426" s="1"/>
      <c r="B426" s="52"/>
      <c r="C426" s="1"/>
      <c r="D426" s="9" t="s">
        <v>39</v>
      </c>
      <c r="E426" s="10"/>
      <c r="F426" s="29">
        <f t="shared" si="287"/>
        <v>1.4422257972934607</v>
      </c>
      <c r="G426" s="10"/>
      <c r="H426" s="30">
        <f t="shared" si="288"/>
        <v>0.7730040595399188</v>
      </c>
      <c r="I426" s="45">
        <f t="shared" si="289"/>
        <v>-0.66922173775354188</v>
      </c>
      <c r="J426" s="14">
        <f t="shared" si="290"/>
        <v>-0.46402008548829909</v>
      </c>
      <c r="K426" s="10"/>
      <c r="L426" s="30">
        <f t="shared" si="291"/>
        <v>1.8027101145346023</v>
      </c>
      <c r="M426" s="45">
        <f t="shared" si="292"/>
        <v>1.0297060549946835</v>
      </c>
      <c r="N426" s="14">
        <f t="shared" si="293"/>
        <v>1.3320836317567983</v>
      </c>
      <c r="O426" s="10"/>
      <c r="P426" s="30">
        <f t="shared" si="294"/>
        <v>0.86386138613861385</v>
      </c>
      <c r="Q426" s="45">
        <f t="shared" si="295"/>
        <v>-0.93884872839598843</v>
      </c>
      <c r="R426" s="14">
        <f t="shared" si="296"/>
        <v>-0.52079850266905892</v>
      </c>
      <c r="S426" s="10"/>
      <c r="T426" s="30">
        <f t="shared" si="297"/>
        <v>1.6985929244287841</v>
      </c>
      <c r="U426" s="45">
        <f t="shared" si="298"/>
        <v>0.83473153829017022</v>
      </c>
      <c r="V426" s="14">
        <f t="shared" si="299"/>
        <v>0.96627948845051215</v>
      </c>
      <c r="W426" s="10"/>
      <c r="X426" s="30">
        <f t="shared" si="300"/>
        <v>1.1578611841580999</v>
      </c>
      <c r="Y426" s="45">
        <f t="shared" si="301"/>
        <v>-0.54073174027068416</v>
      </c>
      <c r="Z426" s="14">
        <f t="shared" si="302"/>
        <v>-0.3183409824060851</v>
      </c>
      <c r="AA426" s="10"/>
      <c r="AB426" s="30">
        <f t="shared" si="303"/>
        <v>1.1220017531277389</v>
      </c>
      <c r="AC426" s="45">
        <f t="shared" si="304"/>
        <v>-0.5765911713010452</v>
      </c>
      <c r="AD426" s="14">
        <f t="shared" si="305"/>
        <v>-0.33945223897299925</v>
      </c>
      <c r="AE426" s="10"/>
      <c r="AF426" s="30">
        <f t="shared" si="306"/>
        <v>1.0494860148218979</v>
      </c>
      <c r="AG426" s="45">
        <f t="shared" si="307"/>
        <v>-0.10837516933620206</v>
      </c>
      <c r="AH426" s="14">
        <f t="shared" si="308"/>
        <v>-9.3599449415003422E-2</v>
      </c>
      <c r="AI426" s="65"/>
      <c r="AJ426" s="66"/>
    </row>
    <row r="427" spans="1:36" ht="12" hidden="1" customHeight="1" x14ac:dyDescent="0.25">
      <c r="A427" s="1"/>
      <c r="B427" s="52"/>
      <c r="C427" s="1"/>
      <c r="D427" s="9" t="s">
        <v>40</v>
      </c>
      <c r="E427" s="10"/>
      <c r="F427" s="29">
        <f t="shared" si="287"/>
        <v>1.7516225479472034</v>
      </c>
      <c r="G427" s="10"/>
      <c r="H427" s="30">
        <f t="shared" si="288"/>
        <v>1.0361359570661897</v>
      </c>
      <c r="I427" s="45">
        <f t="shared" si="289"/>
        <v>-0.71548659088101374</v>
      </c>
      <c r="J427" s="14">
        <f t="shared" si="290"/>
        <v>-0.40847075856583437</v>
      </c>
      <c r="K427" s="10"/>
      <c r="L427" s="30">
        <f t="shared" si="291"/>
        <v>2.4390584619682896</v>
      </c>
      <c r="M427" s="45">
        <f t="shared" si="292"/>
        <v>1.4029225049020999</v>
      </c>
      <c r="N427" s="14">
        <f t="shared" si="293"/>
        <v>1.353994613674506</v>
      </c>
      <c r="O427" s="10"/>
      <c r="P427" s="30">
        <f t="shared" si="294"/>
        <v>1.4528637495553185</v>
      </c>
      <c r="Q427" s="45">
        <f t="shared" si="295"/>
        <v>-0.98619471241297108</v>
      </c>
      <c r="R427" s="14">
        <f t="shared" si="296"/>
        <v>-0.40433418378054142</v>
      </c>
      <c r="S427" s="10"/>
      <c r="T427" s="30">
        <f t="shared" si="297"/>
        <v>2.2249630852080258</v>
      </c>
      <c r="U427" s="45">
        <f t="shared" si="298"/>
        <v>0.77209933565270727</v>
      </c>
      <c r="V427" s="14">
        <f t="shared" si="299"/>
        <v>0.53143272098916738</v>
      </c>
      <c r="W427" s="10"/>
      <c r="X427" s="30">
        <f t="shared" si="300"/>
        <v>1.5504042662996729</v>
      </c>
      <c r="Y427" s="45">
        <f t="shared" si="301"/>
        <v>-0.6745588189083529</v>
      </c>
      <c r="Z427" s="14">
        <f t="shared" si="302"/>
        <v>-0.30317753287366755</v>
      </c>
      <c r="AA427" s="10"/>
      <c r="AB427" s="30">
        <f t="shared" si="303"/>
        <v>1.5274671712827568</v>
      </c>
      <c r="AC427" s="45">
        <f t="shared" si="304"/>
        <v>-0.697495913925269</v>
      </c>
      <c r="AD427" s="14">
        <f t="shared" si="305"/>
        <v>-0.31348651065824573</v>
      </c>
      <c r="AE427" s="10"/>
      <c r="AF427" s="30">
        <f t="shared" si="306"/>
        <v>1.3783760536728022</v>
      </c>
      <c r="AG427" s="45">
        <f t="shared" si="307"/>
        <v>-0.17202821262687062</v>
      </c>
      <c r="AH427" s="14">
        <f t="shared" si="308"/>
        <v>-0.11095700416088761</v>
      </c>
      <c r="AI427" s="65"/>
      <c r="AJ427" s="66"/>
    </row>
    <row r="428" spans="1:36" ht="12" hidden="1" customHeight="1" x14ac:dyDescent="0.25">
      <c r="A428" s="1"/>
      <c r="B428" s="52"/>
      <c r="C428" s="1"/>
      <c r="D428" s="9" t="s">
        <v>41</v>
      </c>
      <c r="E428" s="10"/>
      <c r="F428" s="29">
        <f t="shared" si="287"/>
        <v>1.51987529228371</v>
      </c>
      <c r="G428" s="10"/>
      <c r="H428" s="30">
        <f t="shared" si="288"/>
        <v>1.1466314398943196</v>
      </c>
      <c r="I428" s="45">
        <f t="shared" si="289"/>
        <v>-0.3732438523893904</v>
      </c>
      <c r="J428" s="14">
        <f t="shared" si="290"/>
        <v>-0.24557531416183997</v>
      </c>
      <c r="K428" s="10"/>
      <c r="L428" s="30">
        <f t="shared" si="291"/>
        <v>2.6679280983916747</v>
      </c>
      <c r="M428" s="45">
        <f t="shared" si="292"/>
        <v>1.5212966584973551</v>
      </c>
      <c r="N428" s="14">
        <f t="shared" si="293"/>
        <v>1.3267529613853664</v>
      </c>
      <c r="O428" s="10"/>
      <c r="P428" s="30">
        <f t="shared" si="294"/>
        <v>1.6988517745302714</v>
      </c>
      <c r="Q428" s="45">
        <f t="shared" si="295"/>
        <v>-0.9690763238614033</v>
      </c>
      <c r="R428" s="14">
        <f t="shared" si="296"/>
        <v>-0.36323179940478834</v>
      </c>
      <c r="S428" s="10"/>
      <c r="T428" s="30">
        <f t="shared" si="297"/>
        <v>2.5741765951475881</v>
      </c>
      <c r="U428" s="45">
        <f t="shared" si="298"/>
        <v>0.87532482061731676</v>
      </c>
      <c r="V428" s="14">
        <f t="shared" si="299"/>
        <v>0.51524496353387983</v>
      </c>
      <c r="W428" s="10"/>
      <c r="X428" s="30">
        <f t="shared" si="300"/>
        <v>1.7962456153875803</v>
      </c>
      <c r="Y428" s="45">
        <f t="shared" si="301"/>
        <v>-0.7779309797600078</v>
      </c>
      <c r="Z428" s="14">
        <f t="shared" si="302"/>
        <v>-0.3022057543474036</v>
      </c>
      <c r="AA428" s="10"/>
      <c r="AB428" s="30">
        <f t="shared" si="303"/>
        <v>1.7962456153875803</v>
      </c>
      <c r="AC428" s="45">
        <f t="shared" si="304"/>
        <v>-0.7779309797600078</v>
      </c>
      <c r="AD428" s="14">
        <f t="shared" si="305"/>
        <v>-0.3022057543474036</v>
      </c>
      <c r="AE428" s="10"/>
      <c r="AF428" s="30">
        <f t="shared" si="306"/>
        <v>1.760269308355497</v>
      </c>
      <c r="AG428" s="45">
        <f t="shared" si="307"/>
        <v>-3.5976307032083321E-2</v>
      </c>
      <c r="AH428" s="14">
        <f t="shared" si="308"/>
        <v>-2.0028612303290561E-2</v>
      </c>
      <c r="AI428" s="65"/>
      <c r="AJ428" s="66"/>
    </row>
    <row r="429" spans="1:36" ht="12" hidden="1" customHeight="1" x14ac:dyDescent="0.25">
      <c r="A429" s="1"/>
      <c r="B429" s="52"/>
      <c r="C429" s="1"/>
      <c r="D429" s="15" t="s">
        <v>13</v>
      </c>
      <c r="E429" s="10"/>
      <c r="F429" s="31">
        <f t="shared" si="287"/>
        <v>1.7870031346310882</v>
      </c>
      <c r="G429" s="10"/>
      <c r="H429" s="32">
        <f t="shared" si="288"/>
        <v>1.0685789314210685</v>
      </c>
      <c r="I429" s="46">
        <f t="shared" si="289"/>
        <v>-0.71842420321001965</v>
      </c>
      <c r="J429" s="19">
        <f t="shared" si="290"/>
        <v>-0.40202738836176266</v>
      </c>
      <c r="K429" s="10"/>
      <c r="L429" s="32">
        <f t="shared" si="291"/>
        <v>2.4214812929498599</v>
      </c>
      <c r="M429" s="46">
        <f t="shared" si="292"/>
        <v>1.3529023615287914</v>
      </c>
      <c r="N429" s="19">
        <f t="shared" si="293"/>
        <v>1.2660762080809609</v>
      </c>
      <c r="O429" s="10"/>
      <c r="P429" s="32">
        <f t="shared" si="294"/>
        <v>1.3137349642702745</v>
      </c>
      <c r="Q429" s="46">
        <f t="shared" si="295"/>
        <v>-1.1077463286795854</v>
      </c>
      <c r="R429" s="19">
        <f t="shared" si="296"/>
        <v>-0.45746639955666291</v>
      </c>
      <c r="S429" s="10"/>
      <c r="T429" s="32">
        <f t="shared" si="297"/>
        <v>2.2755940429563664</v>
      </c>
      <c r="U429" s="46">
        <f t="shared" si="298"/>
        <v>0.96185907868609188</v>
      </c>
      <c r="V429" s="19">
        <f t="shared" si="299"/>
        <v>0.73215610823022037</v>
      </c>
      <c r="W429" s="10"/>
      <c r="X429" s="32">
        <f t="shared" si="300"/>
        <v>1.4581945279754946</v>
      </c>
      <c r="Y429" s="46">
        <f t="shared" si="301"/>
        <v>-0.81739951498087171</v>
      </c>
      <c r="Z429" s="19">
        <f t="shared" si="302"/>
        <v>-0.35920269588987719</v>
      </c>
      <c r="AA429" s="10"/>
      <c r="AB429" s="32">
        <f t="shared" si="303"/>
        <v>1.4594511589027401</v>
      </c>
      <c r="AC429" s="46">
        <f t="shared" si="304"/>
        <v>-0.81614288405362623</v>
      </c>
      <c r="AD429" s="19">
        <f t="shared" si="305"/>
        <v>-0.35865047484186763</v>
      </c>
      <c r="AE429" s="10"/>
      <c r="AF429" s="32">
        <f t="shared" si="306"/>
        <v>1.375005560591853</v>
      </c>
      <c r="AG429" s="46">
        <f t="shared" si="307"/>
        <v>-8.3188967383641677E-2</v>
      </c>
      <c r="AH429" s="19">
        <f t="shared" si="308"/>
        <v>-5.7049293347121721E-2</v>
      </c>
      <c r="AI429" s="65"/>
      <c r="AJ429" s="66"/>
    </row>
    <row r="430" spans="1:36" ht="12" hidden="1" customHeight="1" x14ac:dyDescent="0.25">
      <c r="A430" s="1"/>
      <c r="B430" s="52"/>
      <c r="C430" s="1"/>
      <c r="D430" s="9" t="s">
        <v>36</v>
      </c>
      <c r="E430" s="10"/>
      <c r="F430" s="29">
        <f t="shared" si="287"/>
        <v>1.0477499141188595</v>
      </c>
      <c r="G430" s="10"/>
      <c r="H430" s="30">
        <f t="shared" si="288"/>
        <v>0.66168623265741733</v>
      </c>
      <c r="I430" s="45">
        <f t="shared" si="289"/>
        <v>-0.38606368146144221</v>
      </c>
      <c r="J430" s="14">
        <f t="shared" si="290"/>
        <v>-0.36846930384729781</v>
      </c>
      <c r="K430" s="10"/>
      <c r="L430" s="30">
        <f t="shared" si="291"/>
        <v>2.4021084337349397</v>
      </c>
      <c r="M430" s="45">
        <f t="shared" si="292"/>
        <v>1.7404222010775223</v>
      </c>
      <c r="N430" s="14">
        <f t="shared" si="293"/>
        <v>2.630283229692965</v>
      </c>
      <c r="O430" s="10"/>
      <c r="P430" s="30">
        <f t="shared" si="294"/>
        <v>1.2076749435665914</v>
      </c>
      <c r="Q430" s="45">
        <f t="shared" si="295"/>
        <v>-1.1944334901683482</v>
      </c>
      <c r="R430" s="14">
        <f t="shared" si="296"/>
        <v>-0.49724378524876689</v>
      </c>
      <c r="S430" s="10"/>
      <c r="T430" s="30">
        <f t="shared" si="297"/>
        <v>2.7681822789547974</v>
      </c>
      <c r="U430" s="45">
        <f t="shared" si="298"/>
        <v>1.560507335388206</v>
      </c>
      <c r="V430" s="14">
        <f t="shared" si="299"/>
        <v>1.2921584104242529</v>
      </c>
      <c r="W430" s="10"/>
      <c r="X430" s="30">
        <f t="shared" si="300"/>
        <v>1.5636436223301626</v>
      </c>
      <c r="Y430" s="45">
        <f t="shared" si="301"/>
        <v>-1.2045386566246348</v>
      </c>
      <c r="Z430" s="14">
        <f t="shared" si="302"/>
        <v>-0.4351370449056704</v>
      </c>
      <c r="AA430" s="10"/>
      <c r="AB430" s="30">
        <f t="shared" si="303"/>
        <v>1.6426575287776974</v>
      </c>
      <c r="AC430" s="45">
        <f t="shared" si="304"/>
        <v>-1.1255247501771</v>
      </c>
      <c r="AD430" s="14">
        <f t="shared" si="305"/>
        <v>-0.40659343813228677</v>
      </c>
      <c r="AE430" s="10"/>
      <c r="AF430" s="30">
        <f t="shared" si="306"/>
        <v>1.6135471421917635</v>
      </c>
      <c r="AG430" s="45">
        <f t="shared" si="307"/>
        <v>4.9903519861600909E-2</v>
      </c>
      <c r="AH430" s="14">
        <f t="shared" si="308"/>
        <v>3.1914893617021267E-2</v>
      </c>
      <c r="AI430" s="65"/>
      <c r="AJ430" s="66"/>
    </row>
    <row r="431" spans="1:36" ht="12" hidden="1" customHeight="1" x14ac:dyDescent="0.25">
      <c r="A431" s="1"/>
      <c r="B431" s="52"/>
      <c r="C431" s="1"/>
      <c r="D431" s="9" t="s">
        <v>37</v>
      </c>
      <c r="E431" s="10"/>
      <c r="F431" s="29">
        <f t="shared" si="287"/>
        <v>1.340057636887608</v>
      </c>
      <c r="G431" s="10"/>
      <c r="H431" s="30">
        <f t="shared" si="288"/>
        <v>0.88872832369942201</v>
      </c>
      <c r="I431" s="45">
        <f t="shared" si="289"/>
        <v>-0.45132931318818603</v>
      </c>
      <c r="J431" s="14">
        <f t="shared" si="290"/>
        <v>-0.33679843371247431</v>
      </c>
      <c r="K431" s="10"/>
      <c r="L431" s="30">
        <f t="shared" si="291"/>
        <v>2.4030470914127422</v>
      </c>
      <c r="M431" s="45">
        <f t="shared" si="292"/>
        <v>1.5143187677133203</v>
      </c>
      <c r="N431" s="14">
        <f t="shared" si="293"/>
        <v>1.7039164020449067</v>
      </c>
      <c r="O431" s="10"/>
      <c r="P431" s="30">
        <f t="shared" si="294"/>
        <v>1.6577129700690714</v>
      </c>
      <c r="Q431" s="45">
        <f t="shared" si="295"/>
        <v>-0.74533412134367083</v>
      </c>
      <c r="R431" s="14">
        <f t="shared" si="296"/>
        <v>-0.31016209545252471</v>
      </c>
      <c r="S431" s="10"/>
      <c r="T431" s="30">
        <f t="shared" si="297"/>
        <v>1.834014572596411</v>
      </c>
      <c r="U431" s="45">
        <f t="shared" si="298"/>
        <v>0.17630160252733962</v>
      </c>
      <c r="V431" s="14">
        <f t="shared" si="299"/>
        <v>0.10635230930237194</v>
      </c>
      <c r="W431" s="10"/>
      <c r="X431" s="30">
        <f t="shared" si="300"/>
        <v>0.92632711299696691</v>
      </c>
      <c r="Y431" s="45">
        <f t="shared" si="301"/>
        <v>-0.90768745959944408</v>
      </c>
      <c r="Z431" s="14">
        <f t="shared" si="302"/>
        <v>-0.49491834643082067</v>
      </c>
      <c r="AA431" s="10"/>
      <c r="AB431" s="30">
        <f t="shared" si="303"/>
        <v>0.99356053248868215</v>
      </c>
      <c r="AC431" s="45">
        <f t="shared" si="304"/>
        <v>-0.84045404010772884</v>
      </c>
      <c r="AD431" s="14">
        <f t="shared" si="305"/>
        <v>-0.45825919415563843</v>
      </c>
      <c r="AE431" s="10"/>
      <c r="AF431" s="30">
        <f t="shared" si="306"/>
        <v>0.99356053248868215</v>
      </c>
      <c r="AG431" s="45">
        <f t="shared" si="307"/>
        <v>6.7233419491715241E-2</v>
      </c>
      <c r="AH431" s="14">
        <f t="shared" si="308"/>
        <v>7.2580645161290258E-2</v>
      </c>
      <c r="AI431" s="65"/>
      <c r="AJ431" s="66"/>
    </row>
    <row r="432" spans="1:36" ht="12" hidden="1" customHeight="1" x14ac:dyDescent="0.25">
      <c r="A432" s="1"/>
      <c r="B432" s="52"/>
      <c r="C432" s="1"/>
      <c r="D432" s="9" t="s">
        <v>38</v>
      </c>
      <c r="E432" s="10"/>
      <c r="F432" s="29">
        <f t="shared" si="287"/>
        <v>1.1421260758315888</v>
      </c>
      <c r="G432" s="10"/>
      <c r="H432" s="30">
        <f t="shared" si="288"/>
        <v>0.73659117997616208</v>
      </c>
      <c r="I432" s="45">
        <f t="shared" si="289"/>
        <v>-0.40553489585542668</v>
      </c>
      <c r="J432" s="14">
        <f t="shared" si="290"/>
        <v>-0.35507016645264344</v>
      </c>
      <c r="K432" s="10"/>
      <c r="L432" s="30">
        <f t="shared" si="291"/>
        <v>2.4024390243902438</v>
      </c>
      <c r="M432" s="45">
        <f t="shared" si="292"/>
        <v>1.6658478444140816</v>
      </c>
      <c r="N432" s="14">
        <f t="shared" si="293"/>
        <v>2.2615636593259136</v>
      </c>
      <c r="O432" s="10"/>
      <c r="P432" s="30">
        <f t="shared" si="294"/>
        <v>1.3557182529664227</v>
      </c>
      <c r="Q432" s="45">
        <f t="shared" si="295"/>
        <v>-1.0467207714238211</v>
      </c>
      <c r="R432" s="14">
        <f t="shared" si="296"/>
        <v>-0.43569087947590524</v>
      </c>
      <c r="S432" s="10"/>
      <c r="T432" s="30">
        <f t="shared" si="297"/>
        <v>2.4372987277199933</v>
      </c>
      <c r="U432" s="45">
        <f t="shared" si="298"/>
        <v>1.0815804747535707</v>
      </c>
      <c r="V432" s="14">
        <f t="shared" si="299"/>
        <v>0.79779148240202846</v>
      </c>
      <c r="W432" s="10"/>
      <c r="X432" s="30">
        <f t="shared" si="300"/>
        <v>1.3357340927426899</v>
      </c>
      <c r="Y432" s="45">
        <f t="shared" si="301"/>
        <v>-1.1015646349773034</v>
      </c>
      <c r="Z432" s="14">
        <f t="shared" si="302"/>
        <v>-0.45196127271923625</v>
      </c>
      <c r="AA432" s="10"/>
      <c r="AB432" s="30">
        <f t="shared" si="303"/>
        <v>1.4105352019362807</v>
      </c>
      <c r="AC432" s="45">
        <f t="shared" si="304"/>
        <v>-1.0267635257837127</v>
      </c>
      <c r="AD432" s="14">
        <f t="shared" si="305"/>
        <v>-0.42127110399151346</v>
      </c>
      <c r="AE432" s="10"/>
      <c r="AF432" s="30">
        <f t="shared" si="306"/>
        <v>1.3918349246378829</v>
      </c>
      <c r="AG432" s="45">
        <f t="shared" si="307"/>
        <v>5.6100831895192993E-2</v>
      </c>
      <c r="AH432" s="14">
        <f t="shared" si="308"/>
        <v>4.2000000000000037E-2</v>
      </c>
      <c r="AI432" s="65"/>
      <c r="AJ432" s="66"/>
    </row>
    <row r="433" spans="1:36" ht="12" hidden="1" customHeight="1" x14ac:dyDescent="0.25">
      <c r="A433" s="1"/>
      <c r="B433" s="52"/>
      <c r="C433" s="1"/>
      <c r="D433" s="9" t="s">
        <v>39</v>
      </c>
      <c r="E433" s="10"/>
      <c r="F433" s="29">
        <f t="shared" si="287"/>
        <v>1.0110120608285265</v>
      </c>
      <c r="G433" s="10"/>
      <c r="H433" s="30">
        <f t="shared" si="288"/>
        <v>0.93272355277410035</v>
      </c>
      <c r="I433" s="45">
        <f t="shared" si="289"/>
        <v>-7.8288508054426109E-2</v>
      </c>
      <c r="J433" s="14">
        <f t="shared" si="290"/>
        <v>-7.743578052893707E-2</v>
      </c>
      <c r="K433" s="10"/>
      <c r="L433" s="30">
        <f t="shared" si="291"/>
        <v>1.7355769230769231</v>
      </c>
      <c r="M433" s="45">
        <f t="shared" si="292"/>
        <v>0.80285337030282278</v>
      </c>
      <c r="N433" s="14">
        <f t="shared" si="293"/>
        <v>0.86076240694789097</v>
      </c>
      <c r="O433" s="10"/>
      <c r="P433" s="30">
        <f t="shared" si="294"/>
        <v>0.74086680281370543</v>
      </c>
      <c r="Q433" s="45">
        <f t="shared" si="295"/>
        <v>-0.9947101202632177</v>
      </c>
      <c r="R433" s="14">
        <f t="shared" si="296"/>
        <v>-0.57312937677215858</v>
      </c>
      <c r="S433" s="10"/>
      <c r="T433" s="30">
        <f t="shared" si="297"/>
        <v>1.8556215305253361</v>
      </c>
      <c r="U433" s="45">
        <f t="shared" si="298"/>
        <v>1.1147547277116305</v>
      </c>
      <c r="V433" s="14">
        <f t="shared" si="299"/>
        <v>1.5046628131776898</v>
      </c>
      <c r="W433" s="10"/>
      <c r="X433" s="30">
        <f t="shared" si="300"/>
        <v>1.0268866436647766</v>
      </c>
      <c r="Y433" s="45">
        <f t="shared" si="301"/>
        <v>-0.82873488686055952</v>
      </c>
      <c r="Z433" s="14">
        <f t="shared" si="302"/>
        <v>-0.44660771241748864</v>
      </c>
      <c r="AA433" s="10"/>
      <c r="AB433" s="30">
        <f t="shared" si="303"/>
        <v>0.99492670752906642</v>
      </c>
      <c r="AC433" s="45">
        <f t="shared" si="304"/>
        <v>-0.86069482299626965</v>
      </c>
      <c r="AD433" s="14">
        <f t="shared" si="305"/>
        <v>-0.46383101771437329</v>
      </c>
      <c r="AE433" s="10"/>
      <c r="AF433" s="30">
        <f t="shared" si="306"/>
        <v>0.92961727281696294</v>
      </c>
      <c r="AG433" s="45">
        <f t="shared" si="307"/>
        <v>-9.7269370847813619E-2</v>
      </c>
      <c r="AH433" s="14">
        <f t="shared" si="308"/>
        <v>-9.472259810554795E-2</v>
      </c>
      <c r="AI433" s="65"/>
      <c r="AJ433" s="66"/>
    </row>
    <row r="434" spans="1:36" ht="12" hidden="1" customHeight="1" x14ac:dyDescent="0.25">
      <c r="A434" s="1"/>
      <c r="B434" s="52"/>
      <c r="C434" s="1"/>
      <c r="D434" s="9" t="s">
        <v>40</v>
      </c>
      <c r="E434" s="10"/>
      <c r="F434" s="29">
        <f t="shared" si="287"/>
        <v>0.75996788868075993</v>
      </c>
      <c r="G434" s="10"/>
      <c r="H434" s="30">
        <f t="shared" si="288"/>
        <v>0.70947695494562402</v>
      </c>
      <c r="I434" s="45">
        <f t="shared" si="289"/>
        <v>-5.0490933735135912E-2</v>
      </c>
      <c r="J434" s="14">
        <f t="shared" si="290"/>
        <v>-6.6438246256409483E-2</v>
      </c>
      <c r="K434" s="10"/>
      <c r="L434" s="30">
        <f t="shared" si="291"/>
        <v>2.0897873457600422</v>
      </c>
      <c r="M434" s="45">
        <f t="shared" si="292"/>
        <v>1.3803103908144183</v>
      </c>
      <c r="N434" s="14">
        <f t="shared" si="293"/>
        <v>1.9455323829654319</v>
      </c>
      <c r="O434" s="10"/>
      <c r="P434" s="30">
        <f t="shared" si="294"/>
        <v>0.75828157349896486</v>
      </c>
      <c r="Q434" s="45">
        <f t="shared" si="295"/>
        <v>-1.3315057722610772</v>
      </c>
      <c r="R434" s="14">
        <f t="shared" si="296"/>
        <v>-0.63714893047015619</v>
      </c>
      <c r="S434" s="10"/>
      <c r="T434" s="30">
        <f t="shared" si="297"/>
        <v>1.9942837938054989</v>
      </c>
      <c r="U434" s="45">
        <f t="shared" si="298"/>
        <v>1.2360022203065339</v>
      </c>
      <c r="V434" s="14">
        <f t="shared" si="299"/>
        <v>1.6300042932643164</v>
      </c>
      <c r="W434" s="10"/>
      <c r="X434" s="30">
        <f t="shared" si="300"/>
        <v>1.1224246380996628</v>
      </c>
      <c r="Y434" s="45">
        <f t="shared" si="301"/>
        <v>-0.87185915570583616</v>
      </c>
      <c r="Z434" s="14">
        <f t="shared" si="302"/>
        <v>-0.43717908073762746</v>
      </c>
      <c r="AA434" s="10"/>
      <c r="AB434" s="30">
        <f t="shared" si="303"/>
        <v>1.1048475184873636</v>
      </c>
      <c r="AC434" s="45">
        <f t="shared" si="304"/>
        <v>-0.88943627531813529</v>
      </c>
      <c r="AD434" s="14">
        <f t="shared" si="305"/>
        <v>-0.4459928311511322</v>
      </c>
      <c r="AE434" s="10"/>
      <c r="AF434" s="30">
        <f t="shared" si="306"/>
        <v>0.99436276663862733</v>
      </c>
      <c r="AG434" s="45">
        <f t="shared" si="307"/>
        <v>-0.12806187146103543</v>
      </c>
      <c r="AH434" s="14">
        <f t="shared" si="308"/>
        <v>-0.11409395973154368</v>
      </c>
      <c r="AI434" s="65"/>
      <c r="AJ434" s="66"/>
    </row>
    <row r="435" spans="1:36" ht="12" hidden="1" customHeight="1" x14ac:dyDescent="0.25">
      <c r="A435" s="1"/>
      <c r="B435" s="52"/>
      <c r="C435" s="1"/>
      <c r="D435" s="9" t="s">
        <v>41</v>
      </c>
      <c r="E435" s="10"/>
      <c r="F435" s="29">
        <f t="shared" si="287"/>
        <v>2.1038435603506405</v>
      </c>
      <c r="G435" s="10"/>
      <c r="H435" s="30">
        <f t="shared" si="288"/>
        <v>1.2781065088757397</v>
      </c>
      <c r="I435" s="45">
        <f t="shared" si="289"/>
        <v>-0.82573705147490073</v>
      </c>
      <c r="J435" s="14">
        <f t="shared" si="290"/>
        <v>-0.39248975876194803</v>
      </c>
      <c r="K435" s="10"/>
      <c r="L435" s="30">
        <f t="shared" si="291"/>
        <v>2.5106685633001424</v>
      </c>
      <c r="M435" s="45">
        <f t="shared" si="292"/>
        <v>1.2325620544244027</v>
      </c>
      <c r="N435" s="14">
        <f t="shared" si="293"/>
        <v>0.9643656814709447</v>
      </c>
      <c r="O435" s="10"/>
      <c r="P435" s="30">
        <f t="shared" si="294"/>
        <v>0.80654587960257162</v>
      </c>
      <c r="Q435" s="45">
        <f t="shared" si="295"/>
        <v>-1.7041226836975709</v>
      </c>
      <c r="R435" s="14">
        <f t="shared" si="296"/>
        <v>-0.67875254767104376</v>
      </c>
      <c r="S435" s="10"/>
      <c r="T435" s="30">
        <f t="shared" si="297"/>
        <v>2.0105243649719484</v>
      </c>
      <c r="U435" s="45">
        <f t="shared" si="298"/>
        <v>1.2039784853693769</v>
      </c>
      <c r="V435" s="14">
        <f t="shared" si="299"/>
        <v>1.4927588322224663</v>
      </c>
      <c r="W435" s="10"/>
      <c r="X435" s="30">
        <f t="shared" si="300"/>
        <v>0.5466999689131391</v>
      </c>
      <c r="Y435" s="45">
        <f t="shared" si="301"/>
        <v>-1.4638243960588093</v>
      </c>
      <c r="Z435" s="14">
        <f t="shared" si="302"/>
        <v>-0.72808090345089305</v>
      </c>
      <c r="AA435" s="10"/>
      <c r="AB435" s="30">
        <f t="shared" si="303"/>
        <v>0.5466999689131391</v>
      </c>
      <c r="AC435" s="45">
        <f t="shared" si="304"/>
        <v>-1.4638243960588093</v>
      </c>
      <c r="AD435" s="14">
        <f t="shared" si="305"/>
        <v>-0.72808090345089305</v>
      </c>
      <c r="AE435" s="10"/>
      <c r="AF435" s="30">
        <f t="shared" si="306"/>
        <v>0.5359803616795481</v>
      </c>
      <c r="AG435" s="45">
        <f t="shared" si="307"/>
        <v>-1.0719607233591E-2</v>
      </c>
      <c r="AH435" s="14">
        <f t="shared" si="308"/>
        <v>-1.9607843137254943E-2</v>
      </c>
      <c r="AI435" s="65"/>
      <c r="AJ435" s="66"/>
    </row>
    <row r="436" spans="1:36" ht="12" hidden="1" customHeight="1" x14ac:dyDescent="0.25">
      <c r="A436" s="1"/>
      <c r="B436" s="52"/>
      <c r="C436" s="1"/>
      <c r="D436" s="15" t="s">
        <v>16</v>
      </c>
      <c r="E436" s="10"/>
      <c r="F436" s="31">
        <f t="shared" si="287"/>
        <v>1.0764144011756063</v>
      </c>
      <c r="G436" s="10"/>
      <c r="H436" s="32">
        <f t="shared" si="288"/>
        <v>0.87173238812583076</v>
      </c>
      <c r="I436" s="46">
        <f t="shared" si="289"/>
        <v>-0.20468201304977551</v>
      </c>
      <c r="J436" s="19">
        <f t="shared" si="290"/>
        <v>-0.19015168584351161</v>
      </c>
      <c r="K436" s="10"/>
      <c r="L436" s="32">
        <f t="shared" si="291"/>
        <v>2.0289197618372556</v>
      </c>
      <c r="M436" s="46">
        <f t="shared" si="292"/>
        <v>1.1571873737114249</v>
      </c>
      <c r="N436" s="19">
        <f t="shared" si="293"/>
        <v>1.3274571295891668</v>
      </c>
      <c r="O436" s="10"/>
      <c r="P436" s="32">
        <f t="shared" si="294"/>
        <v>0.8833787465940055</v>
      </c>
      <c r="Q436" s="46">
        <f t="shared" si="295"/>
        <v>-1.1455410152432501</v>
      </c>
      <c r="R436" s="19">
        <f t="shared" si="296"/>
        <v>-0.56460636679191489</v>
      </c>
      <c r="S436" s="10"/>
      <c r="T436" s="32">
        <f t="shared" si="297"/>
        <v>2.0306203942353069</v>
      </c>
      <c r="U436" s="46">
        <f t="shared" si="298"/>
        <v>1.1472416476413014</v>
      </c>
      <c r="V436" s="19">
        <f t="shared" si="299"/>
        <v>1.2986973617654458</v>
      </c>
      <c r="W436" s="10"/>
      <c r="X436" s="32">
        <f t="shared" si="300"/>
        <v>1.0650489994019525</v>
      </c>
      <c r="Y436" s="46">
        <f t="shared" si="301"/>
        <v>-0.96557139483335441</v>
      </c>
      <c r="Z436" s="19">
        <f t="shared" si="302"/>
        <v>-0.47550561275484982</v>
      </c>
      <c r="AA436" s="10"/>
      <c r="AB436" s="32">
        <f t="shared" si="303"/>
        <v>1.0638576694249928</v>
      </c>
      <c r="AC436" s="46">
        <f t="shared" si="304"/>
        <v>-0.96676272481031411</v>
      </c>
      <c r="AD436" s="19">
        <f t="shared" si="305"/>
        <v>-0.47609229551463195</v>
      </c>
      <c r="AE436" s="10"/>
      <c r="AF436" s="32">
        <f t="shared" si="306"/>
        <v>1.004291170577009</v>
      </c>
      <c r="AG436" s="46">
        <f t="shared" si="307"/>
        <v>-6.0757828824943516E-2</v>
      </c>
      <c r="AH436" s="19">
        <f t="shared" si="308"/>
        <v>-5.7046979865771785E-2</v>
      </c>
      <c r="AI436" s="65"/>
      <c r="AJ436" s="66"/>
    </row>
    <row r="437" spans="1:36" ht="12" hidden="1" customHeight="1" x14ac:dyDescent="0.25">
      <c r="A437" s="1"/>
      <c r="B437" s="52"/>
      <c r="C437" s="1"/>
      <c r="D437" s="9" t="s">
        <v>36</v>
      </c>
      <c r="E437" s="10"/>
      <c r="F437" s="29">
        <f t="shared" si="287"/>
        <v>1.4265716467294478</v>
      </c>
      <c r="G437" s="10"/>
      <c r="H437" s="30">
        <f t="shared" si="288"/>
        <v>1.5684168121391164</v>
      </c>
      <c r="I437" s="45">
        <f t="shared" si="289"/>
        <v>0.14184516540966863</v>
      </c>
      <c r="J437" s="14">
        <f t="shared" si="290"/>
        <v>9.9430803727847961E-2</v>
      </c>
      <c r="K437" s="10"/>
      <c r="L437" s="30">
        <f t="shared" si="291"/>
        <v>2.6432860262008733</v>
      </c>
      <c r="M437" s="45">
        <f t="shared" si="292"/>
        <v>1.0748692140617568</v>
      </c>
      <c r="N437" s="14">
        <f t="shared" si="293"/>
        <v>0.68532115043817665</v>
      </c>
      <c r="O437" s="10"/>
      <c r="P437" s="30">
        <f t="shared" si="294"/>
        <v>1.7015629607785314</v>
      </c>
      <c r="Q437" s="45">
        <f t="shared" si="295"/>
        <v>-0.94172306542234185</v>
      </c>
      <c r="R437" s="14">
        <f t="shared" si="296"/>
        <v>-0.35626983084227781</v>
      </c>
      <c r="S437" s="10"/>
      <c r="T437" s="30">
        <f t="shared" si="297"/>
        <v>2.6574267094859798</v>
      </c>
      <c r="U437" s="45">
        <f t="shared" si="298"/>
        <v>0.95586374870744839</v>
      </c>
      <c r="V437" s="14">
        <f t="shared" si="299"/>
        <v>0.56175632094747963</v>
      </c>
      <c r="W437" s="10"/>
      <c r="X437" s="30">
        <f t="shared" si="300"/>
        <v>1.408486305524973</v>
      </c>
      <c r="Y437" s="45">
        <f t="shared" si="301"/>
        <v>-1.2489404039610068</v>
      </c>
      <c r="Z437" s="14">
        <f t="shared" si="302"/>
        <v>-0.4699811285491996</v>
      </c>
      <c r="AA437" s="10"/>
      <c r="AB437" s="30">
        <f t="shared" si="303"/>
        <v>1.4815085267486008</v>
      </c>
      <c r="AC437" s="45">
        <f t="shared" si="304"/>
        <v>-1.175918182737379</v>
      </c>
      <c r="AD437" s="14">
        <f t="shared" si="305"/>
        <v>-0.44250258287079314</v>
      </c>
      <c r="AE437" s="10"/>
      <c r="AF437" s="30">
        <f t="shared" si="306"/>
        <v>1.4534230570472055</v>
      </c>
      <c r="AG437" s="45">
        <f t="shared" si="307"/>
        <v>4.4936751522232532E-2</v>
      </c>
      <c r="AH437" s="14">
        <f t="shared" si="308"/>
        <v>3.1904287138584397E-2</v>
      </c>
      <c r="AI437" s="65"/>
      <c r="AJ437" s="66"/>
    </row>
    <row r="438" spans="1:36" ht="12" hidden="1" customHeight="1" x14ac:dyDescent="0.25">
      <c r="A438" s="1"/>
      <c r="B438" s="52"/>
      <c r="C438" s="1"/>
      <c r="D438" s="9" t="s">
        <v>37</v>
      </c>
      <c r="E438" s="10"/>
      <c r="F438" s="29">
        <f t="shared" si="287"/>
        <v>2.1272158498435871</v>
      </c>
      <c r="G438" s="10"/>
      <c r="H438" s="30">
        <f t="shared" si="288"/>
        <v>2</v>
      </c>
      <c r="I438" s="45">
        <f t="shared" si="289"/>
        <v>-0.12721584984358714</v>
      </c>
      <c r="J438" s="14">
        <f t="shared" si="290"/>
        <v>-5.9803921568627461E-2</v>
      </c>
      <c r="K438" s="10"/>
      <c r="L438" s="30">
        <f t="shared" si="291"/>
        <v>2.1811846689895469</v>
      </c>
      <c r="M438" s="45">
        <f t="shared" si="292"/>
        <v>0.18118466898954688</v>
      </c>
      <c r="N438" s="14">
        <f t="shared" si="293"/>
        <v>9.0592334494773441E-2</v>
      </c>
      <c r="O438" s="10"/>
      <c r="P438" s="30">
        <f t="shared" si="294"/>
        <v>1.7665078284547311</v>
      </c>
      <c r="Q438" s="45">
        <f t="shared" si="295"/>
        <v>-0.41467684053481579</v>
      </c>
      <c r="R438" s="14">
        <f t="shared" si="296"/>
        <v>-0.19011542050078611</v>
      </c>
      <c r="S438" s="10"/>
      <c r="T438" s="30">
        <f t="shared" si="297"/>
        <v>2.7342854445658182</v>
      </c>
      <c r="U438" s="45">
        <f t="shared" si="298"/>
        <v>0.96777761611108715</v>
      </c>
      <c r="V438" s="14">
        <f t="shared" si="299"/>
        <v>0.54784790676962891</v>
      </c>
      <c r="W438" s="10"/>
      <c r="X438" s="30">
        <f t="shared" si="300"/>
        <v>1.6599015695481643</v>
      </c>
      <c r="Y438" s="45">
        <f t="shared" si="301"/>
        <v>-1.074383875017654</v>
      </c>
      <c r="Z438" s="14">
        <f t="shared" si="302"/>
        <v>-0.39293040057427409</v>
      </c>
      <c r="AA438" s="10"/>
      <c r="AB438" s="30">
        <f t="shared" si="303"/>
        <v>1.7591534159747555</v>
      </c>
      <c r="AC438" s="45">
        <f t="shared" si="304"/>
        <v>-0.97513202859106274</v>
      </c>
      <c r="AD438" s="14">
        <f t="shared" si="305"/>
        <v>-0.35663139359830287</v>
      </c>
      <c r="AE438" s="10"/>
      <c r="AF438" s="30">
        <f t="shared" si="306"/>
        <v>1.7591534159747555</v>
      </c>
      <c r="AG438" s="45">
        <f t="shared" si="307"/>
        <v>9.9251846426591239E-2</v>
      </c>
      <c r="AH438" s="14">
        <f t="shared" si="308"/>
        <v>5.97938144329897E-2</v>
      </c>
      <c r="AI438" s="65"/>
      <c r="AJ438" s="66"/>
    </row>
    <row r="439" spans="1:36" ht="12" hidden="1" customHeight="1" x14ac:dyDescent="0.25">
      <c r="A439" s="1"/>
      <c r="B439" s="52"/>
      <c r="C439" s="1"/>
      <c r="D439" s="9" t="s">
        <v>38</v>
      </c>
      <c r="E439" s="10"/>
      <c r="F439" s="29">
        <f t="shared" si="287"/>
        <v>1.6143455985095483</v>
      </c>
      <c r="G439" s="10"/>
      <c r="H439" s="30">
        <f t="shared" si="288"/>
        <v>1.6985556180829113</v>
      </c>
      <c r="I439" s="45">
        <f t="shared" si="289"/>
        <v>8.4210019573363049E-2</v>
      </c>
      <c r="J439" s="14">
        <f t="shared" si="290"/>
        <v>5.2163563769189292E-2</v>
      </c>
      <c r="K439" s="10"/>
      <c r="L439" s="30">
        <f t="shared" si="291"/>
        <v>2.5132378897823102</v>
      </c>
      <c r="M439" s="45">
        <f t="shared" si="292"/>
        <v>0.81468227169939889</v>
      </c>
      <c r="N439" s="14">
        <f t="shared" si="293"/>
        <v>0.47963237884367693</v>
      </c>
      <c r="O439" s="10"/>
      <c r="P439" s="30">
        <f t="shared" si="294"/>
        <v>1.7211934156378601</v>
      </c>
      <c r="Q439" s="45">
        <f t="shared" si="295"/>
        <v>-0.79204447414445012</v>
      </c>
      <c r="R439" s="14">
        <f t="shared" si="296"/>
        <v>-0.31514902642704268</v>
      </c>
      <c r="S439" s="10"/>
      <c r="T439" s="30">
        <f t="shared" si="297"/>
        <v>2.6817933063123145</v>
      </c>
      <c r="U439" s="45">
        <f t="shared" si="298"/>
        <v>0.96059989067445439</v>
      </c>
      <c r="V439" s="14">
        <f t="shared" si="299"/>
        <v>0.55810107216710669</v>
      </c>
      <c r="W439" s="10"/>
      <c r="X439" s="30">
        <f t="shared" si="300"/>
        <v>1.4816319458965361</v>
      </c>
      <c r="Y439" s="45">
        <f t="shared" si="301"/>
        <v>-1.2001613604157784</v>
      </c>
      <c r="Z439" s="14">
        <f t="shared" si="302"/>
        <v>-0.44752194644936993</v>
      </c>
      <c r="AA439" s="10"/>
      <c r="AB439" s="30">
        <f t="shared" si="303"/>
        <v>1.5622852977900976</v>
      </c>
      <c r="AC439" s="45">
        <f t="shared" si="304"/>
        <v>-1.1195080085222169</v>
      </c>
      <c r="AD439" s="14">
        <f t="shared" si="305"/>
        <v>-0.41744753627625097</v>
      </c>
      <c r="AE439" s="10"/>
      <c r="AF439" s="30">
        <f t="shared" si="306"/>
        <v>1.542370889915144</v>
      </c>
      <c r="AG439" s="45">
        <f t="shared" si="307"/>
        <v>6.073894401860791E-2</v>
      </c>
      <c r="AH439" s="14">
        <f t="shared" si="308"/>
        <v>4.0994623655913998E-2</v>
      </c>
      <c r="AI439" s="65"/>
      <c r="AJ439" s="66"/>
    </row>
    <row r="440" spans="1:36" ht="12" hidden="1" customHeight="1" x14ac:dyDescent="0.25">
      <c r="A440" s="1"/>
      <c r="B440" s="52"/>
      <c r="C440" s="1"/>
      <c r="D440" s="9" t="s">
        <v>39</v>
      </c>
      <c r="E440" s="10"/>
      <c r="F440" s="29">
        <f t="shared" si="287"/>
        <v>1.3292955052598023</v>
      </c>
      <c r="G440" s="10"/>
      <c r="H440" s="30">
        <f t="shared" si="288"/>
        <v>1.2674506169263744</v>
      </c>
      <c r="I440" s="45">
        <f t="shared" si="289"/>
        <v>-6.1844888333427939E-2</v>
      </c>
      <c r="J440" s="14">
        <f t="shared" si="290"/>
        <v>-4.6524559880566807E-2</v>
      </c>
      <c r="K440" s="10"/>
      <c r="L440" s="30">
        <f t="shared" si="291"/>
        <v>1.9844357976653697</v>
      </c>
      <c r="M440" s="45">
        <f t="shared" si="292"/>
        <v>0.71698518073899531</v>
      </c>
      <c r="N440" s="14">
        <f t="shared" si="293"/>
        <v>0.56569082153095418</v>
      </c>
      <c r="O440" s="10"/>
      <c r="P440" s="30">
        <f t="shared" si="294"/>
        <v>1.3146200146256399</v>
      </c>
      <c r="Q440" s="45">
        <f t="shared" si="295"/>
        <v>-0.66981578303972977</v>
      </c>
      <c r="R440" s="14">
        <f t="shared" si="296"/>
        <v>-0.33753462008080504</v>
      </c>
      <c r="S440" s="10"/>
      <c r="T440" s="30">
        <f t="shared" si="297"/>
        <v>1.9011059722724031</v>
      </c>
      <c r="U440" s="45">
        <f t="shared" si="298"/>
        <v>0.58648595764676315</v>
      </c>
      <c r="V440" s="14">
        <f t="shared" si="299"/>
        <v>0.44612583949878082</v>
      </c>
      <c r="W440" s="10"/>
      <c r="X440" s="30">
        <f t="shared" si="300"/>
        <v>1.3272717323310306</v>
      </c>
      <c r="Y440" s="45">
        <f t="shared" si="301"/>
        <v>-0.5738342399413725</v>
      </c>
      <c r="Z440" s="14">
        <f t="shared" si="302"/>
        <v>-0.30184232142275846</v>
      </c>
      <c r="AA440" s="10"/>
      <c r="AB440" s="30">
        <f t="shared" si="303"/>
        <v>1.2875716077584776</v>
      </c>
      <c r="AC440" s="45">
        <f t="shared" si="304"/>
        <v>-0.61353436451392551</v>
      </c>
      <c r="AD440" s="14">
        <f t="shared" si="305"/>
        <v>-0.32272496823549734</v>
      </c>
      <c r="AE440" s="10"/>
      <c r="AF440" s="30">
        <f t="shared" si="306"/>
        <v>1.2033429650842771</v>
      </c>
      <c r="AG440" s="45">
        <f t="shared" si="307"/>
        <v>-0.1239287672467535</v>
      </c>
      <c r="AH440" s="14">
        <f t="shared" si="308"/>
        <v>-9.3371059013742985E-2</v>
      </c>
      <c r="AI440" s="65"/>
      <c r="AJ440" s="66"/>
    </row>
    <row r="441" spans="1:36" ht="12" hidden="1" customHeight="1" x14ac:dyDescent="0.25">
      <c r="A441" s="1"/>
      <c r="B441" s="52"/>
      <c r="C441" s="1"/>
      <c r="D441" s="9" t="s">
        <v>40</v>
      </c>
      <c r="E441" s="10"/>
      <c r="F441" s="29">
        <f t="shared" si="287"/>
        <v>1.4885193982581155</v>
      </c>
      <c r="G441" s="10"/>
      <c r="H441" s="30">
        <f t="shared" si="288"/>
        <v>1.256281407035176</v>
      </c>
      <c r="I441" s="45">
        <f t="shared" si="289"/>
        <v>-0.23223799122293953</v>
      </c>
      <c r="J441" s="14">
        <f t="shared" si="290"/>
        <v>-0.15601945899711311</v>
      </c>
      <c r="K441" s="10"/>
      <c r="L441" s="30">
        <f t="shared" si="291"/>
        <v>2.1361847130015863</v>
      </c>
      <c r="M441" s="45">
        <f t="shared" si="292"/>
        <v>0.87990330596641031</v>
      </c>
      <c r="N441" s="14">
        <f t="shared" si="293"/>
        <v>0.70040303154926264</v>
      </c>
      <c r="O441" s="10"/>
      <c r="P441" s="30">
        <f t="shared" si="294"/>
        <v>1.6528375022712132</v>
      </c>
      <c r="Q441" s="45">
        <f t="shared" si="295"/>
        <v>-0.48334721073037312</v>
      </c>
      <c r="R441" s="14">
        <f t="shared" si="296"/>
        <v>-0.22626658068871508</v>
      </c>
      <c r="S441" s="10"/>
      <c r="T441" s="30">
        <f t="shared" si="297"/>
        <v>2.1912984611653932</v>
      </c>
      <c r="U441" s="45">
        <f t="shared" si="298"/>
        <v>0.53846095889418</v>
      </c>
      <c r="V441" s="14">
        <f t="shared" si="299"/>
        <v>0.3257797322206597</v>
      </c>
      <c r="W441" s="10"/>
      <c r="X441" s="30">
        <f t="shared" si="300"/>
        <v>1.6936385073109246</v>
      </c>
      <c r="Y441" s="45">
        <f t="shared" si="301"/>
        <v>-0.4976599538544686</v>
      </c>
      <c r="Z441" s="14">
        <f t="shared" si="302"/>
        <v>-0.22710733506826786</v>
      </c>
      <c r="AA441" s="10"/>
      <c r="AB441" s="30">
        <f t="shared" si="303"/>
        <v>1.6693992772980342</v>
      </c>
      <c r="AC441" s="45">
        <f t="shared" si="304"/>
        <v>-0.52189918386735901</v>
      </c>
      <c r="AD441" s="14">
        <f t="shared" si="305"/>
        <v>-0.23816891816270369</v>
      </c>
      <c r="AE441" s="10"/>
      <c r="AF441" s="30">
        <f t="shared" si="306"/>
        <v>1.5059398543905944</v>
      </c>
      <c r="AG441" s="45">
        <f t="shared" si="307"/>
        <v>-0.18769865292033017</v>
      </c>
      <c r="AH441" s="14">
        <f t="shared" si="308"/>
        <v>-0.11082568807339455</v>
      </c>
      <c r="AI441" s="65"/>
      <c r="AJ441" s="66"/>
    </row>
    <row r="442" spans="1:36" ht="12" hidden="1" customHeight="1" x14ac:dyDescent="0.25">
      <c r="A442" s="1"/>
      <c r="B442" s="52"/>
      <c r="C442" s="1"/>
      <c r="D442" s="9" t="s">
        <v>41</v>
      </c>
      <c r="E442" s="10"/>
      <c r="F442" s="29">
        <f t="shared" si="287"/>
        <v>1.8808234019501626</v>
      </c>
      <c r="G442" s="10"/>
      <c r="H442" s="30">
        <f t="shared" si="288"/>
        <v>1.5192597374650312</v>
      </c>
      <c r="I442" s="45">
        <f t="shared" si="289"/>
        <v>-0.36156366448513144</v>
      </c>
      <c r="J442" s="14">
        <f t="shared" si="290"/>
        <v>-0.19223690225793566</v>
      </c>
      <c r="K442" s="10"/>
      <c r="L442" s="30">
        <f t="shared" si="291"/>
        <v>2.417465388711395</v>
      </c>
      <c r="M442" s="45">
        <f t="shared" si="292"/>
        <v>0.89820565124636387</v>
      </c>
      <c r="N442" s="14">
        <f t="shared" si="293"/>
        <v>0.59121269990677794</v>
      </c>
      <c r="O442" s="10"/>
      <c r="P442" s="30">
        <f t="shared" si="294"/>
        <v>1.6728462377317339</v>
      </c>
      <c r="Q442" s="45">
        <f t="shared" si="295"/>
        <v>-0.74461915097966114</v>
      </c>
      <c r="R442" s="14">
        <f t="shared" si="296"/>
        <v>-0.30801646818057349</v>
      </c>
      <c r="S442" s="10"/>
      <c r="T442" s="30">
        <f t="shared" si="297"/>
        <v>2.6015551518574442</v>
      </c>
      <c r="U442" s="45">
        <f t="shared" si="298"/>
        <v>0.92870891412571033</v>
      </c>
      <c r="V442" s="14">
        <f t="shared" si="299"/>
        <v>0.55516693236849823</v>
      </c>
      <c r="W442" s="10"/>
      <c r="X442" s="30">
        <f t="shared" si="300"/>
        <v>1.4623212051197962</v>
      </c>
      <c r="Y442" s="45">
        <f t="shared" si="301"/>
        <v>-1.139233946737648</v>
      </c>
      <c r="Z442" s="14">
        <f t="shared" si="302"/>
        <v>-0.43790497615407609</v>
      </c>
      <c r="AA442" s="10"/>
      <c r="AB442" s="30">
        <f t="shared" si="303"/>
        <v>1.4623212051197962</v>
      </c>
      <c r="AC442" s="45">
        <f t="shared" si="304"/>
        <v>-1.139233946737648</v>
      </c>
      <c r="AD442" s="14">
        <f t="shared" si="305"/>
        <v>-0.43790497615407609</v>
      </c>
      <c r="AE442" s="10"/>
      <c r="AF442" s="30">
        <f t="shared" si="306"/>
        <v>1.4330747810174003</v>
      </c>
      <c r="AG442" s="45">
        <f t="shared" si="307"/>
        <v>-2.9246424102395974E-2</v>
      </c>
      <c r="AH442" s="14">
        <f t="shared" si="308"/>
        <v>-2.0000000000000018E-2</v>
      </c>
      <c r="AI442" s="65"/>
      <c r="AJ442" s="66"/>
    </row>
    <row r="443" spans="1:36" ht="12" hidden="1" customHeight="1" x14ac:dyDescent="0.25">
      <c r="A443" s="1"/>
      <c r="B443" s="52"/>
      <c r="C443" s="1"/>
      <c r="D443" s="15" t="s">
        <v>20</v>
      </c>
      <c r="E443" s="10"/>
      <c r="F443" s="31">
        <f t="shared" si="287"/>
        <v>1.5025076916592912</v>
      </c>
      <c r="G443" s="10"/>
      <c r="H443" s="32">
        <f t="shared" si="288"/>
        <v>1.3801604461777841</v>
      </c>
      <c r="I443" s="46">
        <f t="shared" si="289"/>
        <v>-0.12234724548150711</v>
      </c>
      <c r="J443" s="19">
        <f t="shared" si="290"/>
        <v>-8.1428698276008959E-2</v>
      </c>
      <c r="K443" s="10"/>
      <c r="L443" s="32">
        <f t="shared" si="291"/>
        <v>2.1881423890257059</v>
      </c>
      <c r="M443" s="46">
        <f t="shared" si="292"/>
        <v>0.8079819428479218</v>
      </c>
      <c r="N443" s="19">
        <f t="shared" si="293"/>
        <v>0.58542609671618018</v>
      </c>
      <c r="O443" s="10"/>
      <c r="P443" s="32">
        <f t="shared" si="294"/>
        <v>1.5446669273352129</v>
      </c>
      <c r="Q443" s="46">
        <f t="shared" si="295"/>
        <v>-0.64347546169049297</v>
      </c>
      <c r="R443" s="19">
        <f t="shared" si="296"/>
        <v>-0.29407385228573146</v>
      </c>
      <c r="S443" s="10"/>
      <c r="T443" s="32">
        <f t="shared" si="297"/>
        <v>2.2161951206439263</v>
      </c>
      <c r="U443" s="46">
        <f t="shared" si="298"/>
        <v>0.67152819330871338</v>
      </c>
      <c r="V443" s="19">
        <f t="shared" si="299"/>
        <v>0.43473980145817093</v>
      </c>
      <c r="W443" s="10"/>
      <c r="X443" s="32">
        <f t="shared" si="300"/>
        <v>1.4905391021857675</v>
      </c>
      <c r="Y443" s="46">
        <f t="shared" si="301"/>
        <v>-0.72565601845815886</v>
      </c>
      <c r="Z443" s="19">
        <f t="shared" si="302"/>
        <v>-0.32743327142030521</v>
      </c>
      <c r="AA443" s="10"/>
      <c r="AB443" s="32">
        <f t="shared" si="303"/>
        <v>1.4840821844559795</v>
      </c>
      <c r="AC443" s="46">
        <f t="shared" si="304"/>
        <v>-0.73211293618794682</v>
      </c>
      <c r="AD443" s="19">
        <f t="shared" si="305"/>
        <v>-0.33034678642159798</v>
      </c>
      <c r="AE443" s="10"/>
      <c r="AF443" s="32">
        <f t="shared" si="306"/>
        <v>1.3924746641646111</v>
      </c>
      <c r="AG443" s="46">
        <f t="shared" si="307"/>
        <v>-9.8064438021156386E-2</v>
      </c>
      <c r="AH443" s="19">
        <f t="shared" si="308"/>
        <v>-6.5791254907269447E-2</v>
      </c>
      <c r="AI443" s="65"/>
      <c r="AJ443" s="66"/>
    </row>
    <row r="444" spans="1:36" ht="12" hidden="1" customHeight="1" x14ac:dyDescent="0.25">
      <c r="A444" s="1"/>
      <c r="B444" s="52"/>
      <c r="C444" s="1"/>
      <c r="D444" s="9" t="s">
        <v>36</v>
      </c>
      <c r="E444" s="10"/>
      <c r="F444" s="29">
        <f t="shared" si="287"/>
        <v>2.0527918781725889</v>
      </c>
      <c r="G444" s="10"/>
      <c r="H444" s="30">
        <f t="shared" si="288"/>
        <v>1.8886005190656818</v>
      </c>
      <c r="I444" s="45">
        <f t="shared" si="289"/>
        <v>-0.16419135910690708</v>
      </c>
      <c r="J444" s="14">
        <f t="shared" si="290"/>
        <v>-7.9984415786500285E-2</v>
      </c>
      <c r="K444" s="10"/>
      <c r="L444" s="30">
        <f t="shared" si="291"/>
        <v>2.5111021396851028</v>
      </c>
      <c r="M444" s="45">
        <f t="shared" si="292"/>
        <v>0.62250162061942094</v>
      </c>
      <c r="N444" s="14">
        <f t="shared" si="293"/>
        <v>0.32961000186920497</v>
      </c>
      <c r="O444" s="10"/>
      <c r="P444" s="30">
        <f t="shared" si="294"/>
        <v>2.0698760918139345</v>
      </c>
      <c r="Q444" s="45">
        <f t="shared" si="295"/>
        <v>-0.44122604787116826</v>
      </c>
      <c r="R444" s="14">
        <f t="shared" si="296"/>
        <v>-0.17571011584837359</v>
      </c>
      <c r="S444" s="10"/>
      <c r="T444" s="30">
        <f t="shared" si="297"/>
        <v>2.2034715636803277</v>
      </c>
      <c r="U444" s="45">
        <f t="shared" si="298"/>
        <v>0.1335954718663932</v>
      </c>
      <c r="V444" s="14">
        <f t="shared" si="299"/>
        <v>6.4542738763322172E-2</v>
      </c>
      <c r="W444" s="10"/>
      <c r="X444" s="30">
        <f t="shared" si="300"/>
        <v>1.6071108864385535</v>
      </c>
      <c r="Y444" s="45">
        <f t="shared" si="301"/>
        <v>-0.59636067724177422</v>
      </c>
      <c r="Z444" s="14">
        <f t="shared" si="302"/>
        <v>-0.27064596025269705</v>
      </c>
      <c r="AA444" s="10"/>
      <c r="AB444" s="30">
        <f t="shared" si="303"/>
        <v>1.6913630954261576</v>
      </c>
      <c r="AC444" s="45">
        <f t="shared" si="304"/>
        <v>-0.51210846825417011</v>
      </c>
      <c r="AD444" s="14">
        <f t="shared" si="305"/>
        <v>-0.23240983759228817</v>
      </c>
      <c r="AE444" s="10"/>
      <c r="AF444" s="30">
        <f t="shared" si="306"/>
        <v>1.6597685170558063</v>
      </c>
      <c r="AG444" s="45">
        <f t="shared" si="307"/>
        <v>5.2657630617252815E-2</v>
      </c>
      <c r="AH444" s="14">
        <f t="shared" si="308"/>
        <v>3.2765399737876955E-2</v>
      </c>
      <c r="AI444" s="65"/>
      <c r="AJ444" s="66"/>
    </row>
    <row r="445" spans="1:36" ht="12" hidden="1" customHeight="1" x14ac:dyDescent="0.25">
      <c r="A445" s="1"/>
      <c r="B445" s="52"/>
      <c r="C445" s="1"/>
      <c r="D445" s="9" t="s">
        <v>37</v>
      </c>
      <c r="E445" s="10"/>
      <c r="F445" s="29">
        <f t="shared" si="287"/>
        <v>1.8616144975288302</v>
      </c>
      <c r="G445" s="10"/>
      <c r="H445" s="30">
        <f t="shared" si="288"/>
        <v>1.4442413162705667</v>
      </c>
      <c r="I445" s="45">
        <f t="shared" si="289"/>
        <v>-0.4173731812582635</v>
      </c>
      <c r="J445" s="14">
        <f t="shared" si="290"/>
        <v>-0.22419957612722652</v>
      </c>
      <c r="K445" s="10"/>
      <c r="L445" s="30">
        <f t="shared" si="291"/>
        <v>1.8884892086330936</v>
      </c>
      <c r="M445" s="45">
        <f t="shared" si="292"/>
        <v>0.44424789236252682</v>
      </c>
      <c r="N445" s="14">
        <f t="shared" si="293"/>
        <v>0.30759949002823062</v>
      </c>
      <c r="O445" s="10"/>
      <c r="P445" s="30">
        <f t="shared" si="294"/>
        <v>1.7636363636363637</v>
      </c>
      <c r="Q445" s="45">
        <f t="shared" si="295"/>
        <v>-0.12485284499672988</v>
      </c>
      <c r="R445" s="14">
        <f t="shared" si="296"/>
        <v>-6.6112554112554123E-2</v>
      </c>
      <c r="S445" s="10"/>
      <c r="T445" s="30">
        <f t="shared" si="297"/>
        <v>2.3533590870742866</v>
      </c>
      <c r="U445" s="45">
        <f t="shared" si="298"/>
        <v>0.58972272343792298</v>
      </c>
      <c r="V445" s="14">
        <f t="shared" si="299"/>
        <v>0.33437886380500781</v>
      </c>
      <c r="W445" s="10"/>
      <c r="X445" s="30">
        <f t="shared" si="300"/>
        <v>2.2404385988033413</v>
      </c>
      <c r="Y445" s="45">
        <f t="shared" si="301"/>
        <v>-0.11292048827094536</v>
      </c>
      <c r="Z445" s="14">
        <f t="shared" si="302"/>
        <v>-4.7982685214150167E-2</v>
      </c>
      <c r="AA445" s="10"/>
      <c r="AB445" s="30">
        <f t="shared" si="303"/>
        <v>2.3722291046153026</v>
      </c>
      <c r="AC445" s="45">
        <f t="shared" si="304"/>
        <v>1.8870017541015915E-2</v>
      </c>
      <c r="AD445" s="14">
        <f t="shared" si="305"/>
        <v>8.0183333026644377E-3</v>
      </c>
      <c r="AE445" s="10"/>
      <c r="AF445" s="30">
        <f t="shared" si="306"/>
        <v>2.3722291046153026</v>
      </c>
      <c r="AG445" s="45">
        <f t="shared" si="307"/>
        <v>0.13179050581196128</v>
      </c>
      <c r="AH445" s="14">
        <f t="shared" si="308"/>
        <v>5.8823529411764719E-2</v>
      </c>
      <c r="AI445" s="65"/>
      <c r="AJ445" s="66"/>
    </row>
    <row r="446" spans="1:36" ht="12" hidden="1" customHeight="1" x14ac:dyDescent="0.25">
      <c r="A446" s="1"/>
      <c r="B446" s="52"/>
      <c r="C446" s="1"/>
      <c r="D446" s="9" t="s">
        <v>38</v>
      </c>
      <c r="E446" s="10"/>
      <c r="F446" s="29">
        <f t="shared" si="287"/>
        <v>2.0318148951554593</v>
      </c>
      <c r="G446" s="10"/>
      <c r="H446" s="30">
        <f t="shared" si="288"/>
        <v>1.8448524118070555</v>
      </c>
      <c r="I446" s="45">
        <f t="shared" si="289"/>
        <v>-0.18696248334840382</v>
      </c>
      <c r="J446" s="14">
        <f t="shared" si="290"/>
        <v>-9.201747845937458E-2</v>
      </c>
      <c r="K446" s="10"/>
      <c r="L446" s="30">
        <f t="shared" si="291"/>
        <v>2.4482758620689653</v>
      </c>
      <c r="M446" s="45">
        <f t="shared" si="292"/>
        <v>0.6034234502619098</v>
      </c>
      <c r="N446" s="14">
        <f t="shared" si="293"/>
        <v>0.32708494533221177</v>
      </c>
      <c r="O446" s="10"/>
      <c r="P446" s="30">
        <f t="shared" si="294"/>
        <v>2.0391010414763384</v>
      </c>
      <c r="Q446" s="45">
        <f t="shared" si="295"/>
        <v>-0.40917482059262689</v>
      </c>
      <c r="R446" s="14">
        <f t="shared" si="296"/>
        <v>-0.16712774362234062</v>
      </c>
      <c r="S446" s="10"/>
      <c r="T446" s="30">
        <f t="shared" si="297"/>
        <v>2.2175822292449139</v>
      </c>
      <c r="U446" s="45">
        <f t="shared" si="298"/>
        <v>0.17848118776857547</v>
      </c>
      <c r="V446" s="14">
        <f t="shared" si="299"/>
        <v>8.7529349521273669E-2</v>
      </c>
      <c r="W446" s="10"/>
      <c r="X446" s="30">
        <f t="shared" si="300"/>
        <v>1.6539757832979649</v>
      </c>
      <c r="Y446" s="45">
        <f t="shared" si="301"/>
        <v>-0.56360644594694898</v>
      </c>
      <c r="Z446" s="14">
        <f t="shared" si="302"/>
        <v>-0.25415357253239568</v>
      </c>
      <c r="AA446" s="10"/>
      <c r="AB446" s="30">
        <f t="shared" si="303"/>
        <v>1.7417457246286354</v>
      </c>
      <c r="AC446" s="45">
        <f t="shared" si="304"/>
        <v>-0.47583650461627847</v>
      </c>
      <c r="AD446" s="14">
        <f t="shared" si="305"/>
        <v>-0.21457445786725149</v>
      </c>
      <c r="AE446" s="10"/>
      <c r="AF446" s="30">
        <f t="shared" si="306"/>
        <v>1.7124890775184118</v>
      </c>
      <c r="AG446" s="45">
        <f t="shared" si="307"/>
        <v>5.8513294220446932E-2</v>
      </c>
      <c r="AH446" s="14">
        <f t="shared" si="308"/>
        <v>3.5377358490566113E-2</v>
      </c>
      <c r="AI446" s="65"/>
      <c r="AJ446" s="66"/>
    </row>
    <row r="447" spans="1:36" ht="12" hidden="1" customHeight="1" x14ac:dyDescent="0.25">
      <c r="A447" s="1"/>
      <c r="B447" s="52"/>
      <c r="C447" s="1"/>
      <c r="D447" s="9" t="s">
        <v>39</v>
      </c>
      <c r="E447" s="10"/>
      <c r="F447" s="29">
        <f t="shared" si="287"/>
        <v>1.4835382784609281</v>
      </c>
      <c r="G447" s="10"/>
      <c r="H447" s="30">
        <f t="shared" si="288"/>
        <v>1.3898782407023937</v>
      </c>
      <c r="I447" s="45">
        <f t="shared" si="289"/>
        <v>-9.3660037758534376E-2</v>
      </c>
      <c r="J447" s="14">
        <f t="shared" si="290"/>
        <v>-6.3132875719054904E-2</v>
      </c>
      <c r="K447" s="10"/>
      <c r="L447" s="30">
        <f t="shared" si="291"/>
        <v>2.0623058191283903</v>
      </c>
      <c r="M447" s="45">
        <f t="shared" si="292"/>
        <v>0.67242757842599654</v>
      </c>
      <c r="N447" s="14">
        <f t="shared" si="293"/>
        <v>0.483803227314485</v>
      </c>
      <c r="O447" s="10"/>
      <c r="P447" s="30">
        <f t="shared" si="294"/>
        <v>1.5663604687994932</v>
      </c>
      <c r="Q447" s="45">
        <f t="shared" si="295"/>
        <v>-0.49594535032889708</v>
      </c>
      <c r="R447" s="14">
        <f t="shared" si="296"/>
        <v>-0.24048099255158129</v>
      </c>
      <c r="S447" s="10"/>
      <c r="T447" s="30">
        <f t="shared" si="297"/>
        <v>1.9283629481110234</v>
      </c>
      <c r="U447" s="45">
        <f t="shared" si="298"/>
        <v>0.36200247931153018</v>
      </c>
      <c r="V447" s="14">
        <f t="shared" si="299"/>
        <v>0.23111058183751276</v>
      </c>
      <c r="W447" s="10"/>
      <c r="X447" s="30">
        <f t="shared" si="300"/>
        <v>1.532797945788736</v>
      </c>
      <c r="Y447" s="45">
        <f t="shared" si="301"/>
        <v>-0.39556500232228742</v>
      </c>
      <c r="Z447" s="14">
        <f t="shared" si="302"/>
        <v>-0.20512995373084364</v>
      </c>
      <c r="AA447" s="10"/>
      <c r="AB447" s="30">
        <f t="shared" si="303"/>
        <v>1.4857890595679653</v>
      </c>
      <c r="AC447" s="45">
        <f t="shared" si="304"/>
        <v>-0.44257388854305812</v>
      </c>
      <c r="AD447" s="14">
        <f t="shared" si="305"/>
        <v>-0.22950756701511643</v>
      </c>
      <c r="AE447" s="10"/>
      <c r="AF447" s="30">
        <f t="shared" si="306"/>
        <v>1.3886887372103078</v>
      </c>
      <c r="AG447" s="45">
        <f t="shared" si="307"/>
        <v>-0.14410920857842813</v>
      </c>
      <c r="AH447" s="14">
        <f t="shared" si="308"/>
        <v>-9.4017094017094016E-2</v>
      </c>
      <c r="AI447" s="65"/>
      <c r="AJ447" s="66"/>
    </row>
    <row r="448" spans="1:36" ht="12" hidden="1" customHeight="1" x14ac:dyDescent="0.25">
      <c r="A448" s="1"/>
      <c r="B448" s="52"/>
      <c r="C448" s="1"/>
      <c r="D448" s="9" t="s">
        <v>40</v>
      </c>
      <c r="E448" s="10"/>
      <c r="F448" s="29">
        <f t="shared" si="287"/>
        <v>2.0612951062778051</v>
      </c>
      <c r="G448" s="10"/>
      <c r="H448" s="30">
        <f t="shared" si="288"/>
        <v>1.4716124148372445</v>
      </c>
      <c r="I448" s="45">
        <f t="shared" si="289"/>
        <v>-0.58968269144056062</v>
      </c>
      <c r="J448" s="14">
        <f t="shared" si="290"/>
        <v>-0.28607388124322641</v>
      </c>
      <c r="K448" s="10"/>
      <c r="L448" s="30">
        <f t="shared" si="291"/>
        <v>2.3186844750825792</v>
      </c>
      <c r="M448" s="45">
        <f t="shared" si="292"/>
        <v>0.84707206024533477</v>
      </c>
      <c r="N448" s="14">
        <f t="shared" si="293"/>
        <v>0.57560812324284316</v>
      </c>
      <c r="O448" s="10"/>
      <c r="P448" s="30">
        <f t="shared" si="294"/>
        <v>1.7365037564867167</v>
      </c>
      <c r="Q448" s="45">
        <f t="shared" si="295"/>
        <v>-0.58218071859586251</v>
      </c>
      <c r="R448" s="14">
        <f t="shared" si="296"/>
        <v>-0.25108233778773559</v>
      </c>
      <c r="S448" s="10"/>
      <c r="T448" s="30">
        <f t="shared" si="297"/>
        <v>2.1113128719173444</v>
      </c>
      <c r="U448" s="45">
        <f t="shared" si="298"/>
        <v>0.37480911543062767</v>
      </c>
      <c r="V448" s="14">
        <f t="shared" si="299"/>
        <v>0.21584123502786956</v>
      </c>
      <c r="W448" s="10"/>
      <c r="X448" s="30">
        <f t="shared" si="300"/>
        <v>1.8880659713444472</v>
      </c>
      <c r="Y448" s="45">
        <f t="shared" si="301"/>
        <v>-0.2232469005728972</v>
      </c>
      <c r="Z448" s="14">
        <f t="shared" si="302"/>
        <v>-0.10573842633288177</v>
      </c>
      <c r="AA448" s="10"/>
      <c r="AB448" s="30">
        <f t="shared" si="303"/>
        <v>1.8605334140955003</v>
      </c>
      <c r="AC448" s="45">
        <f t="shared" si="304"/>
        <v>-0.25077945782184408</v>
      </c>
      <c r="AD448" s="14">
        <f t="shared" si="305"/>
        <v>-0.11877891768551763</v>
      </c>
      <c r="AE448" s="10"/>
      <c r="AF448" s="30">
        <f t="shared" si="306"/>
        <v>1.6778173523524893</v>
      </c>
      <c r="AG448" s="45">
        <f t="shared" si="307"/>
        <v>-0.2102486189919579</v>
      </c>
      <c r="AH448" s="14">
        <f t="shared" si="308"/>
        <v>-0.11135660627485644</v>
      </c>
      <c r="AI448" s="65"/>
      <c r="AJ448" s="66"/>
    </row>
    <row r="449" spans="1:36" ht="12" hidden="1" customHeight="1" x14ac:dyDescent="0.25">
      <c r="A449" s="1"/>
      <c r="B449" s="52"/>
      <c r="C449" s="1"/>
      <c r="D449" s="9" t="s">
        <v>41</v>
      </c>
      <c r="E449" s="10"/>
      <c r="F449" s="29">
        <f t="shared" si="287"/>
        <v>2.2555410691003912</v>
      </c>
      <c r="G449" s="10"/>
      <c r="H449" s="30">
        <f t="shared" si="288"/>
        <v>1.7167530224525043</v>
      </c>
      <c r="I449" s="45">
        <f t="shared" si="289"/>
        <v>-0.53878804664788693</v>
      </c>
      <c r="J449" s="14">
        <f t="shared" si="290"/>
        <v>-0.23887308195313828</v>
      </c>
      <c r="K449" s="10"/>
      <c r="L449" s="30">
        <f t="shared" si="291"/>
        <v>2.5182863113897596</v>
      </c>
      <c r="M449" s="45">
        <f t="shared" si="292"/>
        <v>0.80153328893725528</v>
      </c>
      <c r="N449" s="14">
        <f t="shared" si="293"/>
        <v>0.46688910894836089</v>
      </c>
      <c r="O449" s="10"/>
      <c r="P449" s="30">
        <f t="shared" si="294"/>
        <v>1.6641588925669575</v>
      </c>
      <c r="Q449" s="45">
        <f t="shared" si="295"/>
        <v>-0.85412741882280208</v>
      </c>
      <c r="R449" s="14">
        <f t="shared" si="296"/>
        <v>-0.33917009950764387</v>
      </c>
      <c r="S449" s="10"/>
      <c r="T449" s="30">
        <f t="shared" si="297"/>
        <v>2.3616078979184025</v>
      </c>
      <c r="U449" s="45">
        <f t="shared" si="298"/>
        <v>0.69744900535144505</v>
      </c>
      <c r="V449" s="14">
        <f t="shared" si="299"/>
        <v>0.41910000809816483</v>
      </c>
      <c r="W449" s="10"/>
      <c r="X449" s="30">
        <f t="shared" si="300"/>
        <v>1.7032074449999368</v>
      </c>
      <c r="Y449" s="45">
        <f t="shared" si="301"/>
        <v>-0.65840045291846572</v>
      </c>
      <c r="Z449" s="14">
        <f t="shared" si="302"/>
        <v>-0.27879329735423108</v>
      </c>
      <c r="AA449" s="10"/>
      <c r="AB449" s="30">
        <f t="shared" si="303"/>
        <v>1.7032074449999368</v>
      </c>
      <c r="AC449" s="45">
        <f t="shared" si="304"/>
        <v>-0.65840045291846572</v>
      </c>
      <c r="AD449" s="14">
        <f t="shared" si="305"/>
        <v>-0.27879329735423108</v>
      </c>
      <c r="AE449" s="10"/>
      <c r="AF449" s="30">
        <f t="shared" si="306"/>
        <v>1.6654283519500306</v>
      </c>
      <c r="AG449" s="45">
        <f t="shared" si="307"/>
        <v>-3.7779093049906232E-2</v>
      </c>
      <c r="AH449" s="14">
        <f t="shared" si="308"/>
        <v>-2.2181146025878062E-2</v>
      </c>
      <c r="AI449" s="65"/>
      <c r="AJ449" s="66"/>
    </row>
    <row r="450" spans="1:36" ht="12" hidden="1" customHeight="1" x14ac:dyDescent="0.25">
      <c r="A450" s="1"/>
      <c r="B450" s="52"/>
      <c r="C450" s="1"/>
      <c r="D450" s="15" t="s">
        <v>23</v>
      </c>
      <c r="E450" s="10"/>
      <c r="F450" s="31">
        <f t="shared" si="287"/>
        <v>1.8676129616015382</v>
      </c>
      <c r="G450" s="10"/>
      <c r="H450" s="32">
        <f t="shared" si="288"/>
        <v>1.5248710499792495</v>
      </c>
      <c r="I450" s="46">
        <f t="shared" si="289"/>
        <v>-0.34274191162228873</v>
      </c>
      <c r="J450" s="19">
        <f t="shared" si="290"/>
        <v>-0.18351870471512288</v>
      </c>
      <c r="K450" s="10"/>
      <c r="L450" s="32">
        <f t="shared" si="291"/>
        <v>2.2670680383446342</v>
      </c>
      <c r="M450" s="46">
        <f t="shared" si="292"/>
        <v>0.74219698836538472</v>
      </c>
      <c r="N450" s="19">
        <f t="shared" si="293"/>
        <v>0.4867277061725872</v>
      </c>
      <c r="O450" s="10"/>
      <c r="P450" s="32">
        <f t="shared" si="294"/>
        <v>1.7151594582787244</v>
      </c>
      <c r="Q450" s="46">
        <f t="shared" si="295"/>
        <v>-0.55190858006590982</v>
      </c>
      <c r="R450" s="19">
        <f t="shared" si="296"/>
        <v>-0.24344597106529808</v>
      </c>
      <c r="S450" s="10"/>
      <c r="T450" s="32">
        <f t="shared" si="297"/>
        <v>2.0778838251729095</v>
      </c>
      <c r="U450" s="46">
        <f t="shared" si="298"/>
        <v>0.36272436689418508</v>
      </c>
      <c r="V450" s="19">
        <f t="shared" si="299"/>
        <v>0.21148142532368563</v>
      </c>
      <c r="W450" s="10"/>
      <c r="X450" s="32">
        <f t="shared" si="300"/>
        <v>1.6957518725116842</v>
      </c>
      <c r="Y450" s="46">
        <f t="shared" si="301"/>
        <v>-0.38213195266122524</v>
      </c>
      <c r="Z450" s="19">
        <f t="shared" si="302"/>
        <v>-0.18390438773901441</v>
      </c>
      <c r="AA450" s="10"/>
      <c r="AB450" s="32">
        <f t="shared" si="303"/>
        <v>1.6810218881555288</v>
      </c>
      <c r="AC450" s="46">
        <f t="shared" si="304"/>
        <v>-0.39686193701738071</v>
      </c>
      <c r="AD450" s="19">
        <f t="shared" si="305"/>
        <v>-0.19099332321158824</v>
      </c>
      <c r="AE450" s="10"/>
      <c r="AF450" s="32">
        <f t="shared" si="306"/>
        <v>1.5691942518190023</v>
      </c>
      <c r="AG450" s="46">
        <f t="shared" si="307"/>
        <v>-0.12655762069268195</v>
      </c>
      <c r="AH450" s="19">
        <f t="shared" si="308"/>
        <v>-7.4632157418897394E-2</v>
      </c>
      <c r="AI450" s="65"/>
      <c r="AJ450" s="66"/>
    </row>
    <row r="451" spans="1:36" ht="12" hidden="1" customHeight="1" x14ac:dyDescent="0.25">
      <c r="A451" s="1"/>
      <c r="B451" s="52"/>
      <c r="C451" s="1"/>
      <c r="D451" s="9" t="s">
        <v>36</v>
      </c>
      <c r="E451" s="10"/>
      <c r="F451" s="29">
        <f t="shared" si="287"/>
        <v>2.8672532517214995</v>
      </c>
      <c r="G451" s="10"/>
      <c r="H451" s="30">
        <f t="shared" si="288"/>
        <v>2.7409758032526774</v>
      </c>
      <c r="I451" s="45">
        <f t="shared" si="289"/>
        <v>-0.12627744846882205</v>
      </c>
      <c r="J451" s="14">
        <f t="shared" si="290"/>
        <v>-4.4041260880253619E-2</v>
      </c>
      <c r="K451" s="10"/>
      <c r="L451" s="30">
        <f t="shared" si="291"/>
        <v>2.9081214109926168</v>
      </c>
      <c r="M451" s="45">
        <f t="shared" si="292"/>
        <v>0.16714560773993936</v>
      </c>
      <c r="N451" s="14">
        <f t="shared" si="293"/>
        <v>6.0980329538695699E-2</v>
      </c>
      <c r="O451" s="10"/>
      <c r="P451" s="30">
        <f t="shared" si="294"/>
        <v>2.8952648475120384</v>
      </c>
      <c r="Q451" s="45">
        <f t="shared" si="295"/>
        <v>-1.2856563480578398E-2</v>
      </c>
      <c r="R451" s="14">
        <f t="shared" si="296"/>
        <v>-4.4209170332369929E-3</v>
      </c>
      <c r="S451" s="10"/>
      <c r="T451" s="30">
        <f t="shared" si="297"/>
        <v>3.8250947658613166</v>
      </c>
      <c r="U451" s="45">
        <f t="shared" si="298"/>
        <v>0.92982991834927819</v>
      </c>
      <c r="V451" s="14">
        <f t="shared" si="299"/>
        <v>0.32115539244995173</v>
      </c>
      <c r="W451" s="10"/>
      <c r="X451" s="30">
        <f t="shared" si="300"/>
        <v>2.4757554054315634</v>
      </c>
      <c r="Y451" s="45">
        <f t="shared" si="301"/>
        <v>-1.3493393604297532</v>
      </c>
      <c r="Z451" s="14">
        <f t="shared" si="302"/>
        <v>-0.35275972048392257</v>
      </c>
      <c r="AA451" s="10"/>
      <c r="AB451" s="30">
        <f t="shared" si="303"/>
        <v>2.6035113528580553</v>
      </c>
      <c r="AC451" s="45">
        <f t="shared" si="304"/>
        <v>-1.2215834130032612</v>
      </c>
      <c r="AD451" s="14">
        <f t="shared" si="305"/>
        <v>-0.31936030027433604</v>
      </c>
      <c r="AE451" s="10"/>
      <c r="AF451" s="30">
        <f t="shared" si="306"/>
        <v>2.5551189485298389</v>
      </c>
      <c r="AG451" s="45">
        <f t="shared" si="307"/>
        <v>7.9363543098275535E-2</v>
      </c>
      <c r="AH451" s="14">
        <f t="shared" si="308"/>
        <v>3.2056293979671802E-2</v>
      </c>
      <c r="AI451" s="65"/>
      <c r="AJ451" s="66"/>
    </row>
    <row r="452" spans="1:36" ht="12" hidden="1" customHeight="1" x14ac:dyDescent="0.25">
      <c r="A452" s="1"/>
      <c r="B452" s="52"/>
      <c r="C452" s="1"/>
      <c r="D452" s="9" t="s">
        <v>37</v>
      </c>
      <c r="E452" s="10"/>
      <c r="F452" s="29">
        <f t="shared" si="287"/>
        <v>2.2910521140609634</v>
      </c>
      <c r="G452" s="10"/>
      <c r="H452" s="30">
        <f t="shared" si="288"/>
        <v>2.1198156682027651</v>
      </c>
      <c r="I452" s="45">
        <f t="shared" si="289"/>
        <v>-0.17123644585819831</v>
      </c>
      <c r="J452" s="14">
        <f t="shared" si="290"/>
        <v>-7.474140147544539E-2</v>
      </c>
      <c r="K452" s="10"/>
      <c r="L452" s="30">
        <f t="shared" si="291"/>
        <v>2.5128205128205128</v>
      </c>
      <c r="M452" s="45">
        <f t="shared" si="292"/>
        <v>0.39300484461774765</v>
      </c>
      <c r="N452" s="14">
        <f t="shared" si="293"/>
        <v>0.18539576365663302</v>
      </c>
      <c r="O452" s="10"/>
      <c r="P452" s="30">
        <f t="shared" si="294"/>
        <v>2.9549393414211438</v>
      </c>
      <c r="Q452" s="45">
        <f t="shared" si="295"/>
        <v>0.44211882860063101</v>
      </c>
      <c r="R452" s="14">
        <f t="shared" si="296"/>
        <v>0.17594524811657775</v>
      </c>
      <c r="S452" s="10"/>
      <c r="T452" s="30">
        <f t="shared" si="297"/>
        <v>2.7582058772985061</v>
      </c>
      <c r="U452" s="45">
        <f t="shared" si="298"/>
        <v>-0.1967334641226377</v>
      </c>
      <c r="V452" s="14">
        <f t="shared" si="299"/>
        <v>-6.6577835072587632E-2</v>
      </c>
      <c r="W452" s="10"/>
      <c r="X452" s="30">
        <f t="shared" si="300"/>
        <v>1.9616707917946992</v>
      </c>
      <c r="Y452" s="45">
        <f t="shared" si="301"/>
        <v>-0.79653508550380692</v>
      </c>
      <c r="Z452" s="14">
        <f t="shared" si="302"/>
        <v>-0.28878739330508729</v>
      </c>
      <c r="AA452" s="10"/>
      <c r="AB452" s="30">
        <f t="shared" si="303"/>
        <v>2.0766124397514201</v>
      </c>
      <c r="AC452" s="45">
        <f t="shared" si="304"/>
        <v>-0.68159343754708601</v>
      </c>
      <c r="AD452" s="14">
        <f t="shared" si="305"/>
        <v>-0.24711477963155715</v>
      </c>
      <c r="AE452" s="10"/>
      <c r="AF452" s="30">
        <f t="shared" si="306"/>
        <v>2.0766124397514201</v>
      </c>
      <c r="AG452" s="45">
        <f t="shared" si="307"/>
        <v>0.1149416479567209</v>
      </c>
      <c r="AH452" s="14">
        <f t="shared" si="308"/>
        <v>5.8593750000000222E-2</v>
      </c>
      <c r="AI452" s="65"/>
      <c r="AJ452" s="66"/>
    </row>
    <row r="453" spans="1:36" ht="12" hidden="1" customHeight="1" x14ac:dyDescent="0.25">
      <c r="A453" s="1"/>
      <c r="B453" s="52"/>
      <c r="C453" s="1"/>
      <c r="D453" s="9" t="s">
        <v>38</v>
      </c>
      <c r="E453" s="10"/>
      <c r="F453" s="29">
        <f t="shared" si="287"/>
        <v>2.7734187349879904</v>
      </c>
      <c r="G453" s="10"/>
      <c r="H453" s="30">
        <f t="shared" si="288"/>
        <v>2.6309776399543008</v>
      </c>
      <c r="I453" s="45">
        <f t="shared" si="289"/>
        <v>-0.14244109503368962</v>
      </c>
      <c r="J453" s="14">
        <f t="shared" si="290"/>
        <v>-5.1359390212782463E-2</v>
      </c>
      <c r="K453" s="10"/>
      <c r="L453" s="30">
        <f t="shared" si="291"/>
        <v>2.8316242143565993</v>
      </c>
      <c r="M453" s="45">
        <f t="shared" si="292"/>
        <v>0.20064657440229849</v>
      </c>
      <c r="N453" s="14">
        <f t="shared" si="293"/>
        <v>7.626312415402503E-2</v>
      </c>
      <c r="O453" s="10"/>
      <c r="P453" s="30">
        <f t="shared" si="294"/>
        <v>2.9064841968067774</v>
      </c>
      <c r="Q453" s="45">
        <f t="shared" si="295"/>
        <v>7.4859982450178109E-2</v>
      </c>
      <c r="R453" s="14">
        <f t="shared" si="296"/>
        <v>2.6437117633982377E-2</v>
      </c>
      <c r="S453" s="10"/>
      <c r="T453" s="30">
        <f t="shared" si="297"/>
        <v>3.6306988977955919</v>
      </c>
      <c r="U453" s="45">
        <f t="shared" si="298"/>
        <v>0.72421470098881446</v>
      </c>
      <c r="V453" s="14">
        <f t="shared" si="299"/>
        <v>0.24917207593438029</v>
      </c>
      <c r="W453" s="10"/>
      <c r="X453" s="30">
        <f t="shared" si="300"/>
        <v>2.3720814512502488</v>
      </c>
      <c r="Y453" s="45">
        <f t="shared" si="301"/>
        <v>-1.258617446545343</v>
      </c>
      <c r="Z453" s="14">
        <f t="shared" si="302"/>
        <v>-0.34665982555301478</v>
      </c>
      <c r="AA453" s="10"/>
      <c r="AB453" s="30">
        <f t="shared" si="303"/>
        <v>2.4972531760393499</v>
      </c>
      <c r="AC453" s="45">
        <f t="shared" si="304"/>
        <v>-1.1334457217562419</v>
      </c>
      <c r="AD453" s="14">
        <f t="shared" si="305"/>
        <v>-0.31218389452356476</v>
      </c>
      <c r="AE453" s="10"/>
      <c r="AF453" s="30">
        <f t="shared" si="306"/>
        <v>2.4586199276476521</v>
      </c>
      <c r="AG453" s="45">
        <f t="shared" si="307"/>
        <v>8.6538476397403308E-2</v>
      </c>
      <c r="AH453" s="14">
        <f t="shared" si="308"/>
        <v>3.6482084690553807E-2</v>
      </c>
      <c r="AI453" s="65"/>
      <c r="AJ453" s="66"/>
    </row>
    <row r="454" spans="1:36" ht="12" hidden="1" customHeight="1" x14ac:dyDescent="0.25">
      <c r="A454" s="1"/>
      <c r="B454" s="52"/>
      <c r="C454" s="1"/>
      <c r="D454" s="9" t="s">
        <v>39</v>
      </c>
      <c r="E454" s="10"/>
      <c r="F454" s="29">
        <f t="shared" si="287"/>
        <v>1.7697713550430565</v>
      </c>
      <c r="G454" s="10"/>
      <c r="H454" s="30">
        <f t="shared" si="288"/>
        <v>1.8256691832532601</v>
      </c>
      <c r="I454" s="45">
        <f t="shared" si="289"/>
        <v>5.5897828210203615E-2</v>
      </c>
      <c r="J454" s="14">
        <f t="shared" si="290"/>
        <v>3.1584773960161572E-2</v>
      </c>
      <c r="K454" s="10"/>
      <c r="L454" s="30">
        <f t="shared" si="291"/>
        <v>2.209067282702859</v>
      </c>
      <c r="M454" s="45">
        <f t="shared" si="292"/>
        <v>0.38339809944959891</v>
      </c>
      <c r="N454" s="14">
        <f t="shared" si="293"/>
        <v>0.21000414695416003</v>
      </c>
      <c r="O454" s="10"/>
      <c r="P454" s="30">
        <f t="shared" si="294"/>
        <v>1.8532629933567799</v>
      </c>
      <c r="Q454" s="45">
        <f t="shared" si="295"/>
        <v>-0.35580428934607911</v>
      </c>
      <c r="R454" s="14">
        <f t="shared" si="296"/>
        <v>-0.16106539268045383</v>
      </c>
      <c r="S454" s="10"/>
      <c r="T454" s="30">
        <f t="shared" si="297"/>
        <v>2.0379542416492185</v>
      </c>
      <c r="U454" s="45">
        <f t="shared" si="298"/>
        <v>0.18469124829243855</v>
      </c>
      <c r="V454" s="14">
        <f t="shared" si="299"/>
        <v>9.9657333554106442E-2</v>
      </c>
      <c r="W454" s="10"/>
      <c r="X454" s="30">
        <f t="shared" si="300"/>
        <v>2.0171094988235994</v>
      </c>
      <c r="Y454" s="45">
        <f t="shared" si="301"/>
        <v>-2.08447428256191E-2</v>
      </c>
      <c r="Z454" s="14">
        <f t="shared" si="302"/>
        <v>-1.0228268328905443E-2</v>
      </c>
      <c r="AA454" s="10"/>
      <c r="AB454" s="30">
        <f t="shared" si="303"/>
        <v>1.9550900266782179</v>
      </c>
      <c r="AC454" s="45">
        <f t="shared" si="304"/>
        <v>-8.2864214971000605E-2</v>
      </c>
      <c r="AD454" s="14">
        <f t="shared" si="305"/>
        <v>-4.0660488482775037E-2</v>
      </c>
      <c r="AE454" s="10"/>
      <c r="AF454" s="30">
        <f t="shared" si="306"/>
        <v>1.8280977741900555</v>
      </c>
      <c r="AG454" s="45">
        <f t="shared" si="307"/>
        <v>-0.18901172463354388</v>
      </c>
      <c r="AH454" s="14">
        <f t="shared" si="308"/>
        <v>-9.3704245973645794E-2</v>
      </c>
      <c r="AI454" s="65"/>
      <c r="AJ454" s="66"/>
    </row>
    <row r="455" spans="1:36" ht="12" hidden="1" customHeight="1" x14ac:dyDescent="0.25">
      <c r="A455" s="1"/>
      <c r="B455" s="52"/>
      <c r="C455" s="1"/>
      <c r="D455" s="9" t="s">
        <v>40</v>
      </c>
      <c r="E455" s="10"/>
      <c r="F455" s="29">
        <f t="shared" si="287"/>
        <v>2.1222240774753716</v>
      </c>
      <c r="G455" s="10"/>
      <c r="H455" s="30">
        <f t="shared" si="288"/>
        <v>1.7826784282277466</v>
      </c>
      <c r="I455" s="45">
        <f t="shared" si="289"/>
        <v>-0.33954564924762498</v>
      </c>
      <c r="J455" s="14">
        <f t="shared" si="290"/>
        <v>-0.15999519223792491</v>
      </c>
      <c r="K455" s="10"/>
      <c r="L455" s="30">
        <f t="shared" si="291"/>
        <v>2.3199537495870497</v>
      </c>
      <c r="M455" s="45">
        <f t="shared" si="292"/>
        <v>0.53727532135930312</v>
      </c>
      <c r="N455" s="14">
        <f t="shared" si="293"/>
        <v>0.3013865612843234</v>
      </c>
      <c r="O455" s="10"/>
      <c r="P455" s="30">
        <f t="shared" si="294"/>
        <v>2.8467570658389154</v>
      </c>
      <c r="Q455" s="45">
        <f t="shared" si="295"/>
        <v>0.52680331625186572</v>
      </c>
      <c r="R455" s="14">
        <f t="shared" si="296"/>
        <v>0.22707492179343514</v>
      </c>
      <c r="S455" s="10"/>
      <c r="T455" s="30">
        <f t="shared" si="297"/>
        <v>2.1363246641897682</v>
      </c>
      <c r="U455" s="45">
        <f t="shared" si="298"/>
        <v>-0.71043240164914723</v>
      </c>
      <c r="V455" s="14">
        <f t="shared" si="299"/>
        <v>-0.24955849242435757</v>
      </c>
      <c r="W455" s="10"/>
      <c r="X455" s="30">
        <f t="shared" si="300"/>
        <v>2.4825203586411124</v>
      </c>
      <c r="Y455" s="45">
        <f t="shared" si="301"/>
        <v>0.34619569445134424</v>
      </c>
      <c r="Z455" s="14">
        <f t="shared" si="302"/>
        <v>0.1620520046669236</v>
      </c>
      <c r="AA455" s="10"/>
      <c r="AB455" s="30">
        <f t="shared" si="303"/>
        <v>2.4463272188862386</v>
      </c>
      <c r="AC455" s="45">
        <f t="shared" si="304"/>
        <v>0.31000255469647042</v>
      </c>
      <c r="AD455" s="14">
        <f t="shared" si="305"/>
        <v>0.14511022593751832</v>
      </c>
      <c r="AE455" s="10"/>
      <c r="AF455" s="30">
        <f t="shared" si="306"/>
        <v>2.2069589536892327</v>
      </c>
      <c r="AG455" s="45">
        <f t="shared" si="307"/>
        <v>-0.27556140495187975</v>
      </c>
      <c r="AH455" s="14">
        <f t="shared" si="308"/>
        <v>-0.11100066269052355</v>
      </c>
      <c r="AI455" s="65"/>
      <c r="AJ455" s="66"/>
    </row>
    <row r="456" spans="1:36" ht="12" hidden="1" customHeight="1" x14ac:dyDescent="0.25">
      <c r="A456" s="1"/>
      <c r="B456" s="52"/>
      <c r="C456" s="1"/>
      <c r="D456" s="9" t="s">
        <v>41</v>
      </c>
      <c r="E456" s="10"/>
      <c r="F456" s="29">
        <f t="shared" si="287"/>
        <v>2.4027498323272973</v>
      </c>
      <c r="G456" s="10"/>
      <c r="H456" s="30">
        <f t="shared" si="288"/>
        <v>1.7952648611820814</v>
      </c>
      <c r="I456" s="45">
        <f t="shared" si="289"/>
        <v>-0.60748497114521594</v>
      </c>
      <c r="J456" s="14">
        <f t="shared" si="290"/>
        <v>-0.25282905568109337</v>
      </c>
      <c r="K456" s="10"/>
      <c r="L456" s="30">
        <f t="shared" si="291"/>
        <v>2.3800738007380073</v>
      </c>
      <c r="M456" s="45">
        <f t="shared" si="292"/>
        <v>0.58480893955592594</v>
      </c>
      <c r="N456" s="14">
        <f t="shared" si="293"/>
        <v>0.32575078597085771</v>
      </c>
      <c r="O456" s="10"/>
      <c r="P456" s="30">
        <f t="shared" si="294"/>
        <v>2.0654329147389294</v>
      </c>
      <c r="Q456" s="45">
        <f t="shared" si="295"/>
        <v>-0.31464088599907791</v>
      </c>
      <c r="R456" s="14">
        <f t="shared" si="296"/>
        <v>-0.13219795365232578</v>
      </c>
      <c r="S456" s="10"/>
      <c r="T456" s="30">
        <f t="shared" si="297"/>
        <v>2.2986379687237268</v>
      </c>
      <c r="U456" s="45">
        <f t="shared" si="298"/>
        <v>0.23320505398479741</v>
      </c>
      <c r="V456" s="14">
        <f t="shared" si="299"/>
        <v>0.11290855893727958</v>
      </c>
      <c r="W456" s="10"/>
      <c r="X456" s="30">
        <f t="shared" si="300"/>
        <v>2.5653707917037623</v>
      </c>
      <c r="Y456" s="45">
        <f t="shared" si="301"/>
        <v>0.26673282298003542</v>
      </c>
      <c r="Z456" s="14">
        <f t="shared" si="302"/>
        <v>0.11603950974852006</v>
      </c>
      <c r="AA456" s="10"/>
      <c r="AB456" s="30">
        <f t="shared" si="303"/>
        <v>2.5653707917037623</v>
      </c>
      <c r="AC456" s="45">
        <f t="shared" si="304"/>
        <v>0.26673282298003542</v>
      </c>
      <c r="AD456" s="14">
        <f t="shared" si="305"/>
        <v>0.11603950974852006</v>
      </c>
      <c r="AE456" s="10"/>
      <c r="AF456" s="30">
        <f t="shared" si="306"/>
        <v>2.5175586111385893</v>
      </c>
      <c r="AG456" s="45">
        <f t="shared" si="307"/>
        <v>-4.7812180565173001E-2</v>
      </c>
      <c r="AH456" s="14">
        <f t="shared" si="308"/>
        <v>-1.8637532133676138E-2</v>
      </c>
      <c r="AI456" s="65"/>
      <c r="AJ456" s="66"/>
    </row>
    <row r="457" spans="1:36" ht="12" hidden="1" customHeight="1" x14ac:dyDescent="0.25">
      <c r="A457" s="1"/>
      <c r="B457" s="52"/>
      <c r="C457" s="1"/>
      <c r="D457" s="15" t="s">
        <v>26</v>
      </c>
      <c r="E457" s="10"/>
      <c r="F457" s="31">
        <f t="shared" si="287"/>
        <v>2.1857684456109654</v>
      </c>
      <c r="G457" s="10"/>
      <c r="H457" s="32">
        <f t="shared" si="288"/>
        <v>1.9473851212969107</v>
      </c>
      <c r="I457" s="46">
        <f t="shared" si="289"/>
        <v>-0.23838332431405473</v>
      </c>
      <c r="J457" s="19">
        <f t="shared" si="290"/>
        <v>-0.10906156358544283</v>
      </c>
      <c r="K457" s="10"/>
      <c r="L457" s="32">
        <f t="shared" si="291"/>
        <v>2.3866106361396899</v>
      </c>
      <c r="M457" s="46">
        <f t="shared" si="292"/>
        <v>0.43922551484277927</v>
      </c>
      <c r="N457" s="19">
        <f t="shared" si="293"/>
        <v>0.22554630311145951</v>
      </c>
      <c r="O457" s="10"/>
      <c r="P457" s="32">
        <f t="shared" si="294"/>
        <v>2.4275989385023653</v>
      </c>
      <c r="Q457" s="46">
        <f t="shared" si="295"/>
        <v>4.0988302362675366E-2</v>
      </c>
      <c r="R457" s="19">
        <f t="shared" si="296"/>
        <v>1.7174272896467668E-2</v>
      </c>
      <c r="S457" s="10"/>
      <c r="T457" s="32">
        <f t="shared" si="297"/>
        <v>2.4053313501937987</v>
      </c>
      <c r="U457" s="46">
        <f t="shared" si="298"/>
        <v>-2.2267588308566566E-2</v>
      </c>
      <c r="V457" s="19">
        <f t="shared" si="299"/>
        <v>-9.1726800318605584E-3</v>
      </c>
      <c r="W457" s="10"/>
      <c r="X457" s="32">
        <f t="shared" si="300"/>
        <v>2.3407813871439513</v>
      </c>
      <c r="Y457" s="46">
        <f t="shared" si="301"/>
        <v>-6.4549963049847392E-2</v>
      </c>
      <c r="Z457" s="19">
        <f t="shared" si="302"/>
        <v>-2.6836204103291905E-2</v>
      </c>
      <c r="AA457" s="10"/>
      <c r="AB457" s="32">
        <f t="shared" si="303"/>
        <v>2.3333211865965446</v>
      </c>
      <c r="AC457" s="46">
        <f t="shared" si="304"/>
        <v>-7.2010163597254095E-2</v>
      </c>
      <c r="AD457" s="19">
        <f t="shared" si="305"/>
        <v>-2.9937731278250834E-2</v>
      </c>
      <c r="AE457" s="10"/>
      <c r="AF457" s="32">
        <f t="shared" si="306"/>
        <v>2.1973159920015175</v>
      </c>
      <c r="AG457" s="46">
        <f t="shared" si="307"/>
        <v>-0.14346539514243384</v>
      </c>
      <c r="AH457" s="19">
        <f t="shared" si="308"/>
        <v>-6.1289531747977466E-2</v>
      </c>
      <c r="AI457" s="65"/>
      <c r="AJ457" s="66"/>
    </row>
    <row r="458" spans="1:36" ht="12" hidden="1" customHeight="1" x14ac:dyDescent="0.25">
      <c r="A458" s="1"/>
      <c r="B458" s="52"/>
      <c r="C458" s="1"/>
      <c r="D458" s="9" t="s">
        <v>36</v>
      </c>
      <c r="E458" s="10"/>
      <c r="F458" s="29">
        <f t="shared" si="287"/>
        <v>2.0450913638574306</v>
      </c>
      <c r="G458" s="10"/>
      <c r="H458" s="30">
        <f t="shared" si="288"/>
        <v>1.7068258903335218</v>
      </c>
      <c r="I458" s="45">
        <f t="shared" si="289"/>
        <v>-0.33826547352390879</v>
      </c>
      <c r="J458" s="14">
        <f t="shared" si="290"/>
        <v>-0.16540359981075659</v>
      </c>
      <c r="K458" s="10"/>
      <c r="L458" s="30">
        <f t="shared" si="291"/>
        <v>2.8372638054782482</v>
      </c>
      <c r="M458" s="45">
        <f t="shared" si="292"/>
        <v>1.1304379151447264</v>
      </c>
      <c r="N458" s="14">
        <f t="shared" si="293"/>
        <v>0.66230417615931136</v>
      </c>
      <c r="O458" s="10"/>
      <c r="P458" s="30">
        <f t="shared" si="294"/>
        <v>1.9025104131487109</v>
      </c>
      <c r="Q458" s="45">
        <f t="shared" si="295"/>
        <v>-0.93475339232953725</v>
      </c>
      <c r="R458" s="14">
        <f t="shared" si="296"/>
        <v>-0.32945593234041048</v>
      </c>
      <c r="S458" s="10"/>
      <c r="T458" s="30">
        <f t="shared" si="297"/>
        <v>2.9930814179365122</v>
      </c>
      <c r="U458" s="45">
        <f t="shared" si="298"/>
        <v>1.0905710047878012</v>
      </c>
      <c r="V458" s="14">
        <f t="shared" si="299"/>
        <v>0.57322735121479518</v>
      </c>
      <c r="W458" s="10"/>
      <c r="X458" s="30">
        <f t="shared" si="300"/>
        <v>1.6932291288962773</v>
      </c>
      <c r="Y458" s="45">
        <f t="shared" si="301"/>
        <v>-1.2998522890402349</v>
      </c>
      <c r="Z458" s="14">
        <f t="shared" si="302"/>
        <v>-0.43428564330080199</v>
      </c>
      <c r="AA458" s="10"/>
      <c r="AB458" s="30">
        <f t="shared" si="303"/>
        <v>1.7813677855069556</v>
      </c>
      <c r="AC458" s="45">
        <f t="shared" si="304"/>
        <v>-1.2117136324295565</v>
      </c>
      <c r="AD458" s="14">
        <f t="shared" si="305"/>
        <v>-0.40483817953236145</v>
      </c>
      <c r="AE458" s="10"/>
      <c r="AF458" s="30">
        <f t="shared" si="306"/>
        <v>1.74789740957885</v>
      </c>
      <c r="AG458" s="45">
        <f t="shared" si="307"/>
        <v>5.4668280682572679E-2</v>
      </c>
      <c r="AH458" s="14">
        <f t="shared" si="308"/>
        <v>3.2286404568416582E-2</v>
      </c>
      <c r="AI458" s="65"/>
      <c r="AJ458" s="66"/>
    </row>
    <row r="459" spans="1:36" ht="12" hidden="1" customHeight="1" x14ac:dyDescent="0.25">
      <c r="A459" s="1"/>
      <c r="B459" s="52"/>
      <c r="C459" s="1"/>
      <c r="D459" s="9" t="s">
        <v>37</v>
      </c>
      <c r="E459" s="10"/>
      <c r="F459" s="29">
        <f t="shared" si="287"/>
        <v>1.8653772744623998</v>
      </c>
      <c r="G459" s="10"/>
      <c r="H459" s="30">
        <f t="shared" si="288"/>
        <v>1.6497093023255813</v>
      </c>
      <c r="I459" s="45">
        <f t="shared" si="289"/>
        <v>-0.21566797213681843</v>
      </c>
      <c r="J459" s="14">
        <f t="shared" si="290"/>
        <v>-0.1156162751039056</v>
      </c>
      <c r="K459" s="10"/>
      <c r="L459" s="30">
        <f t="shared" si="291"/>
        <v>2.2666666666666666</v>
      </c>
      <c r="M459" s="45">
        <f t="shared" si="292"/>
        <v>0.61695736434108528</v>
      </c>
      <c r="N459" s="14">
        <f t="shared" si="293"/>
        <v>0.37397944199706323</v>
      </c>
      <c r="O459" s="10"/>
      <c r="P459" s="30">
        <f t="shared" si="294"/>
        <v>1.8419399422037945</v>
      </c>
      <c r="Q459" s="45">
        <f t="shared" si="295"/>
        <v>-0.42472672446287207</v>
      </c>
      <c r="R459" s="14">
        <f t="shared" si="296"/>
        <v>-0.18737943726303186</v>
      </c>
      <c r="S459" s="10"/>
      <c r="T459" s="30">
        <f t="shared" si="297"/>
        <v>2.4738394287339638</v>
      </c>
      <c r="U459" s="45">
        <f t="shared" si="298"/>
        <v>0.63189948653016925</v>
      </c>
      <c r="V459" s="14">
        <f t="shared" si="299"/>
        <v>0.34306193815099695</v>
      </c>
      <c r="W459" s="10"/>
      <c r="X459" s="30">
        <f t="shared" si="300"/>
        <v>1.6535271444536517</v>
      </c>
      <c r="Y459" s="45">
        <f t="shared" si="301"/>
        <v>-0.82031228428031211</v>
      </c>
      <c r="Z459" s="14">
        <f t="shared" si="302"/>
        <v>-0.33159479744411835</v>
      </c>
      <c r="AA459" s="10"/>
      <c r="AB459" s="30">
        <f t="shared" si="303"/>
        <v>1.7548927931557912</v>
      </c>
      <c r="AC459" s="45">
        <f t="shared" si="304"/>
        <v>-0.71894663557817262</v>
      </c>
      <c r="AD459" s="14">
        <f t="shared" si="305"/>
        <v>-0.29061976586981142</v>
      </c>
      <c r="AE459" s="10"/>
      <c r="AF459" s="30">
        <f t="shared" si="306"/>
        <v>1.7548927931557912</v>
      </c>
      <c r="AG459" s="45">
        <f t="shared" si="307"/>
        <v>0.10136564870213949</v>
      </c>
      <c r="AH459" s="14">
        <f t="shared" si="308"/>
        <v>6.1302681992337016E-2</v>
      </c>
      <c r="AI459" s="65"/>
      <c r="AJ459" s="66"/>
    </row>
    <row r="460" spans="1:36" ht="12" hidden="1" customHeight="1" x14ac:dyDescent="0.25">
      <c r="A460" s="1"/>
      <c r="B460" s="52"/>
      <c r="C460" s="1"/>
      <c r="D460" s="9" t="s">
        <v>38</v>
      </c>
      <c r="E460" s="10"/>
      <c r="F460" s="29">
        <f t="shared" si="287"/>
        <v>2.0065493246009005</v>
      </c>
      <c r="G460" s="10"/>
      <c r="H460" s="30">
        <f t="shared" si="288"/>
        <v>1.6939277899343546</v>
      </c>
      <c r="I460" s="45">
        <f t="shared" si="289"/>
        <v>-0.31262153466654596</v>
      </c>
      <c r="J460" s="14">
        <f t="shared" si="290"/>
        <v>-0.1558005730702513</v>
      </c>
      <c r="K460" s="10"/>
      <c r="L460" s="30">
        <f t="shared" si="291"/>
        <v>2.7086051392591752</v>
      </c>
      <c r="M460" s="45">
        <f t="shared" si="292"/>
        <v>1.0146773493248207</v>
      </c>
      <c r="N460" s="14">
        <f t="shared" si="293"/>
        <v>0.59900862088350459</v>
      </c>
      <c r="O460" s="10"/>
      <c r="P460" s="30">
        <f t="shared" si="294"/>
        <v>1.888580674988442</v>
      </c>
      <c r="Q460" s="45">
        <f t="shared" si="295"/>
        <v>-0.82002446427073328</v>
      </c>
      <c r="R460" s="14">
        <f t="shared" si="296"/>
        <v>-0.3027478802225918</v>
      </c>
      <c r="S460" s="10"/>
      <c r="T460" s="30">
        <f t="shared" si="297"/>
        <v>2.8688297025671403</v>
      </c>
      <c r="U460" s="45">
        <f t="shared" si="298"/>
        <v>0.98024902757869836</v>
      </c>
      <c r="V460" s="14">
        <f t="shared" si="299"/>
        <v>0.51904006038010397</v>
      </c>
      <c r="W460" s="10"/>
      <c r="X460" s="30">
        <f t="shared" si="300"/>
        <v>1.6842204528994726</v>
      </c>
      <c r="Y460" s="45">
        <f t="shared" si="301"/>
        <v>-1.1846092496676677</v>
      </c>
      <c r="Z460" s="14">
        <f t="shared" si="302"/>
        <v>-0.41292421387286715</v>
      </c>
      <c r="AA460" s="10"/>
      <c r="AB460" s="30">
        <f t="shared" si="303"/>
        <v>1.7753604125391333</v>
      </c>
      <c r="AC460" s="45">
        <f t="shared" si="304"/>
        <v>-1.093469290028007</v>
      </c>
      <c r="AD460" s="14">
        <f t="shared" si="305"/>
        <v>-0.38115517594143988</v>
      </c>
      <c r="AE460" s="10"/>
      <c r="AF460" s="30">
        <f t="shared" si="306"/>
        <v>1.7494847142187249</v>
      </c>
      <c r="AG460" s="45">
        <f t="shared" si="307"/>
        <v>6.5264261319252226E-2</v>
      </c>
      <c r="AH460" s="14">
        <f t="shared" si="308"/>
        <v>3.8750426766814616E-2</v>
      </c>
      <c r="AI460" s="65"/>
      <c r="AJ460" s="66"/>
    </row>
    <row r="461" spans="1:36" ht="12" hidden="1" customHeight="1" x14ac:dyDescent="0.25">
      <c r="A461" s="1"/>
      <c r="B461" s="52"/>
      <c r="C461" s="1"/>
      <c r="D461" s="9" t="s">
        <v>39</v>
      </c>
      <c r="E461" s="10"/>
      <c r="F461" s="29">
        <f t="shared" si="287"/>
        <v>1.4071288144285836</v>
      </c>
      <c r="G461" s="10"/>
      <c r="H461" s="30">
        <f t="shared" si="288"/>
        <v>1.2430448481598178</v>
      </c>
      <c r="I461" s="45">
        <f t="shared" si="289"/>
        <v>-0.16408396626876587</v>
      </c>
      <c r="J461" s="14">
        <f t="shared" si="290"/>
        <v>-0.11660905852133951</v>
      </c>
      <c r="K461" s="10"/>
      <c r="L461" s="30">
        <f t="shared" si="291"/>
        <v>1.9667967128745747</v>
      </c>
      <c r="M461" s="45">
        <f t="shared" si="292"/>
        <v>0.72375186471475694</v>
      </c>
      <c r="N461" s="14">
        <f t="shared" si="293"/>
        <v>0.5822411522691131</v>
      </c>
      <c r="O461" s="10"/>
      <c r="P461" s="30">
        <f t="shared" si="294"/>
        <v>1.2849370686155095</v>
      </c>
      <c r="Q461" s="45">
        <f t="shared" si="295"/>
        <v>-0.6818596442590652</v>
      </c>
      <c r="R461" s="14">
        <f t="shared" si="296"/>
        <v>-0.34668536905499103</v>
      </c>
      <c r="S461" s="10"/>
      <c r="T461" s="30">
        <f t="shared" si="297"/>
        <v>1.8815326355008897</v>
      </c>
      <c r="U461" s="45">
        <f t="shared" si="298"/>
        <v>0.59659556688538018</v>
      </c>
      <c r="V461" s="14">
        <f t="shared" si="299"/>
        <v>0.46429944427410619</v>
      </c>
      <c r="W461" s="10"/>
      <c r="X461" s="30">
        <f t="shared" si="300"/>
        <v>1.4148331865508923</v>
      </c>
      <c r="Y461" s="45">
        <f t="shared" si="301"/>
        <v>-0.46669944894999738</v>
      </c>
      <c r="Z461" s="14">
        <f t="shared" si="302"/>
        <v>-0.24804217590717237</v>
      </c>
      <c r="AA461" s="10"/>
      <c r="AB461" s="30">
        <f t="shared" si="303"/>
        <v>1.3715949480832295</v>
      </c>
      <c r="AC461" s="45">
        <f t="shared" si="304"/>
        <v>-0.50993768741766021</v>
      </c>
      <c r="AD461" s="14">
        <f t="shared" si="305"/>
        <v>-0.27102250463059752</v>
      </c>
      <c r="AE461" s="10"/>
      <c r="AF461" s="30">
        <f t="shared" si="306"/>
        <v>1.282192575311746</v>
      </c>
      <c r="AG461" s="45">
        <f t="shared" si="307"/>
        <v>-0.13264061123914628</v>
      </c>
      <c r="AH461" s="14">
        <f t="shared" si="308"/>
        <v>-9.3750000000000111E-2</v>
      </c>
      <c r="AI461" s="65"/>
      <c r="AJ461" s="66"/>
    </row>
    <row r="462" spans="1:36" ht="12" hidden="1" customHeight="1" x14ac:dyDescent="0.25">
      <c r="A462" s="1"/>
      <c r="B462" s="52"/>
      <c r="C462" s="1"/>
      <c r="D462" s="9" t="s">
        <v>40</v>
      </c>
      <c r="E462" s="10"/>
      <c r="F462" s="29">
        <f t="shared" si="287"/>
        <v>1.7649313424876683</v>
      </c>
      <c r="G462" s="10"/>
      <c r="H462" s="30">
        <f t="shared" si="288"/>
        <v>1.3261186126555466</v>
      </c>
      <c r="I462" s="45">
        <f t="shared" si="289"/>
        <v>-0.43881272983212161</v>
      </c>
      <c r="J462" s="14">
        <f t="shared" si="290"/>
        <v>-0.24862878190695825</v>
      </c>
      <c r="K462" s="10"/>
      <c r="L462" s="30">
        <f t="shared" si="291"/>
        <v>2.2820810382308232</v>
      </c>
      <c r="M462" s="45">
        <f t="shared" si="292"/>
        <v>0.95596242557527655</v>
      </c>
      <c r="N462" s="14">
        <f t="shared" si="293"/>
        <v>0.72087248942307358</v>
      </c>
      <c r="O462" s="10"/>
      <c r="P462" s="30">
        <f t="shared" si="294"/>
        <v>1.8110870550324758</v>
      </c>
      <c r="Q462" s="45">
        <f t="shared" si="295"/>
        <v>-0.4709939831983474</v>
      </c>
      <c r="R462" s="14">
        <f t="shared" si="296"/>
        <v>-0.20638793071234851</v>
      </c>
      <c r="S462" s="10"/>
      <c r="T462" s="30">
        <f t="shared" si="297"/>
        <v>2.1592953098053327</v>
      </c>
      <c r="U462" s="45">
        <f t="shared" si="298"/>
        <v>0.34820825477285688</v>
      </c>
      <c r="V462" s="14">
        <f t="shared" si="299"/>
        <v>0.19226478031814587</v>
      </c>
      <c r="W462" s="10"/>
      <c r="X462" s="30">
        <f t="shared" si="300"/>
        <v>1.8251186946068909</v>
      </c>
      <c r="Y462" s="45">
        <f t="shared" si="301"/>
        <v>-0.33417661519844177</v>
      </c>
      <c r="Z462" s="14">
        <f t="shared" si="302"/>
        <v>-0.15476188628806353</v>
      </c>
      <c r="AA462" s="10"/>
      <c r="AB462" s="30">
        <f t="shared" si="303"/>
        <v>1.7984708613679998</v>
      </c>
      <c r="AC462" s="45">
        <f t="shared" si="304"/>
        <v>-0.36082444843733286</v>
      </c>
      <c r="AD462" s="14">
        <f t="shared" si="305"/>
        <v>-0.16710287231155163</v>
      </c>
      <c r="AE462" s="10"/>
      <c r="AF462" s="30">
        <f t="shared" si="306"/>
        <v>1.6222513189817844</v>
      </c>
      <c r="AG462" s="45">
        <f t="shared" si="307"/>
        <v>-0.20286737562510648</v>
      </c>
      <c r="AH462" s="14">
        <f t="shared" si="308"/>
        <v>-0.11115297663903534</v>
      </c>
      <c r="AI462" s="65"/>
      <c r="AJ462" s="66"/>
    </row>
    <row r="463" spans="1:36" ht="12" hidden="1" customHeight="1" x14ac:dyDescent="0.25">
      <c r="A463" s="1"/>
      <c r="B463" s="52"/>
      <c r="C463" s="1"/>
      <c r="D463" s="9" t="s">
        <v>41</v>
      </c>
      <c r="E463" s="10"/>
      <c r="F463" s="29">
        <f t="shared" si="287"/>
        <v>2.0496338057853416</v>
      </c>
      <c r="G463" s="10"/>
      <c r="H463" s="30">
        <f t="shared" si="288"/>
        <v>1.5390724269377383</v>
      </c>
      <c r="I463" s="45">
        <f t="shared" si="289"/>
        <v>-0.51056137884760333</v>
      </c>
      <c r="J463" s="14">
        <f t="shared" si="290"/>
        <v>-0.24909882799868033</v>
      </c>
      <c r="K463" s="10"/>
      <c r="L463" s="30">
        <f t="shared" si="291"/>
        <v>2.4722452361226179</v>
      </c>
      <c r="M463" s="45">
        <f t="shared" si="292"/>
        <v>0.93317280918487966</v>
      </c>
      <c r="N463" s="14">
        <f t="shared" si="293"/>
        <v>0.60632156931145542</v>
      </c>
      <c r="O463" s="10"/>
      <c r="P463" s="30">
        <f t="shared" si="294"/>
        <v>1.7222991334666462</v>
      </c>
      <c r="Q463" s="45">
        <f t="shared" si="295"/>
        <v>-0.74994610265597172</v>
      </c>
      <c r="R463" s="14">
        <f t="shared" si="296"/>
        <v>-0.30334616149656768</v>
      </c>
      <c r="S463" s="10"/>
      <c r="T463" s="30">
        <f t="shared" si="297"/>
        <v>2.4088061567802881</v>
      </c>
      <c r="U463" s="45">
        <f t="shared" si="298"/>
        <v>0.68650702331364188</v>
      </c>
      <c r="V463" s="14">
        <f t="shared" si="299"/>
        <v>0.3985991805801119</v>
      </c>
      <c r="W463" s="10"/>
      <c r="X463" s="30">
        <f t="shared" si="300"/>
        <v>1.8184703621677298</v>
      </c>
      <c r="Y463" s="45">
        <f t="shared" si="301"/>
        <v>-0.59033579461255825</v>
      </c>
      <c r="Z463" s="14">
        <f t="shared" si="302"/>
        <v>-0.24507401434145537</v>
      </c>
      <c r="AA463" s="10"/>
      <c r="AB463" s="30">
        <f t="shared" si="303"/>
        <v>1.8184703621677298</v>
      </c>
      <c r="AC463" s="45">
        <f t="shared" si="304"/>
        <v>-0.59033579461255825</v>
      </c>
      <c r="AD463" s="14">
        <f t="shared" si="305"/>
        <v>-0.24507401434145537</v>
      </c>
      <c r="AE463" s="10"/>
      <c r="AF463" s="30">
        <f t="shared" si="306"/>
        <v>1.7825861499070548</v>
      </c>
      <c r="AG463" s="45">
        <f t="shared" si="307"/>
        <v>-3.5884212260675064E-2</v>
      </c>
      <c r="AH463" s="14">
        <f t="shared" si="308"/>
        <v>-1.9733185102834949E-2</v>
      </c>
      <c r="AI463" s="65"/>
      <c r="AJ463" s="66"/>
    </row>
    <row r="464" spans="1:36" ht="12" hidden="1" customHeight="1" x14ac:dyDescent="0.25">
      <c r="A464" s="1"/>
      <c r="B464" s="53"/>
      <c r="C464" s="1"/>
      <c r="D464" s="15" t="s">
        <v>27</v>
      </c>
      <c r="E464" s="10"/>
      <c r="F464" s="31">
        <f t="shared" si="287"/>
        <v>1.7266133339459131</v>
      </c>
      <c r="G464" s="10"/>
      <c r="H464" s="32">
        <f t="shared" si="288"/>
        <v>1.3973955841137466</v>
      </c>
      <c r="I464" s="46">
        <f t="shared" si="289"/>
        <v>-0.32921774983216645</v>
      </c>
      <c r="J464" s="19">
        <f t="shared" si="290"/>
        <v>-0.190672539913606</v>
      </c>
      <c r="K464" s="10"/>
      <c r="L464" s="32">
        <f t="shared" si="291"/>
        <v>2.2791639727884929</v>
      </c>
      <c r="M464" s="46">
        <f t="shared" si="292"/>
        <v>0.88176838867474627</v>
      </c>
      <c r="N464" s="19">
        <f t="shared" si="293"/>
        <v>0.6310084264607001</v>
      </c>
      <c r="O464" s="10"/>
      <c r="P464" s="32">
        <f t="shared" si="294"/>
        <v>1.6316633289400864</v>
      </c>
      <c r="Q464" s="46">
        <f t="shared" si="295"/>
        <v>-0.64750064384840655</v>
      </c>
      <c r="R464" s="19">
        <f t="shared" si="296"/>
        <v>-0.28409568226730419</v>
      </c>
      <c r="S464" s="10"/>
      <c r="T464" s="32">
        <f t="shared" si="297"/>
        <v>2.2232718083858027</v>
      </c>
      <c r="U464" s="46">
        <f t="shared" si="298"/>
        <v>0.59160847944571637</v>
      </c>
      <c r="V464" s="19">
        <f t="shared" si="299"/>
        <v>0.36257999364980509</v>
      </c>
      <c r="W464" s="10"/>
      <c r="X464" s="32">
        <f t="shared" si="300"/>
        <v>1.6513897618999656</v>
      </c>
      <c r="Y464" s="46">
        <f t="shared" si="301"/>
        <v>-0.57188204648583718</v>
      </c>
      <c r="Z464" s="19">
        <f t="shared" si="302"/>
        <v>-0.25722542980520668</v>
      </c>
      <c r="AA464" s="10"/>
      <c r="AB464" s="32">
        <f t="shared" si="303"/>
        <v>1.6454214363773914</v>
      </c>
      <c r="AC464" s="46">
        <f t="shared" si="304"/>
        <v>-0.57785037200841138</v>
      </c>
      <c r="AD464" s="19">
        <f t="shared" si="305"/>
        <v>-0.25990990837416195</v>
      </c>
      <c r="AE464" s="10"/>
      <c r="AF464" s="32">
        <f t="shared" si="306"/>
        <v>1.5457963103467289</v>
      </c>
      <c r="AG464" s="46">
        <f t="shared" si="307"/>
        <v>-0.10559345155323663</v>
      </c>
      <c r="AH464" s="19">
        <f t="shared" si="308"/>
        <v>-6.3942174033917221E-2</v>
      </c>
      <c r="AI464" s="65"/>
      <c r="AJ464" s="66"/>
    </row>
    <row r="465" spans="1:36" ht="12" customHeight="1" x14ac:dyDescent="0.25">
      <c r="A465" s="1"/>
      <c r="B465" s="7"/>
      <c r="C465" s="1"/>
      <c r="D465" s="1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65"/>
      <c r="AJ465" s="66"/>
    </row>
    <row r="466" spans="1:36" ht="12" customHeight="1" x14ac:dyDescent="0.25">
      <c r="A466" s="1"/>
      <c r="B466" s="7"/>
      <c r="C466" s="1"/>
      <c r="D466" s="1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65"/>
      <c r="AJ466" s="66"/>
    </row>
    <row r="467" spans="1:36" ht="12" customHeight="1" x14ac:dyDescent="0.25">
      <c r="A467" s="8"/>
      <c r="B467" s="7"/>
      <c r="C467" s="1"/>
      <c r="D467" s="1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65"/>
      <c r="AJ467" s="66"/>
    </row>
    <row r="468" spans="1:36" ht="12" customHeight="1" x14ac:dyDescent="0.25">
      <c r="A468" s="8"/>
      <c r="B468" s="7"/>
      <c r="C468" s="1"/>
      <c r="D468" s="1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65"/>
      <c r="AJ468" s="66"/>
    </row>
    <row r="469" spans="1:36" ht="12" customHeight="1" x14ac:dyDescent="0.25">
      <c r="A469" s="8"/>
      <c r="B469" s="7"/>
      <c r="C469" s="1"/>
      <c r="D469" s="1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65"/>
      <c r="AJ469" s="66"/>
    </row>
    <row r="470" spans="1:36" ht="12" customHeight="1" x14ac:dyDescent="0.25">
      <c r="A470" s="8"/>
      <c r="B470" s="7"/>
      <c r="C470" s="1"/>
      <c r="D470" s="1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65"/>
      <c r="AJ470" s="66"/>
    </row>
    <row r="471" spans="1:36" ht="12" customHeight="1" x14ac:dyDescent="0.25">
      <c r="A471" s="8"/>
      <c r="B471" s="7"/>
      <c r="C471" s="1"/>
      <c r="D471" s="1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</row>
    <row r="472" spans="1:36" ht="12" customHeight="1" x14ac:dyDescent="0.25">
      <c r="A472" s="8"/>
      <c r="B472" s="7"/>
      <c r="C472" s="1"/>
      <c r="D472" s="1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</row>
    <row r="473" spans="1:36" ht="12" customHeight="1" x14ac:dyDescent="0.25">
      <c r="A473" s="8"/>
      <c r="B473" s="7"/>
      <c r="C473" s="1"/>
      <c r="D473" s="1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</row>
    <row r="474" spans="1:36" ht="12" customHeight="1" x14ac:dyDescent="0.25">
      <c r="A474" s="8"/>
      <c r="B474" s="7"/>
      <c r="C474" s="1"/>
      <c r="D474" s="1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</row>
    <row r="475" spans="1:36" ht="12" customHeight="1" x14ac:dyDescent="0.25">
      <c r="A475" s="8"/>
      <c r="B475" s="7"/>
      <c r="C475" s="1"/>
      <c r="D475" s="1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</row>
    <row r="476" spans="1:36" ht="12" customHeight="1" x14ac:dyDescent="0.25">
      <c r="A476" s="8"/>
      <c r="B476" s="7"/>
      <c r="C476" s="1"/>
      <c r="D476" s="1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</row>
    <row r="477" spans="1:36" ht="12" customHeight="1" x14ac:dyDescent="0.25">
      <c r="A477" s="8"/>
      <c r="B477" s="7"/>
      <c r="C477" s="1"/>
      <c r="D477" s="1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</row>
    <row r="478" spans="1:36" ht="12" customHeight="1" x14ac:dyDescent="0.25">
      <c r="A478" s="8"/>
      <c r="B478" s="7"/>
      <c r="C478" s="1"/>
      <c r="D478" s="1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</row>
    <row r="479" spans="1:36" ht="12" customHeight="1" x14ac:dyDescent="0.25">
      <c r="A479" s="8"/>
      <c r="B479" s="7"/>
      <c r="C479" s="1"/>
      <c r="D479" s="1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</row>
    <row r="480" spans="1:36" ht="12" customHeight="1" x14ac:dyDescent="0.25">
      <c r="A480" s="8"/>
      <c r="B480" s="7"/>
      <c r="C480" s="1"/>
      <c r="D480" s="1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</row>
    <row r="481" spans="1:34" ht="12" customHeight="1" x14ac:dyDescent="0.25">
      <c r="A481" s="8"/>
      <c r="B481" s="7"/>
      <c r="C481" s="1"/>
      <c r="D481" s="1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</row>
    <row r="482" spans="1:34" ht="12" customHeight="1" x14ac:dyDescent="0.25">
      <c r="A482" s="8"/>
      <c r="B482" s="7"/>
      <c r="C482" s="1"/>
      <c r="D482" s="1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</row>
    <row r="483" spans="1:34" ht="12" customHeight="1" x14ac:dyDescent="0.25">
      <c r="A483" s="8"/>
      <c r="B483" s="7"/>
      <c r="C483" s="1"/>
      <c r="D483" s="1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</row>
    <row r="484" spans="1:34" ht="12" customHeight="1" x14ac:dyDescent="0.25">
      <c r="A484" s="8"/>
      <c r="B484" s="7"/>
      <c r="C484" s="1"/>
      <c r="D484" s="1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</row>
    <row r="485" spans="1:34" ht="12" customHeight="1" x14ac:dyDescent="0.25">
      <c r="A485" s="8"/>
      <c r="B485" s="7"/>
      <c r="C485" s="1"/>
      <c r="D485" s="1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</row>
    <row r="486" spans="1:34" ht="12" customHeight="1" x14ac:dyDescent="0.25">
      <c r="A486" s="8"/>
      <c r="B486" s="7"/>
      <c r="C486" s="1"/>
      <c r="D486" s="1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</row>
    <row r="487" spans="1:34" ht="12" customHeight="1" x14ac:dyDescent="0.25">
      <c r="A487" s="8"/>
      <c r="B487" s="7"/>
      <c r="C487" s="1"/>
      <c r="D487" s="1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</row>
    <row r="488" spans="1:34" ht="12" customHeight="1" x14ac:dyDescent="0.25">
      <c r="A488" s="8"/>
      <c r="B488" s="7"/>
      <c r="C488" s="1"/>
      <c r="D488" s="1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</row>
    <row r="489" spans="1:34" ht="12" customHeight="1" x14ac:dyDescent="0.25">
      <c r="A489" s="8"/>
      <c r="B489" s="7"/>
      <c r="C489" s="1"/>
      <c r="D489" s="1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</row>
    <row r="490" spans="1:34" ht="12" customHeight="1" x14ac:dyDescent="0.25">
      <c r="A490" s="8"/>
      <c r="B490" s="7"/>
      <c r="C490" s="1"/>
      <c r="D490" s="1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</row>
    <row r="491" spans="1:34" ht="12" customHeight="1" x14ac:dyDescent="0.25">
      <c r="A491" s="8"/>
      <c r="B491" s="7"/>
      <c r="C491" s="1"/>
      <c r="D491" s="1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</row>
    <row r="492" spans="1:34" ht="12" customHeight="1" x14ac:dyDescent="0.25">
      <c r="A492" s="8"/>
      <c r="B492" s="7"/>
      <c r="C492" s="1"/>
      <c r="D492" s="1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</row>
    <row r="493" spans="1:34" ht="12" customHeight="1" x14ac:dyDescent="0.25">
      <c r="A493" s="8"/>
      <c r="B493" s="7"/>
      <c r="C493" s="1"/>
      <c r="D493" s="1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</row>
    <row r="494" spans="1:34" ht="12" customHeight="1" x14ac:dyDescent="0.25">
      <c r="A494" s="8"/>
      <c r="B494" s="7"/>
      <c r="C494" s="1"/>
      <c r="D494" s="1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</row>
    <row r="495" spans="1:34" ht="12" customHeight="1" x14ac:dyDescent="0.25">
      <c r="A495" s="8"/>
      <c r="B495" s="7"/>
      <c r="C495" s="1"/>
      <c r="D495" s="1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</row>
    <row r="496" spans="1:34" ht="12" customHeight="1" x14ac:dyDescent="0.25">
      <c r="A496" s="8"/>
      <c r="B496" s="7"/>
      <c r="C496" s="1"/>
      <c r="D496" s="1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</row>
    <row r="497" spans="1:34" ht="12" customHeight="1" x14ac:dyDescent="0.25">
      <c r="A497" s="8"/>
      <c r="B497" s="7"/>
      <c r="C497" s="1"/>
      <c r="D497" s="1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</row>
    <row r="498" spans="1:34" ht="12" customHeight="1" x14ac:dyDescent="0.25">
      <c r="A498" s="8"/>
      <c r="B498" s="7"/>
      <c r="C498" s="1"/>
      <c r="D498" s="1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</row>
    <row r="499" spans="1:34" ht="12" customHeight="1" x14ac:dyDescent="0.25">
      <c r="A499" s="8"/>
      <c r="B499" s="7"/>
      <c r="C499" s="1"/>
      <c r="D499" s="1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</row>
    <row r="500" spans="1:34" ht="12" customHeight="1" x14ac:dyDescent="0.25">
      <c r="A500" s="8"/>
      <c r="B500" s="7"/>
      <c r="C500" s="1"/>
      <c r="D500" s="1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</row>
    <row r="501" spans="1:34" ht="12" customHeight="1" x14ac:dyDescent="0.25">
      <c r="A501" s="8"/>
      <c r="B501" s="7"/>
      <c r="C501" s="1"/>
      <c r="D501" s="1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</row>
    <row r="502" spans="1:34" ht="12" customHeight="1" x14ac:dyDescent="0.25">
      <c r="A502" s="8"/>
      <c r="B502" s="7"/>
      <c r="C502" s="1"/>
      <c r="D502" s="1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</row>
    <row r="503" spans="1:34" ht="12" customHeight="1" x14ac:dyDescent="0.25">
      <c r="A503" s="8"/>
      <c r="B503" s="7"/>
      <c r="C503" s="1"/>
      <c r="D503" s="1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</row>
    <row r="504" spans="1:34" ht="12" customHeight="1" x14ac:dyDescent="0.25">
      <c r="A504" s="8"/>
      <c r="B504" s="7"/>
      <c r="C504" s="1"/>
      <c r="D504" s="1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</row>
    <row r="505" spans="1:34" ht="12" customHeight="1" x14ac:dyDescent="0.25">
      <c r="A505" s="8"/>
      <c r="B505" s="7"/>
      <c r="C505" s="1"/>
      <c r="D505" s="1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</row>
    <row r="506" spans="1:34" ht="12" customHeight="1" x14ac:dyDescent="0.25">
      <c r="A506" s="8"/>
      <c r="B506" s="7"/>
      <c r="C506" s="1"/>
      <c r="D506" s="1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</row>
    <row r="507" spans="1:34" ht="12" customHeight="1" x14ac:dyDescent="0.25">
      <c r="A507" s="8"/>
      <c r="B507" s="7"/>
      <c r="C507" s="1"/>
      <c r="D507" s="1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</row>
    <row r="508" spans="1:34" ht="12" customHeight="1" x14ac:dyDescent="0.25">
      <c r="A508" s="8"/>
      <c r="B508" s="7"/>
      <c r="C508" s="1"/>
      <c r="D508" s="1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</row>
    <row r="509" spans="1:34" ht="12" customHeight="1" x14ac:dyDescent="0.25">
      <c r="A509" s="8"/>
      <c r="B509" s="7"/>
      <c r="C509" s="1"/>
      <c r="D509" s="1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</row>
    <row r="510" spans="1:34" ht="12" customHeight="1" x14ac:dyDescent="0.25">
      <c r="A510" s="8"/>
      <c r="B510" s="7"/>
      <c r="C510" s="1"/>
      <c r="D510" s="1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</row>
    <row r="511" spans="1:34" ht="12" customHeight="1" x14ac:dyDescent="0.25">
      <c r="A511" s="8"/>
      <c r="B511" s="7"/>
      <c r="C511" s="1"/>
      <c r="D511" s="1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</row>
    <row r="512" spans="1:34" ht="12" customHeight="1" x14ac:dyDescent="0.25">
      <c r="A512" s="8"/>
      <c r="B512" s="7"/>
      <c r="C512" s="1"/>
      <c r="D512" s="1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</row>
    <row r="513" spans="1:34" ht="12" customHeight="1" x14ac:dyDescent="0.25">
      <c r="A513" s="8"/>
      <c r="B513" s="7"/>
      <c r="C513" s="1"/>
      <c r="D513" s="1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</row>
    <row r="514" spans="1:34" ht="12" customHeight="1" x14ac:dyDescent="0.25">
      <c r="A514" s="8"/>
      <c r="B514" s="7"/>
      <c r="C514" s="1"/>
      <c r="D514" s="1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</row>
    <row r="515" spans="1:34" ht="12" customHeight="1" x14ac:dyDescent="0.25">
      <c r="A515" s="8"/>
      <c r="B515" s="7"/>
      <c r="C515" s="1"/>
      <c r="D515" s="1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</row>
    <row r="516" spans="1:34" ht="12" customHeight="1" x14ac:dyDescent="0.25">
      <c r="A516" s="8"/>
      <c r="B516" s="7"/>
      <c r="C516" s="1"/>
      <c r="D516" s="1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</row>
    <row r="517" spans="1:34" ht="12" customHeight="1" x14ac:dyDescent="0.25">
      <c r="A517" s="8"/>
      <c r="B517" s="7"/>
      <c r="C517" s="1"/>
      <c r="D517" s="1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</row>
    <row r="518" spans="1:34" ht="12" customHeight="1" x14ac:dyDescent="0.25">
      <c r="A518" s="8"/>
      <c r="B518" s="7"/>
      <c r="C518" s="1"/>
      <c r="D518" s="1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</row>
    <row r="519" spans="1:34" ht="12" customHeight="1" x14ac:dyDescent="0.25">
      <c r="A519" s="8"/>
      <c r="B519" s="7"/>
      <c r="C519" s="1"/>
      <c r="D519" s="1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</row>
    <row r="520" spans="1:34" ht="12" customHeight="1" x14ac:dyDescent="0.25">
      <c r="A520" s="8"/>
      <c r="B520" s="7"/>
      <c r="C520" s="1"/>
      <c r="D520" s="1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</row>
    <row r="521" spans="1:34" ht="12" customHeight="1" x14ac:dyDescent="0.25">
      <c r="A521" s="8"/>
      <c r="B521" s="7"/>
      <c r="C521" s="1"/>
      <c r="D521" s="1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</row>
    <row r="522" spans="1:34" ht="12" customHeight="1" x14ac:dyDescent="0.25">
      <c r="A522" s="8"/>
      <c r="B522" s="7"/>
      <c r="C522" s="1"/>
      <c r="D522" s="1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</row>
    <row r="523" spans="1:34" ht="12" customHeight="1" x14ac:dyDescent="0.25">
      <c r="A523" s="8"/>
      <c r="B523" s="7"/>
      <c r="C523" s="1"/>
      <c r="D523" s="1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</row>
    <row r="524" spans="1:34" ht="12" customHeight="1" x14ac:dyDescent="0.25">
      <c r="A524" s="8"/>
      <c r="B524" s="7"/>
      <c r="C524" s="1"/>
      <c r="D524" s="1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</row>
    <row r="525" spans="1:34" ht="12" customHeight="1" x14ac:dyDescent="0.25">
      <c r="A525" s="8"/>
      <c r="B525" s="7"/>
      <c r="C525" s="1"/>
      <c r="D525" s="1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</row>
    <row r="526" spans="1:34" ht="12" customHeight="1" x14ac:dyDescent="0.25">
      <c r="A526" s="8"/>
      <c r="B526" s="7"/>
      <c r="C526" s="1"/>
      <c r="D526" s="1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</row>
    <row r="527" spans="1:34" ht="12" customHeight="1" x14ac:dyDescent="0.25">
      <c r="A527" s="8"/>
      <c r="B527" s="7"/>
      <c r="C527" s="1"/>
      <c r="D527" s="1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</row>
    <row r="528" spans="1:34" ht="12" customHeight="1" x14ac:dyDescent="0.25">
      <c r="A528" s="8"/>
      <c r="B528" s="7"/>
      <c r="C528" s="1"/>
      <c r="D528" s="1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</row>
    <row r="529" spans="1:34" ht="12" customHeight="1" x14ac:dyDescent="0.25">
      <c r="A529" s="8"/>
      <c r="B529" s="7"/>
      <c r="C529" s="1"/>
      <c r="D529" s="1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</row>
    <row r="530" spans="1:34" ht="12" customHeight="1" x14ac:dyDescent="0.25">
      <c r="A530" s="8"/>
      <c r="B530" s="7"/>
      <c r="C530" s="1"/>
      <c r="D530" s="1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</row>
    <row r="531" spans="1:34" ht="12" customHeight="1" x14ac:dyDescent="0.25">
      <c r="A531" s="8"/>
      <c r="B531" s="7"/>
      <c r="C531" s="1"/>
      <c r="D531" s="1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</row>
    <row r="532" spans="1:34" ht="12" customHeight="1" x14ac:dyDescent="0.25">
      <c r="A532" s="8"/>
      <c r="B532" s="7"/>
      <c r="C532" s="1"/>
      <c r="D532" s="1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</row>
    <row r="533" spans="1:34" ht="12" customHeight="1" x14ac:dyDescent="0.25">
      <c r="A533" s="8"/>
      <c r="B533" s="7"/>
      <c r="C533" s="1"/>
      <c r="D533" s="1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</row>
    <row r="534" spans="1:34" ht="12" customHeight="1" x14ac:dyDescent="0.25">
      <c r="A534" s="8"/>
      <c r="B534" s="7"/>
      <c r="C534" s="1"/>
      <c r="D534" s="1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</row>
    <row r="535" spans="1:34" ht="12" customHeight="1" x14ac:dyDescent="0.25">
      <c r="A535" s="8"/>
      <c r="B535" s="7"/>
      <c r="C535" s="1"/>
      <c r="D535" s="1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</row>
    <row r="536" spans="1:34" ht="12" customHeight="1" x14ac:dyDescent="0.25">
      <c r="A536" s="8"/>
      <c r="B536" s="7"/>
      <c r="C536" s="1"/>
      <c r="D536" s="1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</row>
    <row r="537" spans="1:34" ht="12" customHeight="1" x14ac:dyDescent="0.25">
      <c r="A537" s="8"/>
      <c r="B537" s="7"/>
      <c r="C537" s="1"/>
      <c r="D537" s="1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</row>
    <row r="538" spans="1:34" ht="12" customHeight="1" x14ac:dyDescent="0.25">
      <c r="A538" s="8"/>
      <c r="B538" s="7"/>
      <c r="C538" s="1"/>
      <c r="D538" s="1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</row>
    <row r="539" spans="1:34" ht="12" customHeight="1" x14ac:dyDescent="0.25">
      <c r="A539" s="8"/>
      <c r="B539" s="7"/>
      <c r="C539" s="1"/>
      <c r="D539" s="1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</row>
    <row r="540" spans="1:34" ht="12" customHeight="1" x14ac:dyDescent="0.25">
      <c r="A540" s="8"/>
      <c r="B540" s="7"/>
      <c r="C540" s="1"/>
      <c r="D540" s="1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</row>
    <row r="541" spans="1:34" ht="12" customHeight="1" x14ac:dyDescent="0.25">
      <c r="A541" s="8"/>
      <c r="B541" s="7"/>
      <c r="C541" s="1"/>
      <c r="D541" s="1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</row>
    <row r="542" spans="1:34" ht="12" customHeight="1" x14ac:dyDescent="0.25">
      <c r="A542" s="8"/>
      <c r="B542" s="7"/>
      <c r="C542" s="1"/>
      <c r="D542" s="1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</row>
    <row r="543" spans="1:34" ht="12" customHeight="1" x14ac:dyDescent="0.25">
      <c r="A543" s="8"/>
      <c r="B543" s="7"/>
      <c r="C543" s="1"/>
      <c r="D543" s="1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</row>
    <row r="544" spans="1:34" ht="12" customHeight="1" x14ac:dyDescent="0.25">
      <c r="A544" s="8"/>
      <c r="B544" s="7"/>
      <c r="C544" s="1"/>
      <c r="D544" s="1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</row>
    <row r="545" spans="1:34" ht="12" customHeight="1" x14ac:dyDescent="0.25">
      <c r="A545" s="8"/>
      <c r="B545" s="7"/>
      <c r="C545" s="1"/>
      <c r="D545" s="1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</row>
    <row r="546" spans="1:34" ht="12" customHeight="1" x14ac:dyDescent="0.25">
      <c r="A546" s="8"/>
      <c r="B546" s="7"/>
      <c r="C546" s="1"/>
      <c r="D546" s="1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</row>
    <row r="547" spans="1:34" ht="12" customHeight="1" x14ac:dyDescent="0.25">
      <c r="A547" s="8"/>
      <c r="B547" s="7"/>
      <c r="C547" s="1"/>
      <c r="D547" s="1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</row>
    <row r="548" spans="1:34" ht="12" customHeight="1" x14ac:dyDescent="0.25">
      <c r="A548" s="8"/>
      <c r="B548" s="7"/>
      <c r="C548" s="1"/>
      <c r="D548" s="1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</row>
    <row r="549" spans="1:34" ht="12" customHeight="1" x14ac:dyDescent="0.25">
      <c r="A549" s="8"/>
      <c r="B549" s="7"/>
      <c r="C549" s="1"/>
      <c r="D549" s="1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</row>
    <row r="550" spans="1:34" ht="12" customHeight="1" x14ac:dyDescent="0.25">
      <c r="A550" s="8"/>
      <c r="B550" s="7"/>
      <c r="C550" s="1"/>
      <c r="D550" s="1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</row>
    <row r="551" spans="1:34" ht="12" customHeight="1" x14ac:dyDescent="0.25">
      <c r="A551" s="8"/>
      <c r="B551" s="7"/>
      <c r="C551" s="1"/>
      <c r="D551" s="1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</row>
    <row r="552" spans="1:34" ht="12" customHeight="1" x14ac:dyDescent="0.25">
      <c r="A552" s="8"/>
      <c r="B552" s="7"/>
      <c r="C552" s="1"/>
      <c r="D552" s="1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</row>
    <row r="553" spans="1:34" ht="12" customHeight="1" x14ac:dyDescent="0.25">
      <c r="A553" s="8"/>
      <c r="B553" s="7"/>
      <c r="C553" s="1"/>
      <c r="D553" s="1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</row>
    <row r="554" spans="1:34" ht="12" customHeight="1" x14ac:dyDescent="0.25">
      <c r="A554" s="8"/>
      <c r="B554" s="7"/>
      <c r="C554" s="1"/>
      <c r="D554" s="1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</row>
    <row r="555" spans="1:34" ht="12" customHeight="1" x14ac:dyDescent="0.25">
      <c r="A555" s="8"/>
      <c r="B555" s="7"/>
      <c r="C555" s="1"/>
      <c r="D555" s="1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</row>
    <row r="556" spans="1:34" ht="12" customHeight="1" x14ac:dyDescent="0.25">
      <c r="A556" s="8"/>
      <c r="B556" s="7"/>
      <c r="C556" s="1"/>
      <c r="D556" s="1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</row>
    <row r="557" spans="1:34" ht="12" customHeight="1" x14ac:dyDescent="0.25">
      <c r="A557" s="8"/>
      <c r="B557" s="7"/>
      <c r="C557" s="1"/>
      <c r="D557" s="1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</row>
    <row r="558" spans="1:34" ht="12" customHeight="1" x14ac:dyDescent="0.25">
      <c r="A558" s="8"/>
      <c r="B558" s="7"/>
      <c r="C558" s="1"/>
      <c r="D558" s="1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</row>
    <row r="559" spans="1:34" ht="12" customHeight="1" x14ac:dyDescent="0.25">
      <c r="A559" s="8"/>
      <c r="B559" s="7"/>
      <c r="C559" s="1"/>
      <c r="D559" s="1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</row>
    <row r="560" spans="1:34" ht="12" customHeight="1" x14ac:dyDescent="0.25">
      <c r="A560" s="8"/>
      <c r="B560" s="7"/>
      <c r="C560" s="1"/>
      <c r="D560" s="1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</row>
    <row r="561" spans="1:34" ht="12" customHeight="1" x14ac:dyDescent="0.25">
      <c r="A561" s="8"/>
      <c r="B561" s="7"/>
      <c r="C561" s="1"/>
      <c r="D561" s="1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</row>
    <row r="562" spans="1:34" ht="12" customHeight="1" x14ac:dyDescent="0.25">
      <c r="A562" s="8"/>
      <c r="B562" s="7"/>
      <c r="C562" s="1"/>
      <c r="D562" s="1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</row>
    <row r="563" spans="1:34" ht="12" customHeight="1" x14ac:dyDescent="0.25">
      <c r="A563" s="8"/>
      <c r="B563" s="7"/>
      <c r="C563" s="1"/>
      <c r="D563" s="1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</row>
    <row r="564" spans="1:34" ht="12" customHeight="1" x14ac:dyDescent="0.25">
      <c r="A564" s="8"/>
      <c r="B564" s="7"/>
      <c r="C564" s="1"/>
      <c r="D564" s="1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</row>
    <row r="565" spans="1:34" ht="12" customHeight="1" x14ac:dyDescent="0.25">
      <c r="A565" s="8"/>
      <c r="B565" s="7"/>
      <c r="C565" s="1"/>
      <c r="D565" s="1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</row>
    <row r="566" spans="1:34" ht="12" customHeight="1" x14ac:dyDescent="0.25">
      <c r="A566" s="8"/>
      <c r="B566" s="7"/>
      <c r="C566" s="1"/>
      <c r="D566" s="1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</row>
    <row r="567" spans="1:34" ht="12" customHeight="1" x14ac:dyDescent="0.25">
      <c r="A567" s="8"/>
      <c r="B567" s="7"/>
      <c r="C567" s="1"/>
      <c r="D567" s="1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</row>
    <row r="568" spans="1:34" ht="12" customHeight="1" x14ac:dyDescent="0.25">
      <c r="A568" s="8"/>
      <c r="B568" s="7"/>
      <c r="C568" s="1"/>
      <c r="D568" s="1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</row>
    <row r="569" spans="1:34" ht="12" customHeight="1" x14ac:dyDescent="0.25">
      <c r="A569" s="8"/>
      <c r="B569" s="7"/>
      <c r="C569" s="1"/>
      <c r="D569" s="1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</row>
    <row r="570" spans="1:34" ht="12" customHeight="1" x14ac:dyDescent="0.25">
      <c r="A570" s="8"/>
      <c r="B570" s="7"/>
      <c r="C570" s="1"/>
      <c r="D570" s="1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</row>
    <row r="571" spans="1:34" ht="12" customHeight="1" x14ac:dyDescent="0.25">
      <c r="A571" s="8"/>
      <c r="B571" s="7"/>
      <c r="C571" s="1"/>
      <c r="D571" s="1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</row>
    <row r="572" spans="1:34" ht="12" customHeight="1" x14ac:dyDescent="0.25">
      <c r="A572" s="8"/>
      <c r="B572" s="7"/>
      <c r="C572" s="1"/>
      <c r="D572" s="1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</row>
    <row r="573" spans="1:34" ht="12" customHeight="1" x14ac:dyDescent="0.25">
      <c r="A573" s="8"/>
      <c r="B573" s="7"/>
      <c r="C573" s="1"/>
      <c r="D573" s="1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</row>
  </sheetData>
  <mergeCells count="30">
    <mergeCell ref="AG1:AH1"/>
    <mergeCell ref="AG2:AH2"/>
    <mergeCell ref="AC1:AD1"/>
    <mergeCell ref="AC2:AD2"/>
    <mergeCell ref="B293:B334"/>
    <mergeCell ref="B336:B377"/>
    <mergeCell ref="B380:B421"/>
    <mergeCell ref="Y1:Z1"/>
    <mergeCell ref="I2:J2"/>
    <mergeCell ref="M2:N2"/>
    <mergeCell ref="Q2:R2"/>
    <mergeCell ref="U2:V2"/>
    <mergeCell ref="Y2:Z2"/>
    <mergeCell ref="I1:J1"/>
    <mergeCell ref="M1:N1"/>
    <mergeCell ref="Q1:R1"/>
    <mergeCell ref="B24:B42"/>
    <mergeCell ref="B44:B62"/>
    <mergeCell ref="B423:B464"/>
    <mergeCell ref="B104:B122"/>
    <mergeCell ref="B124:B142"/>
    <mergeCell ref="B144:B162"/>
    <mergeCell ref="B250:B291"/>
    <mergeCell ref="B164:B205"/>
    <mergeCell ref="B207:B248"/>
    <mergeCell ref="B64:B82"/>
    <mergeCell ref="B84:B102"/>
    <mergeCell ref="U1:V1"/>
    <mergeCell ref="B4:B22"/>
    <mergeCell ref="B1:D2"/>
  </mergeCells>
  <pageMargins left="0.7" right="0.7" top="0.75" bottom="0.75" header="0" footer="0"/>
  <pageSetup orientation="portrait"/>
  <ignoredErrors>
    <ignoredError sqref="AB373 AB330 P330:X3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TABELAS COMPLETAS PRODUTIVIDADE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2020-09-10T12:49:03Z</dcterms:created>
  <dcterms:modified xsi:type="dcterms:W3CDTF">2020-12-10T14:35:32Z</dcterms:modified>
</cp:coreProperties>
</file>