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155" tabRatio="924"/>
  </bookViews>
  <sheets>
    <sheet name="INVENTÁRIO - LARANJAS" sheetId="152" r:id="rId1"/>
    <sheet name="INVENTÁRIO - LARANJAS IRRIGAÇÃO" sheetId="156" r:id="rId2"/>
    <sheet name="INVENTÁRIO - OUTRAS LARANJAS" sheetId="2" r:id="rId3"/>
    <sheet name="INVENTÁRIO-LIMAS ÁCIDAS LIMÕES" sheetId="7" r:id="rId4"/>
    <sheet name="INVENTÁRIO - TANGERINAS" sheetId="155" r:id="rId5"/>
    <sheet name="DADOS BASE- ESTIMATIVA LARANJAS" sheetId="143" r:id="rId6"/>
    <sheet name="DADOS BASE - DERRIÇA LARANJAS" sheetId="144" r:id="rId7"/>
  </sheets>
  <definedNames>
    <definedName name="_xlnm._FilterDatabase" localSheetId="6" hidden="1">'DADOS BASE - DERRIÇA LARANJAS'!$A$1:$Q$1542</definedName>
    <definedName name="_xlnm._FilterDatabase" localSheetId="0" hidden="1">'INVENTÁRIO - LARANJAS'!#REF!</definedName>
    <definedName name="_xlnm._FilterDatabase" localSheetId="2" hidden="1">'INVENTÁRIO - OUTRAS LARANJAS'!$A$1:$Q$664</definedName>
    <definedName name="_xlnm._FilterDatabase" localSheetId="4" hidden="1">'INVENTÁRIO - TANGERINAS'!$A$1:$H$529</definedName>
    <definedName name="_xlnm._FilterDatabase" localSheetId="3" hidden="1">'INVENTÁRIO-LIMAS ÁCIDAS LIMÕES'!$A$1:$H$332</definedName>
  </definedNames>
  <calcPr calcId="191029"/>
  <pivotCaches>
    <pivotCache cacheId="0" r:id="rId8"/>
  </pivotCaches>
</workbook>
</file>

<file path=xl/calcChain.xml><?xml version="1.0" encoding="utf-8"?>
<calcChain xmlns="http://schemas.openxmlformats.org/spreadsheetml/2006/main">
  <c r="N361" i="143" l="1"/>
  <c r="O361" i="143"/>
  <c r="M361" i="143"/>
  <c r="L361" i="143"/>
  <c r="K361" i="143"/>
  <c r="N360" i="143"/>
  <c r="M360" i="143"/>
  <c r="L360" i="143"/>
  <c r="K360" i="143"/>
  <c r="N359" i="143"/>
  <c r="O359" i="143"/>
  <c r="M359" i="143"/>
  <c r="L359" i="143"/>
  <c r="K359" i="143"/>
  <c r="N358" i="143"/>
  <c r="M358" i="143"/>
  <c r="L358" i="143"/>
  <c r="K358" i="143"/>
  <c r="N357" i="143"/>
  <c r="O357" i="143"/>
  <c r="R357" i="143"/>
  <c r="M357" i="143"/>
  <c r="L357" i="143"/>
  <c r="K357" i="143"/>
  <c r="N356" i="143"/>
  <c r="M356" i="143"/>
  <c r="L356" i="143"/>
  <c r="K356" i="143"/>
  <c r="N355" i="143"/>
  <c r="O355" i="143"/>
  <c r="R355" i="143"/>
  <c r="M355" i="143"/>
  <c r="L355" i="143"/>
  <c r="K355" i="143"/>
  <c r="N354" i="143"/>
  <c r="M354" i="143"/>
  <c r="L354" i="143"/>
  <c r="K354" i="143"/>
  <c r="N353" i="143"/>
  <c r="O353" i="143"/>
  <c r="M353" i="143"/>
  <c r="L353" i="143"/>
  <c r="K353" i="143"/>
  <c r="N352" i="143"/>
  <c r="M352" i="143"/>
  <c r="L352" i="143"/>
  <c r="K352" i="143"/>
  <c r="N351" i="143"/>
  <c r="M351" i="143"/>
  <c r="L351" i="143"/>
  <c r="K351" i="143"/>
  <c r="N350" i="143"/>
  <c r="M350" i="143"/>
  <c r="L350" i="143"/>
  <c r="K350" i="143"/>
  <c r="N349" i="143"/>
  <c r="O349" i="143"/>
  <c r="R349" i="143"/>
  <c r="M349" i="143"/>
  <c r="L349" i="143"/>
  <c r="K349" i="143"/>
  <c r="N348" i="143"/>
  <c r="M348" i="143"/>
  <c r="L348" i="143"/>
  <c r="K348" i="143"/>
  <c r="N347" i="143"/>
  <c r="O347" i="143"/>
  <c r="R347" i="143"/>
  <c r="M347" i="143"/>
  <c r="L347" i="143"/>
  <c r="K347" i="143"/>
  <c r="N346" i="143"/>
  <c r="M346" i="143"/>
  <c r="L346" i="143"/>
  <c r="K346" i="143"/>
  <c r="N345" i="143"/>
  <c r="O345" i="143"/>
  <c r="M345" i="143"/>
  <c r="L345" i="143"/>
  <c r="K345" i="143"/>
  <c r="N344" i="143"/>
  <c r="M344" i="143"/>
  <c r="L344" i="143"/>
  <c r="K344" i="143"/>
  <c r="N343" i="143"/>
  <c r="O343" i="143"/>
  <c r="M343" i="143"/>
  <c r="L343" i="143"/>
  <c r="K343" i="143"/>
  <c r="N342" i="143"/>
  <c r="M342" i="143"/>
  <c r="L342" i="143"/>
  <c r="K342" i="143"/>
  <c r="N341" i="143"/>
  <c r="O341" i="143"/>
  <c r="R341" i="143"/>
  <c r="M341" i="143"/>
  <c r="L341" i="143"/>
  <c r="K341" i="143"/>
  <c r="N340" i="143"/>
  <c r="M340" i="143"/>
  <c r="L340" i="143"/>
  <c r="K340" i="143"/>
  <c r="N339" i="143"/>
  <c r="O339" i="143"/>
  <c r="R339" i="143"/>
  <c r="M339" i="143"/>
  <c r="L339" i="143"/>
  <c r="K339" i="143"/>
  <c r="N338" i="143"/>
  <c r="M338" i="143"/>
  <c r="L338" i="143"/>
  <c r="K338" i="143"/>
  <c r="N337" i="143"/>
  <c r="O337" i="143"/>
  <c r="M337" i="143"/>
  <c r="L337" i="143"/>
  <c r="K337" i="143"/>
  <c r="N336" i="143"/>
  <c r="M336" i="143"/>
  <c r="L336" i="143"/>
  <c r="K336" i="143"/>
  <c r="N335" i="143"/>
  <c r="O335" i="143"/>
  <c r="M335" i="143"/>
  <c r="L335" i="143"/>
  <c r="K335" i="143"/>
  <c r="N334" i="143"/>
  <c r="M334" i="143"/>
  <c r="L334" i="143"/>
  <c r="K334" i="143"/>
  <c r="N333" i="143"/>
  <c r="O333" i="143"/>
  <c r="R333" i="143"/>
  <c r="M333" i="143"/>
  <c r="L333" i="143"/>
  <c r="K333" i="143"/>
  <c r="N332" i="143"/>
  <c r="M332" i="143"/>
  <c r="L332" i="143"/>
  <c r="K332" i="143"/>
  <c r="N331" i="143"/>
  <c r="O331" i="143"/>
  <c r="R331" i="143"/>
  <c r="M331" i="143"/>
  <c r="L331" i="143"/>
  <c r="K331" i="143"/>
  <c r="N330" i="143"/>
  <c r="M330" i="143"/>
  <c r="L330" i="143"/>
  <c r="K330" i="143"/>
  <c r="N329" i="143"/>
  <c r="O329" i="143"/>
  <c r="M329" i="143"/>
  <c r="L329" i="143"/>
  <c r="K329" i="143"/>
  <c r="N328" i="143"/>
  <c r="M328" i="143"/>
  <c r="L328" i="143"/>
  <c r="K328" i="143"/>
  <c r="N327" i="143"/>
  <c r="M327" i="143"/>
  <c r="L327" i="143"/>
  <c r="K327" i="143"/>
  <c r="N326" i="143"/>
  <c r="M326" i="143"/>
  <c r="L326" i="143"/>
  <c r="K326" i="143"/>
  <c r="N325" i="143"/>
  <c r="M325" i="143"/>
  <c r="L325" i="143"/>
  <c r="K325" i="143"/>
  <c r="N324" i="143"/>
  <c r="M324" i="143"/>
  <c r="L324" i="143"/>
  <c r="K324" i="143"/>
  <c r="N323" i="143"/>
  <c r="O323" i="143"/>
  <c r="M323" i="143"/>
  <c r="L323" i="143"/>
  <c r="K323" i="143"/>
  <c r="N322" i="143"/>
  <c r="M322" i="143"/>
  <c r="L322" i="143"/>
  <c r="K322" i="143"/>
  <c r="O322" i="143"/>
  <c r="R322" i="143"/>
  <c r="N321" i="143"/>
  <c r="O321" i="143"/>
  <c r="R321" i="143"/>
  <c r="M321" i="143"/>
  <c r="L321" i="143"/>
  <c r="K321" i="143"/>
  <c r="N320" i="143"/>
  <c r="M320" i="143"/>
  <c r="L320" i="143"/>
  <c r="K320" i="143"/>
  <c r="N319" i="143"/>
  <c r="O319" i="143"/>
  <c r="R319" i="143"/>
  <c r="M319" i="143"/>
  <c r="L319" i="143"/>
  <c r="K319" i="143"/>
  <c r="N318" i="143"/>
  <c r="M318" i="143"/>
  <c r="L318" i="143"/>
  <c r="K318" i="143"/>
  <c r="N317" i="143"/>
  <c r="M317" i="143"/>
  <c r="L317" i="143"/>
  <c r="K317" i="143"/>
  <c r="N316" i="143"/>
  <c r="M316" i="143"/>
  <c r="L316" i="143"/>
  <c r="K316" i="143"/>
  <c r="N315" i="143"/>
  <c r="M315" i="143"/>
  <c r="L315" i="143"/>
  <c r="K315" i="143"/>
  <c r="N314" i="143"/>
  <c r="M314" i="143"/>
  <c r="L314" i="143"/>
  <c r="K314" i="143"/>
  <c r="N313" i="143"/>
  <c r="M313" i="143"/>
  <c r="L313" i="143"/>
  <c r="K313" i="143"/>
  <c r="N312" i="143"/>
  <c r="M312" i="143"/>
  <c r="L312" i="143"/>
  <c r="K312" i="143"/>
  <c r="N311" i="143"/>
  <c r="O311" i="143"/>
  <c r="R311" i="143"/>
  <c r="M311" i="143"/>
  <c r="L311" i="143"/>
  <c r="K311" i="143"/>
  <c r="N310" i="143"/>
  <c r="M310" i="143"/>
  <c r="L310" i="143"/>
  <c r="K310" i="143"/>
  <c r="O310" i="143"/>
  <c r="N309" i="143"/>
  <c r="O309" i="143"/>
  <c r="R309" i="143"/>
  <c r="M309" i="143"/>
  <c r="L309" i="143"/>
  <c r="K309" i="143"/>
  <c r="N308" i="143"/>
  <c r="M308" i="143"/>
  <c r="L308" i="143"/>
  <c r="K308" i="143"/>
  <c r="N307" i="143"/>
  <c r="O307" i="143"/>
  <c r="R307" i="143"/>
  <c r="M307" i="143"/>
  <c r="L307" i="143"/>
  <c r="K307" i="143"/>
  <c r="N306" i="143"/>
  <c r="M306" i="143"/>
  <c r="L306" i="143"/>
  <c r="K306" i="143"/>
  <c r="N305" i="143"/>
  <c r="O305" i="143"/>
  <c r="M305" i="143"/>
  <c r="L305" i="143"/>
  <c r="K305" i="143"/>
  <c r="N304" i="143"/>
  <c r="M304" i="143"/>
  <c r="L304" i="143"/>
  <c r="K304" i="143"/>
  <c r="N303" i="143"/>
  <c r="O303" i="143"/>
  <c r="R303" i="143"/>
  <c r="M303" i="143"/>
  <c r="L303" i="143"/>
  <c r="K303" i="143"/>
  <c r="N302" i="143"/>
  <c r="M302" i="143"/>
  <c r="L302" i="143"/>
  <c r="K302" i="143"/>
  <c r="N301" i="143"/>
  <c r="O301" i="143"/>
  <c r="R301" i="143"/>
  <c r="M301" i="143"/>
  <c r="L301" i="143"/>
  <c r="K301" i="143"/>
  <c r="N300" i="143"/>
  <c r="M300" i="143"/>
  <c r="L300" i="143"/>
  <c r="K300" i="143"/>
  <c r="N299" i="143"/>
  <c r="O299" i="143"/>
  <c r="M299" i="143"/>
  <c r="L299" i="143"/>
  <c r="K299" i="143"/>
  <c r="N298" i="143"/>
  <c r="M298" i="143"/>
  <c r="L298" i="143"/>
  <c r="K298" i="143"/>
  <c r="N297" i="143"/>
  <c r="O297" i="143"/>
  <c r="R297" i="143"/>
  <c r="M297" i="143"/>
  <c r="L297" i="143"/>
  <c r="K297" i="143"/>
  <c r="N296" i="143"/>
  <c r="M296" i="143"/>
  <c r="L296" i="143"/>
  <c r="K296" i="143"/>
  <c r="O296" i="143"/>
  <c r="N295" i="143"/>
  <c r="M295" i="143"/>
  <c r="L295" i="143"/>
  <c r="K295" i="143"/>
  <c r="N294" i="143"/>
  <c r="M294" i="143"/>
  <c r="L294" i="143"/>
  <c r="K294" i="143"/>
  <c r="N293" i="143"/>
  <c r="O293" i="143"/>
  <c r="M293" i="143"/>
  <c r="L293" i="143"/>
  <c r="K293" i="143"/>
  <c r="N292" i="143"/>
  <c r="M292" i="143"/>
  <c r="L292" i="143"/>
  <c r="K292" i="143"/>
  <c r="N291" i="143"/>
  <c r="M291" i="143"/>
  <c r="L291" i="143"/>
  <c r="K291" i="143"/>
  <c r="N290" i="143"/>
  <c r="M290" i="143"/>
  <c r="L290" i="143"/>
  <c r="K290" i="143"/>
  <c r="N289" i="143"/>
  <c r="O289" i="143"/>
  <c r="M289" i="143"/>
  <c r="L289" i="143"/>
  <c r="K289" i="143"/>
  <c r="N288" i="143"/>
  <c r="M288" i="143"/>
  <c r="L288" i="143"/>
  <c r="K288" i="143"/>
  <c r="N287" i="143"/>
  <c r="O287" i="143"/>
  <c r="M287" i="143"/>
  <c r="L287" i="143"/>
  <c r="K287" i="143"/>
  <c r="N286" i="143"/>
  <c r="M286" i="143"/>
  <c r="L286" i="143"/>
  <c r="K286" i="143"/>
  <c r="N285" i="143"/>
  <c r="O285" i="143"/>
  <c r="R285" i="143"/>
  <c r="M285" i="143"/>
  <c r="L285" i="143"/>
  <c r="K285" i="143"/>
  <c r="N284" i="143"/>
  <c r="M284" i="143"/>
  <c r="L284" i="143"/>
  <c r="K284" i="143"/>
  <c r="N283" i="143"/>
  <c r="O283" i="143"/>
  <c r="R283" i="143"/>
  <c r="M283" i="143"/>
  <c r="L283" i="143"/>
  <c r="K283" i="143"/>
  <c r="N282" i="143"/>
  <c r="M282" i="143"/>
  <c r="L282" i="143"/>
  <c r="K282" i="143"/>
  <c r="O282" i="143"/>
  <c r="R282" i="143"/>
  <c r="N281" i="143"/>
  <c r="M281" i="143"/>
  <c r="L281" i="143"/>
  <c r="K281" i="143"/>
  <c r="N280" i="143"/>
  <c r="M280" i="143"/>
  <c r="L280" i="143"/>
  <c r="K280" i="143"/>
  <c r="N279" i="143"/>
  <c r="O279" i="143"/>
  <c r="M279" i="143"/>
  <c r="L279" i="143"/>
  <c r="K279" i="143"/>
  <c r="N278" i="143"/>
  <c r="M278" i="143"/>
  <c r="L278" i="143"/>
  <c r="K278" i="143"/>
  <c r="N277" i="143"/>
  <c r="M277" i="143"/>
  <c r="L277" i="143"/>
  <c r="K277" i="143"/>
  <c r="N276" i="143"/>
  <c r="M276" i="143"/>
  <c r="L276" i="143"/>
  <c r="K276" i="143"/>
  <c r="N275" i="143"/>
  <c r="O275" i="143"/>
  <c r="R275" i="143"/>
  <c r="M275" i="143"/>
  <c r="L275" i="143"/>
  <c r="K275" i="143"/>
  <c r="N274" i="143"/>
  <c r="M274" i="143"/>
  <c r="L274" i="143"/>
  <c r="K274" i="143"/>
  <c r="N273" i="143"/>
  <c r="M273" i="143"/>
  <c r="L273" i="143"/>
  <c r="K273" i="143"/>
  <c r="N272" i="143"/>
  <c r="M272" i="143"/>
  <c r="L272" i="143"/>
  <c r="K272" i="143"/>
  <c r="N271" i="143"/>
  <c r="O271" i="143"/>
  <c r="M271" i="143"/>
  <c r="L271" i="143"/>
  <c r="K271" i="143"/>
  <c r="N270" i="143"/>
  <c r="M270" i="143"/>
  <c r="L270" i="143"/>
  <c r="K270" i="143"/>
  <c r="O270" i="143"/>
  <c r="R270" i="143"/>
  <c r="N269" i="143"/>
  <c r="O269" i="143"/>
  <c r="M269" i="143"/>
  <c r="L269" i="143"/>
  <c r="K269" i="143"/>
  <c r="N268" i="143"/>
  <c r="M268" i="143"/>
  <c r="L268" i="143"/>
  <c r="K268" i="143"/>
  <c r="O268" i="143"/>
  <c r="N267" i="143"/>
  <c r="O267" i="143"/>
  <c r="R267" i="143"/>
  <c r="M267" i="143"/>
  <c r="L267" i="143"/>
  <c r="K267" i="143"/>
  <c r="N266" i="143"/>
  <c r="M266" i="143"/>
  <c r="L266" i="143"/>
  <c r="K266" i="143"/>
  <c r="N265" i="143"/>
  <c r="O265" i="143"/>
  <c r="M265" i="143"/>
  <c r="L265" i="143"/>
  <c r="K265" i="143"/>
  <c r="N264" i="143"/>
  <c r="M264" i="143"/>
  <c r="L264" i="143"/>
  <c r="K264" i="143"/>
  <c r="N263" i="143"/>
  <c r="O263" i="143"/>
  <c r="M263" i="143"/>
  <c r="L263" i="143"/>
  <c r="K263" i="143"/>
  <c r="N262" i="143"/>
  <c r="M262" i="143"/>
  <c r="L262" i="143"/>
  <c r="K262" i="143"/>
  <c r="N261" i="143"/>
  <c r="O261" i="143"/>
  <c r="M261" i="143"/>
  <c r="L261" i="143"/>
  <c r="K261" i="143"/>
  <c r="N260" i="143"/>
  <c r="M260" i="143"/>
  <c r="L260" i="143"/>
  <c r="K260" i="143"/>
  <c r="N259" i="143"/>
  <c r="O259" i="143"/>
  <c r="R259" i="143"/>
  <c r="M259" i="143"/>
  <c r="L259" i="143"/>
  <c r="K259" i="143"/>
  <c r="N258" i="143"/>
  <c r="M258" i="143"/>
  <c r="L258" i="143"/>
  <c r="K258" i="143"/>
  <c r="N257" i="143"/>
  <c r="M257" i="143"/>
  <c r="L257" i="143"/>
  <c r="K257" i="143"/>
  <c r="N256" i="143"/>
  <c r="M256" i="143"/>
  <c r="L256" i="143"/>
  <c r="K256" i="143"/>
  <c r="N255" i="143"/>
  <c r="M255" i="143"/>
  <c r="L255" i="143"/>
  <c r="K255" i="143"/>
  <c r="N254" i="143"/>
  <c r="M254" i="143"/>
  <c r="L254" i="143"/>
  <c r="K254" i="143"/>
  <c r="N253" i="143"/>
  <c r="M253" i="143"/>
  <c r="L253" i="143"/>
  <c r="K253" i="143"/>
  <c r="N252" i="143"/>
  <c r="M252" i="143"/>
  <c r="L252" i="143"/>
  <c r="K252" i="143"/>
  <c r="N251" i="143"/>
  <c r="M251" i="143"/>
  <c r="L251" i="143"/>
  <c r="K251" i="143"/>
  <c r="N250" i="143"/>
  <c r="M250" i="143"/>
  <c r="L250" i="143"/>
  <c r="K250" i="143"/>
  <c r="N249" i="143"/>
  <c r="O249" i="143"/>
  <c r="R249" i="143"/>
  <c r="M249" i="143"/>
  <c r="L249" i="143"/>
  <c r="K249" i="143"/>
  <c r="N248" i="143"/>
  <c r="M248" i="143"/>
  <c r="L248" i="143"/>
  <c r="K248" i="143"/>
  <c r="N247" i="143"/>
  <c r="O247" i="143"/>
  <c r="M247" i="143"/>
  <c r="L247" i="143"/>
  <c r="K247" i="143"/>
  <c r="N246" i="143"/>
  <c r="M246" i="143"/>
  <c r="L246" i="143"/>
  <c r="K246" i="143"/>
  <c r="O246" i="143"/>
  <c r="N245" i="143"/>
  <c r="O245" i="143"/>
  <c r="M245" i="143"/>
  <c r="L245" i="143"/>
  <c r="K245" i="143"/>
  <c r="N244" i="143"/>
  <c r="M244" i="143"/>
  <c r="L244" i="143"/>
  <c r="K244" i="143"/>
  <c r="N243" i="143"/>
  <c r="M243" i="143"/>
  <c r="L243" i="143"/>
  <c r="K243" i="143"/>
  <c r="N242" i="143"/>
  <c r="M242" i="143"/>
  <c r="L242" i="143"/>
  <c r="K242" i="143"/>
  <c r="O242" i="143"/>
  <c r="N241" i="143"/>
  <c r="O241" i="143"/>
  <c r="R241" i="143"/>
  <c r="M241" i="143"/>
  <c r="L241" i="143"/>
  <c r="K241" i="143"/>
  <c r="N240" i="143"/>
  <c r="M240" i="143"/>
  <c r="L240" i="143"/>
  <c r="K240" i="143"/>
  <c r="N239" i="143"/>
  <c r="O239" i="143"/>
  <c r="M239" i="143"/>
  <c r="L239" i="143"/>
  <c r="K239" i="143"/>
  <c r="N238" i="143"/>
  <c r="M238" i="143"/>
  <c r="L238" i="143"/>
  <c r="K238" i="143"/>
  <c r="N237" i="143"/>
  <c r="O237" i="143"/>
  <c r="M237" i="143"/>
  <c r="L237" i="143"/>
  <c r="K237" i="143"/>
  <c r="N236" i="143"/>
  <c r="M236" i="143"/>
  <c r="L236" i="143"/>
  <c r="K236" i="143"/>
  <c r="N235" i="143"/>
  <c r="M235" i="143"/>
  <c r="L235" i="143"/>
  <c r="K235" i="143"/>
  <c r="N234" i="143"/>
  <c r="M234" i="143"/>
  <c r="L234" i="143"/>
  <c r="K234" i="143"/>
  <c r="N233" i="143"/>
  <c r="O233" i="143"/>
  <c r="R233" i="143"/>
  <c r="M233" i="143"/>
  <c r="L233" i="143"/>
  <c r="K233" i="143"/>
  <c r="N232" i="143"/>
  <c r="M232" i="143"/>
  <c r="L232" i="143"/>
  <c r="K232" i="143"/>
  <c r="O232" i="143"/>
  <c r="N231" i="143"/>
  <c r="M231" i="143"/>
  <c r="L231" i="143"/>
  <c r="K231" i="143"/>
  <c r="N230" i="143"/>
  <c r="M230" i="143"/>
  <c r="L230" i="143"/>
  <c r="K230" i="143"/>
  <c r="N229" i="143"/>
  <c r="O229" i="143"/>
  <c r="R229" i="143"/>
  <c r="M229" i="143"/>
  <c r="L229" i="143"/>
  <c r="K229" i="143"/>
  <c r="N228" i="143"/>
  <c r="M228" i="143"/>
  <c r="L228" i="143"/>
  <c r="K228" i="143"/>
  <c r="O228" i="143"/>
  <c r="N227" i="143"/>
  <c r="M227" i="143"/>
  <c r="L227" i="143"/>
  <c r="K227" i="143"/>
  <c r="N226" i="143"/>
  <c r="M226" i="143"/>
  <c r="L226" i="143"/>
  <c r="K226" i="143"/>
  <c r="N225" i="143"/>
  <c r="O225" i="143"/>
  <c r="R225" i="143"/>
  <c r="M225" i="143"/>
  <c r="L225" i="143"/>
  <c r="K225" i="143"/>
  <c r="N224" i="143"/>
  <c r="M224" i="143"/>
  <c r="L224" i="143"/>
  <c r="K224" i="143"/>
  <c r="N223" i="143"/>
  <c r="O223" i="143"/>
  <c r="M223" i="143"/>
  <c r="L223" i="143"/>
  <c r="K223" i="143"/>
  <c r="N222" i="143"/>
  <c r="M222" i="143"/>
  <c r="L222" i="143"/>
  <c r="K222" i="143"/>
  <c r="N221" i="143"/>
  <c r="M221" i="143"/>
  <c r="L221" i="143"/>
  <c r="K221" i="143"/>
  <c r="N220" i="143"/>
  <c r="M220" i="143"/>
  <c r="L220" i="143"/>
  <c r="K220" i="143"/>
  <c r="N219" i="143"/>
  <c r="O219" i="143"/>
  <c r="R219" i="143"/>
  <c r="M219" i="143"/>
  <c r="L219" i="143"/>
  <c r="K219" i="143"/>
  <c r="N218" i="143"/>
  <c r="M218" i="143"/>
  <c r="L218" i="143"/>
  <c r="K218" i="143"/>
  <c r="O218" i="143"/>
  <c r="N217" i="143"/>
  <c r="M217" i="143"/>
  <c r="L217" i="143"/>
  <c r="K217" i="143"/>
  <c r="N216" i="143"/>
  <c r="M216" i="143"/>
  <c r="L216" i="143"/>
  <c r="K216" i="143"/>
  <c r="N215" i="143"/>
  <c r="O215" i="143"/>
  <c r="M215" i="143"/>
  <c r="L215" i="143"/>
  <c r="K215" i="143"/>
  <c r="N214" i="143"/>
  <c r="M214" i="143"/>
  <c r="L214" i="143"/>
  <c r="K214" i="143"/>
  <c r="N213" i="143"/>
  <c r="O213" i="143"/>
  <c r="R213" i="143"/>
  <c r="M213" i="143"/>
  <c r="L213" i="143"/>
  <c r="K213" i="143"/>
  <c r="N212" i="143"/>
  <c r="M212" i="143"/>
  <c r="L212" i="143"/>
  <c r="K212" i="143"/>
  <c r="N211" i="143"/>
  <c r="O211" i="143"/>
  <c r="R211" i="143"/>
  <c r="M211" i="143"/>
  <c r="L211" i="143"/>
  <c r="K211" i="143"/>
  <c r="N210" i="143"/>
  <c r="M210" i="143"/>
  <c r="L210" i="143"/>
  <c r="K210" i="143"/>
  <c r="N209" i="143"/>
  <c r="M209" i="143"/>
  <c r="L209" i="143"/>
  <c r="K209" i="143"/>
  <c r="N208" i="143"/>
  <c r="M208" i="143"/>
  <c r="L208" i="143"/>
  <c r="K208" i="143"/>
  <c r="N207" i="143"/>
  <c r="O207" i="143"/>
  <c r="R207" i="143"/>
  <c r="M207" i="143"/>
  <c r="L207" i="143"/>
  <c r="K207" i="143"/>
  <c r="N206" i="143"/>
  <c r="M206" i="143"/>
  <c r="L206" i="143"/>
  <c r="K206" i="143"/>
  <c r="O206" i="143"/>
  <c r="N205" i="143"/>
  <c r="O205" i="143"/>
  <c r="R205" i="143"/>
  <c r="M205" i="143"/>
  <c r="L205" i="143"/>
  <c r="K205" i="143"/>
  <c r="N204" i="143"/>
  <c r="M204" i="143"/>
  <c r="L204" i="143"/>
  <c r="K204" i="143"/>
  <c r="O204" i="143"/>
  <c r="R204" i="143"/>
  <c r="N203" i="143"/>
  <c r="O203" i="143"/>
  <c r="M203" i="143"/>
  <c r="L203" i="143"/>
  <c r="K203" i="143"/>
  <c r="N202" i="143"/>
  <c r="M202" i="143"/>
  <c r="L202" i="143"/>
  <c r="K202" i="143"/>
  <c r="N201" i="143"/>
  <c r="O201" i="143"/>
  <c r="M201" i="143"/>
  <c r="L201" i="143"/>
  <c r="K201" i="143"/>
  <c r="N200" i="143"/>
  <c r="M200" i="143"/>
  <c r="L200" i="143"/>
  <c r="K200" i="143"/>
  <c r="N199" i="143"/>
  <c r="O199" i="143"/>
  <c r="R199" i="143"/>
  <c r="M199" i="143"/>
  <c r="L199" i="143"/>
  <c r="K199" i="143"/>
  <c r="N198" i="143"/>
  <c r="M198" i="143"/>
  <c r="L198" i="143"/>
  <c r="K198" i="143"/>
  <c r="N197" i="143"/>
  <c r="O197" i="143"/>
  <c r="R197" i="143"/>
  <c r="M197" i="143"/>
  <c r="L197" i="143"/>
  <c r="K197" i="143"/>
  <c r="N196" i="143"/>
  <c r="M196" i="143"/>
  <c r="L196" i="143"/>
  <c r="K196" i="143"/>
  <c r="N195" i="143"/>
  <c r="O195" i="143"/>
  <c r="R195" i="143"/>
  <c r="M195" i="143"/>
  <c r="L195" i="143"/>
  <c r="K195" i="143"/>
  <c r="N194" i="143"/>
  <c r="M194" i="143"/>
  <c r="L194" i="143"/>
  <c r="K194" i="143"/>
  <c r="N193" i="143"/>
  <c r="M193" i="143"/>
  <c r="L193" i="143"/>
  <c r="K193" i="143"/>
  <c r="N192" i="143"/>
  <c r="M192" i="143"/>
  <c r="L192" i="143"/>
  <c r="K192" i="143"/>
  <c r="O192" i="143"/>
  <c r="N191" i="143"/>
  <c r="M191" i="143"/>
  <c r="L191" i="143"/>
  <c r="K191" i="143"/>
  <c r="N190" i="143"/>
  <c r="M190" i="143"/>
  <c r="L190" i="143"/>
  <c r="K190" i="143"/>
  <c r="N189" i="143"/>
  <c r="O189" i="143"/>
  <c r="R189" i="143"/>
  <c r="M189" i="143"/>
  <c r="L189" i="143"/>
  <c r="K189" i="143"/>
  <c r="N188" i="143"/>
  <c r="M188" i="143"/>
  <c r="L188" i="143"/>
  <c r="K188" i="143"/>
  <c r="N187" i="143"/>
  <c r="O187" i="143"/>
  <c r="M187" i="143"/>
  <c r="L187" i="143"/>
  <c r="K187" i="143"/>
  <c r="N186" i="143"/>
  <c r="M186" i="143"/>
  <c r="L186" i="143"/>
  <c r="K186" i="143"/>
  <c r="N185" i="143"/>
  <c r="O185" i="143"/>
  <c r="M185" i="143"/>
  <c r="L185" i="143"/>
  <c r="K185" i="143"/>
  <c r="N184" i="143"/>
  <c r="M184" i="143"/>
  <c r="L184" i="143"/>
  <c r="K184" i="143"/>
  <c r="N183" i="143"/>
  <c r="O183" i="143"/>
  <c r="M183" i="143"/>
  <c r="L183" i="143"/>
  <c r="K183" i="143"/>
  <c r="N182" i="143"/>
  <c r="M182" i="143"/>
  <c r="L182" i="143"/>
  <c r="K182" i="143"/>
  <c r="O182" i="143"/>
  <c r="N181" i="143"/>
  <c r="M181" i="143"/>
  <c r="L181" i="143"/>
  <c r="K181" i="143"/>
  <c r="N180" i="143"/>
  <c r="M180" i="143"/>
  <c r="L180" i="143"/>
  <c r="K180" i="143"/>
  <c r="O180" i="143"/>
  <c r="R180" i="143"/>
  <c r="N179" i="143"/>
  <c r="O179" i="143"/>
  <c r="R179" i="143"/>
  <c r="M179" i="143"/>
  <c r="L179" i="143"/>
  <c r="K179" i="143"/>
  <c r="N178" i="143"/>
  <c r="M178" i="143"/>
  <c r="L178" i="143"/>
  <c r="K178" i="143"/>
  <c r="O178" i="143"/>
  <c r="N177" i="143"/>
  <c r="O177" i="143"/>
  <c r="M177" i="143"/>
  <c r="L177" i="143"/>
  <c r="K177" i="143"/>
  <c r="N176" i="143"/>
  <c r="M176" i="143"/>
  <c r="L176" i="143"/>
  <c r="K176" i="143"/>
  <c r="N175" i="143"/>
  <c r="O175" i="143"/>
  <c r="R175" i="143"/>
  <c r="M175" i="143"/>
  <c r="L175" i="143"/>
  <c r="K175" i="143"/>
  <c r="N174" i="143"/>
  <c r="M174" i="143"/>
  <c r="L174" i="143"/>
  <c r="K174" i="143"/>
  <c r="N173" i="143"/>
  <c r="O173" i="143"/>
  <c r="R173" i="143"/>
  <c r="M173" i="143"/>
  <c r="L173" i="143"/>
  <c r="K173" i="143"/>
  <c r="N172" i="143"/>
  <c r="M172" i="143"/>
  <c r="L172" i="143"/>
  <c r="K172" i="143"/>
  <c r="N171" i="143"/>
  <c r="M171" i="143"/>
  <c r="L171" i="143"/>
  <c r="K171" i="143"/>
  <c r="N170" i="143"/>
  <c r="M170" i="143"/>
  <c r="L170" i="143"/>
  <c r="K170" i="143"/>
  <c r="O170" i="143"/>
  <c r="N169" i="143"/>
  <c r="M169" i="143"/>
  <c r="L169" i="143"/>
  <c r="K169" i="143"/>
  <c r="N168" i="143"/>
  <c r="M168" i="143"/>
  <c r="L168" i="143"/>
  <c r="K168" i="143"/>
  <c r="N167" i="143"/>
  <c r="O167" i="143"/>
  <c r="M167" i="143"/>
  <c r="L167" i="143"/>
  <c r="K167" i="143"/>
  <c r="N166" i="143"/>
  <c r="M166" i="143"/>
  <c r="L166" i="143"/>
  <c r="K166" i="143"/>
  <c r="N165" i="143"/>
  <c r="O165" i="143"/>
  <c r="R165" i="143"/>
  <c r="M165" i="143"/>
  <c r="L165" i="143"/>
  <c r="K165" i="143"/>
  <c r="N164" i="143"/>
  <c r="M164" i="143"/>
  <c r="L164" i="143"/>
  <c r="K164" i="143"/>
  <c r="N163" i="143"/>
  <c r="M163" i="143"/>
  <c r="L163" i="143"/>
  <c r="K163" i="143"/>
  <c r="N162" i="143"/>
  <c r="M162" i="143"/>
  <c r="L162" i="143"/>
  <c r="K162" i="143"/>
  <c r="N161" i="143"/>
  <c r="O161" i="143"/>
  <c r="M161" i="143"/>
  <c r="L161" i="143"/>
  <c r="K161" i="143"/>
  <c r="N160" i="143"/>
  <c r="M160" i="143"/>
  <c r="L160" i="143"/>
  <c r="K160" i="143"/>
  <c r="O160" i="143"/>
  <c r="N159" i="143"/>
  <c r="M159" i="143"/>
  <c r="L159" i="143"/>
  <c r="K159" i="143"/>
  <c r="N158" i="143"/>
  <c r="M158" i="143"/>
  <c r="L158" i="143"/>
  <c r="K158" i="143"/>
  <c r="O158" i="143"/>
  <c r="N157" i="143"/>
  <c r="M157" i="143"/>
  <c r="L157" i="143"/>
  <c r="K157" i="143"/>
  <c r="N156" i="143"/>
  <c r="M156" i="143"/>
  <c r="L156" i="143"/>
  <c r="K156" i="143"/>
  <c r="N155" i="143"/>
  <c r="O155" i="143"/>
  <c r="M155" i="143"/>
  <c r="L155" i="143"/>
  <c r="K155" i="143"/>
  <c r="N154" i="143"/>
  <c r="M154" i="143"/>
  <c r="L154" i="143"/>
  <c r="K154" i="143"/>
  <c r="N153" i="143"/>
  <c r="O153" i="143"/>
  <c r="R153" i="143"/>
  <c r="M153" i="143"/>
  <c r="L153" i="143"/>
  <c r="K153" i="143"/>
  <c r="N152" i="143"/>
  <c r="M152" i="143"/>
  <c r="L152" i="143"/>
  <c r="K152" i="143"/>
  <c r="N151" i="143"/>
  <c r="O151" i="143"/>
  <c r="R151" i="143"/>
  <c r="M151" i="143"/>
  <c r="L151" i="143"/>
  <c r="K151" i="143"/>
  <c r="N150" i="143"/>
  <c r="M150" i="143"/>
  <c r="L150" i="143"/>
  <c r="K150" i="143"/>
  <c r="N149" i="143"/>
  <c r="O149" i="143"/>
  <c r="R149" i="143"/>
  <c r="M149" i="143"/>
  <c r="L149" i="143"/>
  <c r="K149" i="143"/>
  <c r="N148" i="143"/>
  <c r="M148" i="143"/>
  <c r="L148" i="143"/>
  <c r="K148" i="143"/>
  <c r="N147" i="143"/>
  <c r="M147" i="143"/>
  <c r="L147" i="143"/>
  <c r="K147" i="143"/>
  <c r="N146" i="143"/>
  <c r="M146" i="143"/>
  <c r="L146" i="143"/>
  <c r="K146" i="143"/>
  <c r="O146" i="143"/>
  <c r="N145" i="143"/>
  <c r="M145" i="143"/>
  <c r="L145" i="143"/>
  <c r="K145" i="143"/>
  <c r="N144" i="143"/>
  <c r="M144" i="143"/>
  <c r="L144" i="143"/>
  <c r="K144" i="143"/>
  <c r="O144" i="143"/>
  <c r="N143" i="143"/>
  <c r="O143" i="143"/>
  <c r="M143" i="143"/>
  <c r="L143" i="143"/>
  <c r="K143" i="143"/>
  <c r="N142" i="143"/>
  <c r="M142" i="143"/>
  <c r="L142" i="143"/>
  <c r="K142" i="143"/>
  <c r="N141" i="143"/>
  <c r="O141" i="143"/>
  <c r="R141" i="143"/>
  <c r="M141" i="143"/>
  <c r="L141" i="143"/>
  <c r="K141" i="143"/>
  <c r="N140" i="143"/>
  <c r="M140" i="143"/>
  <c r="L140" i="143"/>
  <c r="K140" i="143"/>
  <c r="N139" i="143"/>
  <c r="O139" i="143"/>
  <c r="M139" i="143"/>
  <c r="L139" i="143"/>
  <c r="K139" i="143"/>
  <c r="N138" i="143"/>
  <c r="M138" i="143"/>
  <c r="L138" i="143"/>
  <c r="K138" i="143"/>
  <c r="N137" i="143"/>
  <c r="M137" i="143"/>
  <c r="L137" i="143"/>
  <c r="K137" i="143"/>
  <c r="N136" i="143"/>
  <c r="M136" i="143"/>
  <c r="L136" i="143"/>
  <c r="K136" i="143"/>
  <c r="O136" i="143"/>
  <c r="N135" i="143"/>
  <c r="O135" i="143"/>
  <c r="M135" i="143"/>
  <c r="L135" i="143"/>
  <c r="K135" i="143"/>
  <c r="N134" i="143"/>
  <c r="M134" i="143"/>
  <c r="L134" i="143"/>
  <c r="K134" i="143"/>
  <c r="O134" i="143"/>
  <c r="N133" i="143"/>
  <c r="M133" i="143"/>
  <c r="L133" i="143"/>
  <c r="K133" i="143"/>
  <c r="N132" i="143"/>
  <c r="M132" i="143"/>
  <c r="L132" i="143"/>
  <c r="K132" i="143"/>
  <c r="N131" i="143"/>
  <c r="O131" i="143"/>
  <c r="M131" i="143"/>
  <c r="L131" i="143"/>
  <c r="K131" i="143"/>
  <c r="N130" i="143"/>
  <c r="M130" i="143"/>
  <c r="L130" i="143"/>
  <c r="K130" i="143"/>
  <c r="N129" i="143"/>
  <c r="M129" i="143"/>
  <c r="L129" i="143"/>
  <c r="K129" i="143"/>
  <c r="N128" i="143"/>
  <c r="M128" i="143"/>
  <c r="L128" i="143"/>
  <c r="K128" i="143"/>
  <c r="N127" i="143"/>
  <c r="M127" i="143"/>
  <c r="L127" i="143"/>
  <c r="K127" i="143"/>
  <c r="N126" i="143"/>
  <c r="M126" i="143"/>
  <c r="L126" i="143"/>
  <c r="K126" i="143"/>
  <c r="N125" i="143"/>
  <c r="O125" i="143"/>
  <c r="R125" i="143"/>
  <c r="M125" i="143"/>
  <c r="L125" i="143"/>
  <c r="K125" i="143"/>
  <c r="N124" i="143"/>
  <c r="M124" i="143"/>
  <c r="L124" i="143"/>
  <c r="K124" i="143"/>
  <c r="N123" i="143"/>
  <c r="M123" i="143"/>
  <c r="L123" i="143"/>
  <c r="K123" i="143"/>
  <c r="N122" i="143"/>
  <c r="M122" i="143"/>
  <c r="L122" i="143"/>
  <c r="K122" i="143"/>
  <c r="N121" i="143"/>
  <c r="M121" i="143"/>
  <c r="L121" i="143"/>
  <c r="K121" i="143"/>
  <c r="N120" i="143"/>
  <c r="M120" i="143"/>
  <c r="L120" i="143"/>
  <c r="K120" i="143"/>
  <c r="N119" i="143"/>
  <c r="O119" i="143"/>
  <c r="M119" i="143"/>
  <c r="L119" i="143"/>
  <c r="K119" i="143"/>
  <c r="N118" i="143"/>
  <c r="M118" i="143"/>
  <c r="L118" i="143"/>
  <c r="K118" i="143"/>
  <c r="N117" i="143"/>
  <c r="O117" i="143"/>
  <c r="R117" i="143"/>
  <c r="M117" i="143"/>
  <c r="L117" i="143"/>
  <c r="K117" i="143"/>
  <c r="N116" i="143"/>
  <c r="M116" i="143"/>
  <c r="L116" i="143"/>
  <c r="K116" i="143"/>
  <c r="N115" i="143"/>
  <c r="O115" i="143"/>
  <c r="M115" i="143"/>
  <c r="L115" i="143"/>
  <c r="K115" i="143"/>
  <c r="N114" i="143"/>
  <c r="M114" i="143"/>
  <c r="L114" i="143"/>
  <c r="K114" i="143"/>
  <c r="O114" i="143"/>
  <c r="N113" i="143"/>
  <c r="O113" i="143"/>
  <c r="M113" i="143"/>
  <c r="L113" i="143"/>
  <c r="K113" i="143"/>
  <c r="N112" i="143"/>
  <c r="M112" i="143"/>
  <c r="L112" i="143"/>
  <c r="K112" i="143"/>
  <c r="N111" i="143"/>
  <c r="M111" i="143"/>
  <c r="L111" i="143"/>
  <c r="K111" i="143"/>
  <c r="N110" i="143"/>
  <c r="M110" i="143"/>
  <c r="L110" i="143"/>
  <c r="K110" i="143"/>
  <c r="N109" i="143"/>
  <c r="O109" i="143"/>
  <c r="R109" i="143"/>
  <c r="M109" i="143"/>
  <c r="L109" i="143"/>
  <c r="K109" i="143"/>
  <c r="N108" i="143"/>
  <c r="M108" i="143"/>
  <c r="L108" i="143"/>
  <c r="K108" i="143"/>
  <c r="N107" i="143"/>
  <c r="M107" i="143"/>
  <c r="L107" i="143"/>
  <c r="K107" i="143"/>
  <c r="N106" i="143"/>
  <c r="M106" i="143"/>
  <c r="L106" i="143"/>
  <c r="K106" i="143"/>
  <c r="N105" i="143"/>
  <c r="O105" i="143"/>
  <c r="M105" i="143"/>
  <c r="L105" i="143"/>
  <c r="K105" i="143"/>
  <c r="N104" i="143"/>
  <c r="M104" i="143"/>
  <c r="L104" i="143"/>
  <c r="K104" i="143"/>
  <c r="N103" i="143"/>
  <c r="O103" i="143"/>
  <c r="R103" i="143"/>
  <c r="M103" i="143"/>
  <c r="L103" i="143"/>
  <c r="K103" i="143"/>
  <c r="N102" i="143"/>
  <c r="M102" i="143"/>
  <c r="L102" i="143"/>
  <c r="K102" i="143"/>
  <c r="N101" i="143"/>
  <c r="O101" i="143"/>
  <c r="M101" i="143"/>
  <c r="L101" i="143"/>
  <c r="K101" i="143"/>
  <c r="N100" i="143"/>
  <c r="M100" i="143"/>
  <c r="L100" i="143"/>
  <c r="K100" i="143"/>
  <c r="O100" i="143"/>
  <c r="R100" i="143"/>
  <c r="N99" i="143"/>
  <c r="M99" i="143"/>
  <c r="L99" i="143"/>
  <c r="K99" i="143"/>
  <c r="N98" i="143"/>
  <c r="M98" i="143"/>
  <c r="L98" i="143"/>
  <c r="K98" i="143"/>
  <c r="N97" i="143"/>
  <c r="M97" i="143"/>
  <c r="L97" i="143"/>
  <c r="K97" i="143"/>
  <c r="N96" i="143"/>
  <c r="M96" i="143"/>
  <c r="L96" i="143"/>
  <c r="K96" i="143"/>
  <c r="O96" i="143"/>
  <c r="R96" i="143"/>
  <c r="N95" i="143"/>
  <c r="M95" i="143"/>
  <c r="L95" i="143"/>
  <c r="K95" i="143"/>
  <c r="N94" i="143"/>
  <c r="M94" i="143"/>
  <c r="L94" i="143"/>
  <c r="K94" i="143"/>
  <c r="O94" i="143"/>
  <c r="N93" i="143"/>
  <c r="M93" i="143"/>
  <c r="L93" i="143"/>
  <c r="K93" i="143"/>
  <c r="N92" i="143"/>
  <c r="M92" i="143"/>
  <c r="L92" i="143"/>
  <c r="K92" i="143"/>
  <c r="N91" i="143"/>
  <c r="O91" i="143"/>
  <c r="R91" i="143"/>
  <c r="M91" i="143"/>
  <c r="L91" i="143"/>
  <c r="K91" i="143"/>
  <c r="N90" i="143"/>
  <c r="M90" i="143"/>
  <c r="L90" i="143"/>
  <c r="K90" i="143"/>
  <c r="N89" i="143"/>
  <c r="M89" i="143"/>
  <c r="L89" i="143"/>
  <c r="K89" i="143"/>
  <c r="N88" i="143"/>
  <c r="M88" i="143"/>
  <c r="L88" i="143"/>
  <c r="K88" i="143"/>
  <c r="N87" i="143"/>
  <c r="O87" i="143"/>
  <c r="M87" i="143"/>
  <c r="L87" i="143"/>
  <c r="K87" i="143"/>
  <c r="N86" i="143"/>
  <c r="M86" i="143"/>
  <c r="L86" i="143"/>
  <c r="K86" i="143"/>
  <c r="O86" i="143"/>
  <c r="N85" i="143"/>
  <c r="O85" i="143"/>
  <c r="R85" i="143"/>
  <c r="M85" i="143"/>
  <c r="L85" i="143"/>
  <c r="K85" i="143"/>
  <c r="N84" i="143"/>
  <c r="M84" i="143"/>
  <c r="L84" i="143"/>
  <c r="K84" i="143"/>
  <c r="N83" i="143"/>
  <c r="O83" i="143"/>
  <c r="M83" i="143"/>
  <c r="L83" i="143"/>
  <c r="K83" i="143"/>
  <c r="N82" i="143"/>
  <c r="M82" i="143"/>
  <c r="L82" i="143"/>
  <c r="K82" i="143"/>
  <c r="N81" i="143"/>
  <c r="O81" i="143"/>
  <c r="R81" i="143"/>
  <c r="M81" i="143"/>
  <c r="L81" i="143"/>
  <c r="K81" i="143"/>
  <c r="N80" i="143"/>
  <c r="M80" i="143"/>
  <c r="L80" i="143"/>
  <c r="K80" i="143"/>
  <c r="O80" i="143"/>
  <c r="R80" i="143"/>
  <c r="N79" i="143"/>
  <c r="M79" i="143"/>
  <c r="L79" i="143"/>
  <c r="K79" i="143"/>
  <c r="N78" i="143"/>
  <c r="M78" i="143"/>
  <c r="L78" i="143"/>
  <c r="K78" i="143"/>
  <c r="N77" i="143"/>
  <c r="O77" i="143"/>
  <c r="R77" i="143"/>
  <c r="M77" i="143"/>
  <c r="L77" i="143"/>
  <c r="K77" i="143"/>
  <c r="N76" i="143"/>
  <c r="M76" i="143"/>
  <c r="L76" i="143"/>
  <c r="K76" i="143"/>
  <c r="N75" i="143"/>
  <c r="O75" i="143"/>
  <c r="R75" i="143"/>
  <c r="M75" i="143"/>
  <c r="L75" i="143"/>
  <c r="K75" i="143"/>
  <c r="N74" i="143"/>
  <c r="M74" i="143"/>
  <c r="L74" i="143"/>
  <c r="K74" i="143"/>
  <c r="N73" i="143"/>
  <c r="O73" i="143"/>
  <c r="M73" i="143"/>
  <c r="L73" i="143"/>
  <c r="K73" i="143"/>
  <c r="N72" i="143"/>
  <c r="M72" i="143"/>
  <c r="L72" i="143"/>
  <c r="K72" i="143"/>
  <c r="N71" i="143"/>
  <c r="O71" i="143"/>
  <c r="R71" i="143"/>
  <c r="M71" i="143"/>
  <c r="L71" i="143"/>
  <c r="K71" i="143"/>
  <c r="N70" i="143"/>
  <c r="M70" i="143"/>
  <c r="L70" i="143"/>
  <c r="K70" i="143"/>
  <c r="N69" i="143"/>
  <c r="M69" i="143"/>
  <c r="L69" i="143"/>
  <c r="K69" i="143"/>
  <c r="N68" i="143"/>
  <c r="M68" i="143"/>
  <c r="L68" i="143"/>
  <c r="K68" i="143"/>
  <c r="N67" i="143"/>
  <c r="O67" i="143"/>
  <c r="R67" i="143"/>
  <c r="M67" i="143"/>
  <c r="L67" i="143"/>
  <c r="K67" i="143"/>
  <c r="N66" i="143"/>
  <c r="M66" i="143"/>
  <c r="L66" i="143"/>
  <c r="K66" i="143"/>
  <c r="N65" i="143"/>
  <c r="O65" i="143"/>
  <c r="M65" i="143"/>
  <c r="L65" i="143"/>
  <c r="K65" i="143"/>
  <c r="N64" i="143"/>
  <c r="M64" i="143"/>
  <c r="L64" i="143"/>
  <c r="K64" i="143"/>
  <c r="O64" i="143"/>
  <c r="S64" i="143"/>
  <c r="T64" i="143"/>
  <c r="N63" i="143"/>
  <c r="O63" i="143"/>
  <c r="R63" i="143"/>
  <c r="M63" i="143"/>
  <c r="L63" i="143"/>
  <c r="K63" i="143"/>
  <c r="N62" i="143"/>
  <c r="M62" i="143"/>
  <c r="L62" i="143"/>
  <c r="K62" i="143"/>
  <c r="N61" i="143"/>
  <c r="M61" i="143"/>
  <c r="L61" i="143"/>
  <c r="K61" i="143"/>
  <c r="N60" i="143"/>
  <c r="M60" i="143"/>
  <c r="L60" i="143"/>
  <c r="K60" i="143"/>
  <c r="N59" i="143"/>
  <c r="O59" i="143"/>
  <c r="M59" i="143"/>
  <c r="L59" i="143"/>
  <c r="K59" i="143"/>
  <c r="N58" i="143"/>
  <c r="M58" i="143"/>
  <c r="L58" i="143"/>
  <c r="K58" i="143"/>
  <c r="N57" i="143"/>
  <c r="O57" i="143"/>
  <c r="M57" i="143"/>
  <c r="L57" i="143"/>
  <c r="K57" i="143"/>
  <c r="N56" i="143"/>
  <c r="M56" i="143"/>
  <c r="L56" i="143"/>
  <c r="K56" i="143"/>
  <c r="N55" i="143"/>
  <c r="O55" i="143"/>
  <c r="M55" i="143"/>
  <c r="L55" i="143"/>
  <c r="K55" i="143"/>
  <c r="N54" i="143"/>
  <c r="M54" i="143"/>
  <c r="L54" i="143"/>
  <c r="K54" i="143"/>
  <c r="N53" i="143"/>
  <c r="M53" i="143"/>
  <c r="L53" i="143"/>
  <c r="K53" i="143"/>
  <c r="N52" i="143"/>
  <c r="M52" i="143"/>
  <c r="L52" i="143"/>
  <c r="K52" i="143"/>
  <c r="O52" i="143"/>
  <c r="R52" i="143"/>
  <c r="N51" i="143"/>
  <c r="O51" i="143"/>
  <c r="R51" i="143"/>
  <c r="M51" i="143"/>
  <c r="L51" i="143"/>
  <c r="K51" i="143"/>
  <c r="N50" i="143"/>
  <c r="M50" i="143"/>
  <c r="L50" i="143"/>
  <c r="K50" i="143"/>
  <c r="N49" i="143"/>
  <c r="O49" i="143"/>
  <c r="R49" i="143"/>
  <c r="M49" i="143"/>
  <c r="L49" i="143"/>
  <c r="K49" i="143"/>
  <c r="N48" i="143"/>
  <c r="M48" i="143"/>
  <c r="L48" i="143"/>
  <c r="K48" i="143"/>
  <c r="N47" i="143"/>
  <c r="M47" i="143"/>
  <c r="L47" i="143"/>
  <c r="K47" i="143"/>
  <c r="N46" i="143"/>
  <c r="M46" i="143"/>
  <c r="L46" i="143"/>
  <c r="K46" i="143"/>
  <c r="O46" i="143"/>
  <c r="R46" i="143"/>
  <c r="N45" i="143"/>
  <c r="O45" i="143"/>
  <c r="R45" i="143"/>
  <c r="M45" i="143"/>
  <c r="L45" i="143"/>
  <c r="K45" i="143"/>
  <c r="N44" i="143"/>
  <c r="M44" i="143"/>
  <c r="L44" i="143"/>
  <c r="K44" i="143"/>
  <c r="N43" i="143"/>
  <c r="O43" i="143"/>
  <c r="M43" i="143"/>
  <c r="L43" i="143"/>
  <c r="K43" i="143"/>
  <c r="N42" i="143"/>
  <c r="M42" i="143"/>
  <c r="L42" i="143"/>
  <c r="K42" i="143"/>
  <c r="N41" i="143"/>
  <c r="O41" i="143"/>
  <c r="R41" i="143"/>
  <c r="M41" i="143"/>
  <c r="L41" i="143"/>
  <c r="K41" i="143"/>
  <c r="N40" i="143"/>
  <c r="M40" i="143"/>
  <c r="L40" i="143"/>
  <c r="K40" i="143"/>
  <c r="N39" i="143"/>
  <c r="O39" i="143"/>
  <c r="R39" i="143"/>
  <c r="M39" i="143"/>
  <c r="L39" i="143"/>
  <c r="K39" i="143"/>
  <c r="N38" i="143"/>
  <c r="M38" i="143"/>
  <c r="L38" i="143"/>
  <c r="K38" i="143"/>
  <c r="N37" i="143"/>
  <c r="O37" i="143"/>
  <c r="M37" i="143"/>
  <c r="L37" i="143"/>
  <c r="K37" i="143"/>
  <c r="N36" i="143"/>
  <c r="M36" i="143"/>
  <c r="L36" i="143"/>
  <c r="K36" i="143"/>
  <c r="N35" i="143"/>
  <c r="O35" i="143"/>
  <c r="R35" i="143"/>
  <c r="M35" i="143"/>
  <c r="L35" i="143"/>
  <c r="K35" i="143"/>
  <c r="N34" i="143"/>
  <c r="M34" i="143"/>
  <c r="L34" i="143"/>
  <c r="K34" i="143"/>
  <c r="O34" i="143"/>
  <c r="R34" i="143"/>
  <c r="N33" i="143"/>
  <c r="O33" i="143"/>
  <c r="R33" i="143"/>
  <c r="M33" i="143"/>
  <c r="L33" i="143"/>
  <c r="K33" i="143"/>
  <c r="N32" i="143"/>
  <c r="M32" i="143"/>
  <c r="L32" i="143"/>
  <c r="K32" i="143"/>
  <c r="N31" i="143"/>
  <c r="O31" i="143"/>
  <c r="R31" i="143"/>
  <c r="M31" i="143"/>
  <c r="L31" i="143"/>
  <c r="K31" i="143"/>
  <c r="N30" i="143"/>
  <c r="M30" i="143"/>
  <c r="L30" i="143"/>
  <c r="K30" i="143"/>
  <c r="N29" i="143"/>
  <c r="M29" i="143"/>
  <c r="L29" i="143"/>
  <c r="K29" i="143"/>
  <c r="N28" i="143"/>
  <c r="M28" i="143"/>
  <c r="L28" i="143"/>
  <c r="K28" i="143"/>
  <c r="N27" i="143"/>
  <c r="O27" i="143"/>
  <c r="M27" i="143"/>
  <c r="L27" i="143"/>
  <c r="K27" i="143"/>
  <c r="N26" i="143"/>
  <c r="M26" i="143"/>
  <c r="L26" i="143"/>
  <c r="K26" i="143"/>
  <c r="N25" i="143"/>
  <c r="O25" i="143"/>
  <c r="M25" i="143"/>
  <c r="L25" i="143"/>
  <c r="K25" i="143"/>
  <c r="N24" i="143"/>
  <c r="M24" i="143"/>
  <c r="L24" i="143"/>
  <c r="K24" i="143"/>
  <c r="N23" i="143"/>
  <c r="O23" i="143"/>
  <c r="M23" i="143"/>
  <c r="L23" i="143"/>
  <c r="K23" i="143"/>
  <c r="N22" i="143"/>
  <c r="M22" i="143"/>
  <c r="L22" i="143"/>
  <c r="K22" i="143"/>
  <c r="N21" i="143"/>
  <c r="O21" i="143"/>
  <c r="M21" i="143"/>
  <c r="L21" i="143"/>
  <c r="K21" i="143"/>
  <c r="N20" i="143"/>
  <c r="M20" i="143"/>
  <c r="L20" i="143"/>
  <c r="K20" i="143"/>
  <c r="N19" i="143"/>
  <c r="O19" i="143"/>
  <c r="M19" i="143"/>
  <c r="L19" i="143"/>
  <c r="K19" i="143"/>
  <c r="N18" i="143"/>
  <c r="M18" i="143"/>
  <c r="L18" i="143"/>
  <c r="K18" i="143"/>
  <c r="O18" i="143"/>
  <c r="R18" i="143"/>
  <c r="N17" i="143"/>
  <c r="M17" i="143"/>
  <c r="L17" i="143"/>
  <c r="K17" i="143"/>
  <c r="N16" i="143"/>
  <c r="M16" i="143"/>
  <c r="L16" i="143"/>
  <c r="K16" i="143"/>
  <c r="O16" i="143"/>
  <c r="R16" i="143"/>
  <c r="N15" i="143"/>
  <c r="O15" i="143"/>
  <c r="R15" i="143"/>
  <c r="M15" i="143"/>
  <c r="L15" i="143"/>
  <c r="K15" i="143"/>
  <c r="N14" i="143"/>
  <c r="M14" i="143"/>
  <c r="L14" i="143"/>
  <c r="K14" i="143"/>
  <c r="N13" i="143"/>
  <c r="O13" i="143"/>
  <c r="R13" i="143"/>
  <c r="M13" i="143"/>
  <c r="L13" i="143"/>
  <c r="K13" i="143"/>
  <c r="N12" i="143"/>
  <c r="M12" i="143"/>
  <c r="L12" i="143"/>
  <c r="K12" i="143"/>
  <c r="N11" i="143"/>
  <c r="O11" i="143"/>
  <c r="R11" i="143"/>
  <c r="M11" i="143"/>
  <c r="L11" i="143"/>
  <c r="K11" i="143"/>
  <c r="N10" i="143"/>
  <c r="M10" i="143"/>
  <c r="L10" i="143"/>
  <c r="K10" i="143"/>
  <c r="N9" i="143"/>
  <c r="M9" i="143"/>
  <c r="L9" i="143"/>
  <c r="K9" i="143"/>
  <c r="N8" i="143"/>
  <c r="M8" i="143"/>
  <c r="L8" i="143"/>
  <c r="K8" i="143"/>
  <c r="O8" i="143"/>
  <c r="N7" i="143"/>
  <c r="O7" i="143"/>
  <c r="R7" i="143"/>
  <c r="M7" i="143"/>
  <c r="L7" i="143"/>
  <c r="K7" i="143"/>
  <c r="N6" i="143"/>
  <c r="M6" i="143"/>
  <c r="L6" i="143"/>
  <c r="K6" i="143"/>
  <c r="N5" i="143"/>
  <c r="O5" i="143"/>
  <c r="M5" i="143"/>
  <c r="L5" i="143"/>
  <c r="K5" i="143"/>
  <c r="N4" i="143"/>
  <c r="M4" i="143"/>
  <c r="L4" i="143"/>
  <c r="K4" i="143"/>
  <c r="O4" i="143"/>
  <c r="R4" i="143"/>
  <c r="N3" i="143"/>
  <c r="M3" i="143"/>
  <c r="L3" i="143"/>
  <c r="K3" i="143"/>
  <c r="N2" i="143"/>
  <c r="M2" i="143"/>
  <c r="L2" i="143"/>
  <c r="K2" i="143"/>
  <c r="K362" i="143"/>
  <c r="J2" i="143"/>
  <c r="J361" i="143"/>
  <c r="J360" i="143"/>
  <c r="J359" i="143"/>
  <c r="J358" i="143"/>
  <c r="J357" i="143"/>
  <c r="J356" i="143"/>
  <c r="J355" i="143"/>
  <c r="J354" i="143"/>
  <c r="J353" i="143"/>
  <c r="J352" i="143"/>
  <c r="J351" i="143"/>
  <c r="J350" i="143"/>
  <c r="J349" i="143"/>
  <c r="J348" i="143"/>
  <c r="J347" i="143"/>
  <c r="J346" i="143"/>
  <c r="J345" i="143"/>
  <c r="J344" i="143"/>
  <c r="J343" i="143"/>
  <c r="J342" i="143"/>
  <c r="J341" i="143"/>
  <c r="J340" i="143"/>
  <c r="J339" i="143"/>
  <c r="J338" i="143"/>
  <c r="J337" i="143"/>
  <c r="J336" i="143"/>
  <c r="J335" i="143"/>
  <c r="J334" i="143"/>
  <c r="J333" i="143"/>
  <c r="J332" i="143"/>
  <c r="J331" i="143"/>
  <c r="J330" i="143"/>
  <c r="J329" i="143"/>
  <c r="J328" i="143"/>
  <c r="J327" i="143"/>
  <c r="J326" i="143"/>
  <c r="J325" i="143"/>
  <c r="J324" i="143"/>
  <c r="J323" i="143"/>
  <c r="J322" i="143"/>
  <c r="J321" i="143"/>
  <c r="J320" i="143"/>
  <c r="J319" i="143"/>
  <c r="J318" i="143"/>
  <c r="J317" i="143"/>
  <c r="J316" i="143"/>
  <c r="J315" i="143"/>
  <c r="J314" i="143"/>
  <c r="J313" i="143"/>
  <c r="J312" i="143"/>
  <c r="J311" i="143"/>
  <c r="J310" i="143"/>
  <c r="J309" i="143"/>
  <c r="J308" i="143"/>
  <c r="J307" i="143"/>
  <c r="J306" i="143"/>
  <c r="J305" i="143"/>
  <c r="J304" i="143"/>
  <c r="J303" i="143"/>
  <c r="J302" i="143"/>
  <c r="J301" i="143"/>
  <c r="J300" i="143"/>
  <c r="J299" i="143"/>
  <c r="J298" i="143"/>
  <c r="J297" i="143"/>
  <c r="J296" i="143"/>
  <c r="J295" i="143"/>
  <c r="J294" i="143"/>
  <c r="J293" i="143"/>
  <c r="J292" i="143"/>
  <c r="J291" i="143"/>
  <c r="J290" i="143"/>
  <c r="J289" i="143"/>
  <c r="J288" i="143"/>
  <c r="J287" i="143"/>
  <c r="J286" i="143"/>
  <c r="J285" i="143"/>
  <c r="J284" i="143"/>
  <c r="J283" i="143"/>
  <c r="J282" i="143"/>
  <c r="J281" i="143"/>
  <c r="J280" i="143"/>
  <c r="J279" i="143"/>
  <c r="J278" i="143"/>
  <c r="J277" i="143"/>
  <c r="J276" i="143"/>
  <c r="J275" i="143"/>
  <c r="J274" i="143"/>
  <c r="J273" i="143"/>
  <c r="J272" i="143"/>
  <c r="J271" i="143"/>
  <c r="J270" i="143"/>
  <c r="J269" i="143"/>
  <c r="J268" i="143"/>
  <c r="J267" i="143"/>
  <c r="J266" i="143"/>
  <c r="J265" i="143"/>
  <c r="J264" i="143"/>
  <c r="J263" i="143"/>
  <c r="J262" i="143"/>
  <c r="J261" i="143"/>
  <c r="J260" i="143"/>
  <c r="J259" i="143"/>
  <c r="J258" i="143"/>
  <c r="J257" i="143"/>
  <c r="J256" i="143"/>
  <c r="J255" i="143"/>
  <c r="J254" i="143"/>
  <c r="J253" i="143"/>
  <c r="J252" i="143"/>
  <c r="J251" i="143"/>
  <c r="J250" i="143"/>
  <c r="J249" i="143"/>
  <c r="J248" i="143"/>
  <c r="J247" i="143"/>
  <c r="J246" i="143"/>
  <c r="J245" i="143"/>
  <c r="J244" i="143"/>
  <c r="J243" i="143"/>
  <c r="J242" i="143"/>
  <c r="J241" i="143"/>
  <c r="J240" i="143"/>
  <c r="J239" i="143"/>
  <c r="J238" i="143"/>
  <c r="J237" i="143"/>
  <c r="J236" i="143"/>
  <c r="J235" i="143"/>
  <c r="J234" i="143"/>
  <c r="J233" i="143"/>
  <c r="J232" i="143"/>
  <c r="J231" i="143"/>
  <c r="J230" i="143"/>
  <c r="J229" i="143"/>
  <c r="J228" i="143"/>
  <c r="J227" i="143"/>
  <c r="J226" i="143"/>
  <c r="J225" i="143"/>
  <c r="J224" i="143"/>
  <c r="J223" i="143"/>
  <c r="J222" i="143"/>
  <c r="J221" i="143"/>
  <c r="J220" i="143"/>
  <c r="J219" i="143"/>
  <c r="J218" i="143"/>
  <c r="J217" i="143"/>
  <c r="J216" i="143"/>
  <c r="J215" i="143"/>
  <c r="J214" i="143"/>
  <c r="J213" i="143"/>
  <c r="J212" i="143"/>
  <c r="J211" i="143"/>
  <c r="J210" i="143"/>
  <c r="J209" i="143"/>
  <c r="J208" i="143"/>
  <c r="J207" i="143"/>
  <c r="J206" i="143"/>
  <c r="J205" i="143"/>
  <c r="J204" i="143"/>
  <c r="J203" i="143"/>
  <c r="J202" i="143"/>
  <c r="J201" i="143"/>
  <c r="J200" i="143"/>
  <c r="J199" i="143"/>
  <c r="J198" i="143"/>
  <c r="J197" i="143"/>
  <c r="J196" i="143"/>
  <c r="J195" i="143"/>
  <c r="J194" i="143"/>
  <c r="J193" i="143"/>
  <c r="J192" i="143"/>
  <c r="J191" i="143"/>
  <c r="J190" i="143"/>
  <c r="J189" i="143"/>
  <c r="J188" i="143"/>
  <c r="J187" i="143"/>
  <c r="J186" i="143"/>
  <c r="J185" i="143"/>
  <c r="J184" i="143"/>
  <c r="J183" i="143"/>
  <c r="J182" i="143"/>
  <c r="J181" i="143"/>
  <c r="J180" i="143"/>
  <c r="J179" i="143"/>
  <c r="J178" i="143"/>
  <c r="J177" i="143"/>
  <c r="J176" i="143"/>
  <c r="J175" i="143"/>
  <c r="J174" i="143"/>
  <c r="J173" i="143"/>
  <c r="J172" i="143"/>
  <c r="J171" i="143"/>
  <c r="J170" i="143"/>
  <c r="J169" i="143"/>
  <c r="J168" i="143"/>
  <c r="J167" i="143"/>
  <c r="J166" i="143"/>
  <c r="J165" i="143"/>
  <c r="J164" i="143"/>
  <c r="J163" i="143"/>
  <c r="J162" i="143"/>
  <c r="J161" i="143"/>
  <c r="J160" i="143"/>
  <c r="J159" i="143"/>
  <c r="J158" i="143"/>
  <c r="J157" i="143"/>
  <c r="J156" i="143"/>
  <c r="J155" i="143"/>
  <c r="J154" i="143"/>
  <c r="J153" i="143"/>
  <c r="J152" i="143"/>
  <c r="J151" i="143"/>
  <c r="J150" i="143"/>
  <c r="J149" i="143"/>
  <c r="J148" i="143"/>
  <c r="J147" i="143"/>
  <c r="J146" i="143"/>
  <c r="J145" i="143"/>
  <c r="J144" i="143"/>
  <c r="J143" i="143"/>
  <c r="J142" i="143"/>
  <c r="J141" i="143"/>
  <c r="J140" i="143"/>
  <c r="J139" i="143"/>
  <c r="J138" i="143"/>
  <c r="J137" i="143"/>
  <c r="J136" i="143"/>
  <c r="J135" i="143"/>
  <c r="J134" i="143"/>
  <c r="J133" i="143"/>
  <c r="J132" i="143"/>
  <c r="J131" i="143"/>
  <c r="J130" i="143"/>
  <c r="J129" i="143"/>
  <c r="J128" i="143"/>
  <c r="J127" i="143"/>
  <c r="J126" i="143"/>
  <c r="J125" i="143"/>
  <c r="J124" i="143"/>
  <c r="J123" i="143"/>
  <c r="J122" i="143"/>
  <c r="J121" i="143"/>
  <c r="J120" i="143"/>
  <c r="J119" i="143"/>
  <c r="J118" i="143"/>
  <c r="J117" i="143"/>
  <c r="J116" i="143"/>
  <c r="J115" i="143"/>
  <c r="J114" i="143"/>
  <c r="J113" i="143"/>
  <c r="J112" i="143"/>
  <c r="J111" i="143"/>
  <c r="J110" i="143"/>
  <c r="J109" i="143"/>
  <c r="J108" i="143"/>
  <c r="J107" i="143"/>
  <c r="J106" i="143"/>
  <c r="J105" i="143"/>
  <c r="J104" i="143"/>
  <c r="J103" i="143"/>
  <c r="J102" i="143"/>
  <c r="J101" i="143"/>
  <c r="J100" i="143"/>
  <c r="J99" i="143"/>
  <c r="J98" i="143"/>
  <c r="J97" i="143"/>
  <c r="J96" i="143"/>
  <c r="J95" i="143"/>
  <c r="J94" i="143"/>
  <c r="J93" i="143"/>
  <c r="J92" i="143"/>
  <c r="J91" i="143"/>
  <c r="J90" i="143"/>
  <c r="J89" i="143"/>
  <c r="J88" i="143"/>
  <c r="J87" i="143"/>
  <c r="J86" i="143"/>
  <c r="J85" i="143"/>
  <c r="J84" i="143"/>
  <c r="J83" i="143"/>
  <c r="J82" i="143"/>
  <c r="J81" i="143"/>
  <c r="J80" i="143"/>
  <c r="J79" i="143"/>
  <c r="J78" i="143"/>
  <c r="J77" i="143"/>
  <c r="J76" i="143"/>
  <c r="J75" i="143"/>
  <c r="J74" i="143"/>
  <c r="J73" i="143"/>
  <c r="J72" i="143"/>
  <c r="J71" i="143"/>
  <c r="J70" i="143"/>
  <c r="J69" i="143"/>
  <c r="J68" i="143"/>
  <c r="J67" i="143"/>
  <c r="J66" i="143"/>
  <c r="J65" i="143"/>
  <c r="J64" i="143"/>
  <c r="J63" i="143"/>
  <c r="J62" i="143"/>
  <c r="J61" i="143"/>
  <c r="J60" i="143"/>
  <c r="J59" i="143"/>
  <c r="J58" i="143"/>
  <c r="J57" i="143"/>
  <c r="J56" i="143"/>
  <c r="J55" i="143"/>
  <c r="J54" i="143"/>
  <c r="J53" i="143"/>
  <c r="J52" i="143"/>
  <c r="J51" i="143"/>
  <c r="J50" i="143"/>
  <c r="J49" i="143"/>
  <c r="J48" i="143"/>
  <c r="J47" i="143"/>
  <c r="J46" i="143"/>
  <c r="J45" i="143"/>
  <c r="J44" i="143"/>
  <c r="J43" i="143"/>
  <c r="J42" i="143"/>
  <c r="J41" i="143"/>
  <c r="J40" i="143"/>
  <c r="J39" i="143"/>
  <c r="J38" i="143"/>
  <c r="J37" i="143"/>
  <c r="J36" i="143"/>
  <c r="J35" i="143"/>
  <c r="J34" i="143"/>
  <c r="J33" i="143"/>
  <c r="J32" i="143"/>
  <c r="J31" i="143"/>
  <c r="J30" i="143"/>
  <c r="J29" i="143"/>
  <c r="J28" i="143"/>
  <c r="J27" i="143"/>
  <c r="J26" i="143"/>
  <c r="J25" i="143"/>
  <c r="J24" i="143"/>
  <c r="J23" i="143"/>
  <c r="J22" i="143"/>
  <c r="J21" i="143"/>
  <c r="J20" i="143"/>
  <c r="J19" i="143"/>
  <c r="J18" i="143"/>
  <c r="J17" i="143"/>
  <c r="J16" i="143"/>
  <c r="J15" i="143"/>
  <c r="J14" i="143"/>
  <c r="J13" i="143"/>
  <c r="J12" i="143"/>
  <c r="J11" i="143"/>
  <c r="J10" i="143"/>
  <c r="J9" i="143"/>
  <c r="J8" i="143"/>
  <c r="J7" i="143"/>
  <c r="J6" i="143"/>
  <c r="J5" i="143"/>
  <c r="J4" i="143"/>
  <c r="J3" i="143"/>
  <c r="E362" i="143"/>
  <c r="O30" i="143"/>
  <c r="O162" i="143"/>
  <c r="O166" i="143"/>
  <c r="O172" i="143"/>
  <c r="O174" i="143"/>
  <c r="R174" i="143"/>
  <c r="O298" i="143"/>
  <c r="O6" i="143"/>
  <c r="O10" i="143"/>
  <c r="O12" i="143"/>
  <c r="O14" i="143"/>
  <c r="O20" i="143"/>
  <c r="O22" i="143"/>
  <c r="O24" i="143"/>
  <c r="O26" i="143"/>
  <c r="O40" i="143"/>
  <c r="O58" i="143"/>
  <c r="R58" i="143"/>
  <c r="O62" i="143"/>
  <c r="O98" i="143"/>
  <c r="O118" i="143"/>
  <c r="O122" i="143"/>
  <c r="O137" i="143"/>
  <c r="O138" i="143"/>
  <c r="O140" i="143"/>
  <c r="O142" i="143"/>
  <c r="O150" i="143"/>
  <c r="O152" i="143"/>
  <c r="O154" i="143"/>
  <c r="O156" i="143"/>
  <c r="O38" i="143"/>
  <c r="R38" i="143"/>
  <c r="O42" i="143"/>
  <c r="O44" i="143"/>
  <c r="O50" i="143"/>
  <c r="O54" i="143"/>
  <c r="O60" i="143"/>
  <c r="O66" i="143"/>
  <c r="O70" i="143"/>
  <c r="R70" i="143"/>
  <c r="O74" i="143"/>
  <c r="O76" i="143"/>
  <c r="O78" i="143"/>
  <c r="O82" i="143"/>
  <c r="O88" i="143"/>
  <c r="R88" i="143"/>
  <c r="O90" i="143"/>
  <c r="O92" i="143"/>
  <c r="O102" i="143"/>
  <c r="O104" i="143"/>
  <c r="O106" i="143"/>
  <c r="O108" i="143"/>
  <c r="O110" i="143"/>
  <c r="O123" i="143"/>
  <c r="R123" i="143"/>
  <c r="O124" i="143"/>
  <c r="O126" i="143"/>
  <c r="O128" i="143"/>
  <c r="O130" i="143"/>
  <c r="O2" i="143"/>
  <c r="S2" i="143"/>
  <c r="T2" i="143"/>
  <c r="O176" i="143"/>
  <c r="O184" i="143"/>
  <c r="R184" i="143"/>
  <c r="O186" i="143"/>
  <c r="O188" i="143"/>
  <c r="O190" i="143"/>
  <c r="O194" i="143"/>
  <c r="O198" i="143"/>
  <c r="R198" i="143"/>
  <c r="O200" i="143"/>
  <c r="O202" i="143"/>
  <c r="O209" i="143"/>
  <c r="R209" i="143"/>
  <c r="O210" i="143"/>
  <c r="O214" i="143"/>
  <c r="O216" i="143"/>
  <c r="O220" i="143"/>
  <c r="O222" i="143"/>
  <c r="R222" i="143"/>
  <c r="O226" i="143"/>
  <c r="O230" i="143"/>
  <c r="O234" i="143"/>
  <c r="R234" i="143"/>
  <c r="O236" i="143"/>
  <c r="O238" i="143"/>
  <c r="O248" i="143"/>
  <c r="O250" i="143"/>
  <c r="O252" i="143"/>
  <c r="O254" i="143"/>
  <c r="O258" i="143"/>
  <c r="O262" i="143"/>
  <c r="O264" i="143"/>
  <c r="O266" i="143"/>
  <c r="O273" i="143"/>
  <c r="R273" i="143"/>
  <c r="O274" i="143"/>
  <c r="O278" i="143"/>
  <c r="O280" i="143"/>
  <c r="O284" i="143"/>
  <c r="O286" i="143"/>
  <c r="R286" i="143"/>
  <c r="O290" i="143"/>
  <c r="O294" i="143"/>
  <c r="O300" i="143"/>
  <c r="R300" i="143"/>
  <c r="O302" i="143"/>
  <c r="S302" i="143"/>
  <c r="T302" i="143"/>
  <c r="O306" i="143"/>
  <c r="O312" i="143"/>
  <c r="O313" i="143"/>
  <c r="R313" i="143"/>
  <c r="O314" i="143"/>
  <c r="O316" i="143"/>
  <c r="O318" i="143"/>
  <c r="O326" i="143"/>
  <c r="O327" i="143"/>
  <c r="R327" i="143"/>
  <c r="O328" i="143"/>
  <c r="O330" i="143"/>
  <c r="O332" i="143"/>
  <c r="O334" i="143"/>
  <c r="O338" i="143"/>
  <c r="O342" i="143"/>
  <c r="O344" i="143"/>
  <c r="O346" i="143"/>
  <c r="O348" i="143"/>
  <c r="O350" i="143"/>
  <c r="O351" i="143"/>
  <c r="R351" i="143"/>
  <c r="O354" i="143"/>
  <c r="S354" i="143"/>
  <c r="T354" i="143"/>
  <c r="O358" i="143"/>
  <c r="R358" i="143"/>
  <c r="O360" i="143"/>
  <c r="O28" i="143"/>
  <c r="O127" i="143"/>
  <c r="R127" i="143"/>
  <c r="O48" i="143"/>
  <c r="O72" i="143"/>
  <c r="O112" i="143"/>
  <c r="O32" i="143"/>
  <c r="S32" i="143"/>
  <c r="T32" i="143"/>
  <c r="O56" i="143"/>
  <c r="S56" i="143"/>
  <c r="T56" i="143"/>
  <c r="O120" i="143"/>
  <c r="O121" i="143"/>
  <c r="O168" i="143"/>
  <c r="O251" i="143"/>
  <c r="O253" i="143"/>
  <c r="R253" i="143"/>
  <c r="O315" i="143"/>
  <c r="S315" i="143"/>
  <c r="T315" i="143"/>
  <c r="O317" i="143"/>
  <c r="O208" i="143"/>
  <c r="O224" i="143"/>
  <c r="R224" i="143"/>
  <c r="O240" i="143"/>
  <c r="R240" i="143"/>
  <c r="O256" i="143"/>
  <c r="O272" i="143"/>
  <c r="O288" i="143"/>
  <c r="O304" i="143"/>
  <c r="O320" i="143"/>
  <c r="O336" i="143"/>
  <c r="O352" i="143"/>
  <c r="R352" i="143"/>
  <c r="O36" i="143"/>
  <c r="O68" i="143"/>
  <c r="R68" i="143"/>
  <c r="O69" i="143"/>
  <c r="O84" i="143"/>
  <c r="O116" i="143"/>
  <c r="R116" i="143"/>
  <c r="O132" i="143"/>
  <c r="O148" i="143"/>
  <c r="O163" i="143"/>
  <c r="O164" i="143"/>
  <c r="O196" i="143"/>
  <c r="O212" i="143"/>
  <c r="O243" i="143"/>
  <c r="O244" i="143"/>
  <c r="O260" i="143"/>
  <c r="O276" i="143"/>
  <c r="O277" i="143"/>
  <c r="R277" i="143"/>
  <c r="O291" i="143"/>
  <c r="R291" i="143"/>
  <c r="O292" i="143"/>
  <c r="O308" i="143"/>
  <c r="O324" i="143"/>
  <c r="R324" i="143"/>
  <c r="O325" i="143"/>
  <c r="O340" i="143"/>
  <c r="O356" i="143"/>
  <c r="S352" i="143"/>
  <c r="T352" i="143"/>
  <c r="R354" i="143"/>
  <c r="S357" i="143"/>
  <c r="T357" i="143"/>
  <c r="S360" i="143"/>
  <c r="T360" i="143"/>
  <c r="R360" i="143"/>
  <c r="S356" i="143"/>
  <c r="T356" i="143"/>
  <c r="R356" i="143"/>
  <c r="S355" i="143"/>
  <c r="T355" i="143"/>
  <c r="S358" i="143"/>
  <c r="T358" i="143"/>
  <c r="R2" i="143"/>
  <c r="O241" i="156"/>
  <c r="O240" i="156"/>
  <c r="O239" i="156"/>
  <c r="O238" i="156"/>
  <c r="O237" i="156"/>
  <c r="O236" i="156"/>
  <c r="O235" i="156"/>
  <c r="O234" i="156"/>
  <c r="O233" i="156"/>
  <c r="O232" i="156"/>
  <c r="O231" i="156"/>
  <c r="O230" i="156"/>
  <c r="O229" i="156"/>
  <c r="O228" i="156"/>
  <c r="O227" i="156"/>
  <c r="O226" i="156"/>
  <c r="O225" i="156"/>
  <c r="O224" i="156"/>
  <c r="O223" i="156"/>
  <c r="O222" i="156"/>
  <c r="O221" i="156"/>
  <c r="O220" i="156"/>
  <c r="O219" i="156"/>
  <c r="O218" i="156"/>
  <c r="O217" i="156"/>
  <c r="O216" i="156"/>
  <c r="O215" i="156"/>
  <c r="O214" i="156"/>
  <c r="O213" i="156"/>
  <c r="O212" i="156"/>
  <c r="O211" i="156"/>
  <c r="O210" i="156"/>
  <c r="O209" i="156"/>
  <c r="O208" i="156"/>
  <c r="O207" i="156"/>
  <c r="O206" i="156"/>
  <c r="O205" i="156"/>
  <c r="O204" i="156"/>
  <c r="O203" i="156"/>
  <c r="O202" i="156"/>
  <c r="O201" i="156"/>
  <c r="O200" i="156"/>
  <c r="O199" i="156"/>
  <c r="O198" i="156"/>
  <c r="O197" i="156"/>
  <c r="O196" i="156"/>
  <c r="O195" i="156"/>
  <c r="O194" i="156"/>
  <c r="O193" i="156"/>
  <c r="O192" i="156"/>
  <c r="O191" i="156"/>
  <c r="O190" i="156"/>
  <c r="O189" i="156"/>
  <c r="O188" i="156"/>
  <c r="O187" i="156"/>
  <c r="O186" i="156"/>
  <c r="O185" i="156"/>
  <c r="O184" i="156"/>
  <c r="O183" i="156"/>
  <c r="O182" i="156"/>
  <c r="O181" i="156"/>
  <c r="O180" i="156"/>
  <c r="O179" i="156"/>
  <c r="O178" i="156"/>
  <c r="O177" i="156"/>
  <c r="O176" i="156"/>
  <c r="O175" i="156"/>
  <c r="O174" i="156"/>
  <c r="O173" i="156"/>
  <c r="O172" i="156"/>
  <c r="O171" i="156"/>
  <c r="O170" i="156"/>
  <c r="O169" i="156"/>
  <c r="O168" i="156"/>
  <c r="O167" i="156"/>
  <c r="O166" i="156"/>
  <c r="O165" i="156"/>
  <c r="O164" i="156"/>
  <c r="O163" i="156"/>
  <c r="O162" i="156"/>
  <c r="O161" i="156"/>
  <c r="O160" i="156"/>
  <c r="O159" i="156"/>
  <c r="O158" i="156"/>
  <c r="O157" i="156"/>
  <c r="O156" i="156"/>
  <c r="O155" i="156"/>
  <c r="O154" i="156"/>
  <c r="O153" i="156"/>
  <c r="O152" i="156"/>
  <c r="O151" i="156"/>
  <c r="O150" i="156"/>
  <c r="O149" i="156"/>
  <c r="O148" i="156"/>
  <c r="O147" i="156"/>
  <c r="O146" i="156"/>
  <c r="O145" i="156"/>
  <c r="O144" i="156"/>
  <c r="O143" i="156"/>
  <c r="O142" i="156"/>
  <c r="O141" i="156"/>
  <c r="O140" i="156"/>
  <c r="O139" i="156"/>
  <c r="O138" i="156"/>
  <c r="O137" i="156"/>
  <c r="O136" i="156"/>
  <c r="O135" i="156"/>
  <c r="O134" i="156"/>
  <c r="O133" i="156"/>
  <c r="O132" i="156"/>
  <c r="O131" i="156"/>
  <c r="O130" i="156"/>
  <c r="O129" i="156"/>
  <c r="O128" i="156"/>
  <c r="O127" i="156"/>
  <c r="O126" i="156"/>
  <c r="O125" i="156"/>
  <c r="O124" i="156"/>
  <c r="O123" i="156"/>
  <c r="O122" i="156"/>
  <c r="O121" i="156"/>
  <c r="O120" i="156"/>
  <c r="O119" i="156"/>
  <c r="O118" i="156"/>
  <c r="O117" i="156"/>
  <c r="O116" i="156"/>
  <c r="O115" i="156"/>
  <c r="O114" i="156"/>
  <c r="O113" i="156"/>
  <c r="O112" i="156"/>
  <c r="O111" i="156"/>
  <c r="O110" i="156"/>
  <c r="O109" i="156"/>
  <c r="O108" i="156"/>
  <c r="O107" i="156"/>
  <c r="O106" i="156"/>
  <c r="O105" i="156"/>
  <c r="O104" i="156"/>
  <c r="O103" i="156"/>
  <c r="O102" i="156"/>
  <c r="O101" i="156"/>
  <c r="O100" i="156"/>
  <c r="O99" i="156"/>
  <c r="O98" i="156"/>
  <c r="O97" i="156"/>
  <c r="O96" i="156"/>
  <c r="O95" i="156"/>
  <c r="O94" i="156"/>
  <c r="O93" i="156"/>
  <c r="O92" i="156"/>
  <c r="O91" i="156"/>
  <c r="O90" i="156"/>
  <c r="O89" i="156"/>
  <c r="O88" i="156"/>
  <c r="O87" i="156"/>
  <c r="O86" i="156"/>
  <c r="O85" i="156"/>
  <c r="O84" i="156"/>
  <c r="O83" i="156"/>
  <c r="O82" i="156"/>
  <c r="O81" i="156"/>
  <c r="O80" i="156"/>
  <c r="O79" i="156"/>
  <c r="O78" i="156"/>
  <c r="O77" i="156"/>
  <c r="O76" i="156"/>
  <c r="O75" i="156"/>
  <c r="O74" i="156"/>
  <c r="O73" i="156"/>
  <c r="O72" i="156"/>
  <c r="O71" i="156"/>
  <c r="O70" i="156"/>
  <c r="O69" i="156"/>
  <c r="O68" i="156"/>
  <c r="O67" i="156"/>
  <c r="O66" i="156"/>
  <c r="O65" i="156"/>
  <c r="O64" i="156"/>
  <c r="O63" i="156"/>
  <c r="O62" i="156"/>
  <c r="O61" i="156"/>
  <c r="O60" i="156"/>
  <c r="O59" i="156"/>
  <c r="O58" i="156"/>
  <c r="O57" i="156"/>
  <c r="O56" i="156"/>
  <c r="O55" i="156"/>
  <c r="O54" i="156"/>
  <c r="O53" i="156"/>
  <c r="O52" i="156"/>
  <c r="O51" i="156"/>
  <c r="O50" i="156"/>
  <c r="O49" i="156"/>
  <c r="O48" i="156"/>
  <c r="O47" i="156"/>
  <c r="O46" i="156"/>
  <c r="O45" i="156"/>
  <c r="O44" i="156"/>
  <c r="O43" i="156"/>
  <c r="O42" i="156"/>
  <c r="O41" i="156"/>
  <c r="O40" i="156"/>
  <c r="O39" i="156"/>
  <c r="O38" i="156"/>
  <c r="O37" i="156"/>
  <c r="O36" i="156"/>
  <c r="O35" i="156"/>
  <c r="O34" i="156"/>
  <c r="O33" i="156"/>
  <c r="O32" i="156"/>
  <c r="O31" i="156"/>
  <c r="O30" i="156"/>
  <c r="O29" i="156"/>
  <c r="O28" i="156"/>
  <c r="O27" i="156"/>
  <c r="O26" i="156"/>
  <c r="O25" i="156"/>
  <c r="O24" i="156"/>
  <c r="O23" i="156"/>
  <c r="O22" i="156"/>
  <c r="O21" i="156"/>
  <c r="O20" i="156"/>
  <c r="O19" i="156"/>
  <c r="O18" i="156"/>
  <c r="O17" i="156"/>
  <c r="O16" i="156"/>
  <c r="O15" i="156"/>
  <c r="O14" i="156"/>
  <c r="O13" i="156"/>
  <c r="O12" i="156"/>
  <c r="O11" i="156"/>
  <c r="O10" i="156"/>
  <c r="O9" i="156"/>
  <c r="O8" i="156"/>
  <c r="O7" i="156"/>
  <c r="O6" i="156"/>
  <c r="O5" i="156"/>
  <c r="O4" i="156"/>
  <c r="O3" i="156"/>
  <c r="O2" i="156"/>
  <c r="O242" i="156"/>
  <c r="N242" i="156"/>
  <c r="M242" i="156"/>
  <c r="G241" i="156"/>
  <c r="G240" i="156"/>
  <c r="G239" i="156"/>
  <c r="G238" i="156"/>
  <c r="G237" i="156"/>
  <c r="G236" i="156"/>
  <c r="G235" i="156"/>
  <c r="G234" i="156"/>
  <c r="G233" i="156"/>
  <c r="G232" i="156"/>
  <c r="G231" i="156"/>
  <c r="G230" i="156"/>
  <c r="G229" i="156"/>
  <c r="G228" i="156"/>
  <c r="G227" i="156"/>
  <c r="G226" i="156"/>
  <c r="G225" i="156"/>
  <c r="G224" i="156"/>
  <c r="G223" i="156"/>
  <c r="G222" i="156"/>
  <c r="G221" i="156"/>
  <c r="G220" i="156"/>
  <c r="G219" i="156"/>
  <c r="G218" i="156"/>
  <c r="G217" i="156"/>
  <c r="G216" i="156"/>
  <c r="G215" i="156"/>
  <c r="G214" i="156"/>
  <c r="G213" i="156"/>
  <c r="G212" i="156"/>
  <c r="G211" i="156"/>
  <c r="G210" i="156"/>
  <c r="G209" i="156"/>
  <c r="G208" i="156"/>
  <c r="G207" i="156"/>
  <c r="G206" i="156"/>
  <c r="G205" i="156"/>
  <c r="G204" i="156"/>
  <c r="G203" i="156"/>
  <c r="G202" i="156"/>
  <c r="G201" i="156"/>
  <c r="G200" i="156"/>
  <c r="G199" i="156"/>
  <c r="G198" i="156"/>
  <c r="G197" i="156"/>
  <c r="G196" i="156"/>
  <c r="G195" i="156"/>
  <c r="G194" i="156"/>
  <c r="G193" i="156"/>
  <c r="G192" i="156"/>
  <c r="G191" i="156"/>
  <c r="G190" i="156"/>
  <c r="G189" i="156"/>
  <c r="G188" i="156"/>
  <c r="G187" i="156"/>
  <c r="G186" i="156"/>
  <c r="G185" i="156"/>
  <c r="G184" i="156"/>
  <c r="G183" i="156"/>
  <c r="G182" i="156"/>
  <c r="G181" i="156"/>
  <c r="G180" i="156"/>
  <c r="G179" i="156"/>
  <c r="G178" i="156"/>
  <c r="G177" i="156"/>
  <c r="G176" i="156"/>
  <c r="G175" i="156"/>
  <c r="G174" i="156"/>
  <c r="G173" i="156"/>
  <c r="G172" i="156"/>
  <c r="G171" i="156"/>
  <c r="G170" i="156"/>
  <c r="G169" i="156"/>
  <c r="G168" i="156"/>
  <c r="G167" i="156"/>
  <c r="G166" i="156"/>
  <c r="G165" i="156"/>
  <c r="G164" i="156"/>
  <c r="G163" i="156"/>
  <c r="G162" i="156"/>
  <c r="G161" i="156"/>
  <c r="G160" i="156"/>
  <c r="G159" i="156"/>
  <c r="G158" i="156"/>
  <c r="G157" i="156"/>
  <c r="G156" i="156"/>
  <c r="G155" i="156"/>
  <c r="G154" i="156"/>
  <c r="G153" i="156"/>
  <c r="G152" i="156"/>
  <c r="G151" i="156"/>
  <c r="G150" i="156"/>
  <c r="G149" i="156"/>
  <c r="G148" i="156"/>
  <c r="G147" i="156"/>
  <c r="G146" i="156"/>
  <c r="G145" i="156"/>
  <c r="G144" i="156"/>
  <c r="G143" i="156"/>
  <c r="G142" i="156"/>
  <c r="G141" i="156"/>
  <c r="G140" i="156"/>
  <c r="G139" i="156"/>
  <c r="G138" i="156"/>
  <c r="G137" i="156"/>
  <c r="G136" i="156"/>
  <c r="G135" i="156"/>
  <c r="G134" i="156"/>
  <c r="G133" i="156"/>
  <c r="G132" i="156"/>
  <c r="G131" i="156"/>
  <c r="G130" i="156"/>
  <c r="G129" i="156"/>
  <c r="G128" i="156"/>
  <c r="G127" i="156"/>
  <c r="G126" i="156"/>
  <c r="G125" i="156"/>
  <c r="G124" i="156"/>
  <c r="G123" i="156"/>
  <c r="G122" i="156"/>
  <c r="G121" i="156"/>
  <c r="G120" i="156"/>
  <c r="G119" i="156"/>
  <c r="G118" i="156"/>
  <c r="G117" i="156"/>
  <c r="G116" i="156"/>
  <c r="G115" i="156"/>
  <c r="G114" i="156"/>
  <c r="G113" i="156"/>
  <c r="G112" i="156"/>
  <c r="G111" i="156"/>
  <c r="G110" i="156"/>
  <c r="G109" i="156"/>
  <c r="G108" i="156"/>
  <c r="G107" i="156"/>
  <c r="G106" i="156"/>
  <c r="G105" i="156"/>
  <c r="G104" i="156"/>
  <c r="G103" i="156"/>
  <c r="G102" i="156"/>
  <c r="G101" i="156"/>
  <c r="G100" i="156"/>
  <c r="G99" i="156"/>
  <c r="G98" i="156"/>
  <c r="G97" i="156"/>
  <c r="G96" i="156"/>
  <c r="G95" i="156"/>
  <c r="G94" i="156"/>
  <c r="G93" i="156"/>
  <c r="G92" i="156"/>
  <c r="G91" i="156"/>
  <c r="G90" i="156"/>
  <c r="G89" i="156"/>
  <c r="G88" i="156"/>
  <c r="G87" i="156"/>
  <c r="G86" i="156"/>
  <c r="G85" i="156"/>
  <c r="G84" i="156"/>
  <c r="G83" i="156"/>
  <c r="G82" i="156"/>
  <c r="G81" i="156"/>
  <c r="G80" i="156"/>
  <c r="G79" i="156"/>
  <c r="G78" i="156"/>
  <c r="G77" i="156"/>
  <c r="G76" i="156"/>
  <c r="G75" i="156"/>
  <c r="G74" i="156"/>
  <c r="G73" i="156"/>
  <c r="G72" i="156"/>
  <c r="G71" i="156"/>
  <c r="G70" i="156"/>
  <c r="G69" i="156"/>
  <c r="G68" i="156"/>
  <c r="G67" i="156"/>
  <c r="G66" i="156"/>
  <c r="G65" i="156"/>
  <c r="G64" i="156"/>
  <c r="G63" i="156"/>
  <c r="G62" i="156"/>
  <c r="G61" i="156"/>
  <c r="G60" i="156"/>
  <c r="G59" i="156"/>
  <c r="G58" i="156"/>
  <c r="G57" i="156"/>
  <c r="G56" i="156"/>
  <c r="G55" i="156"/>
  <c r="G54" i="156"/>
  <c r="G53" i="156"/>
  <c r="G52" i="156"/>
  <c r="G51" i="156"/>
  <c r="G50" i="156"/>
  <c r="G49" i="156"/>
  <c r="G48" i="156"/>
  <c r="G47" i="156"/>
  <c r="G46" i="156"/>
  <c r="G45" i="156"/>
  <c r="G44" i="156"/>
  <c r="G43" i="156"/>
  <c r="G42" i="156"/>
  <c r="G41" i="156"/>
  <c r="G40" i="156"/>
  <c r="G39" i="156"/>
  <c r="G38" i="156"/>
  <c r="G37" i="156"/>
  <c r="G36" i="156"/>
  <c r="G35" i="156"/>
  <c r="G34" i="156"/>
  <c r="G33" i="156"/>
  <c r="G32" i="156"/>
  <c r="G31" i="156"/>
  <c r="G30" i="156"/>
  <c r="G29" i="156"/>
  <c r="G28" i="156"/>
  <c r="G27" i="156"/>
  <c r="G26" i="156"/>
  <c r="G25" i="156"/>
  <c r="G24" i="156"/>
  <c r="G23" i="156"/>
  <c r="G22" i="156"/>
  <c r="G21" i="156"/>
  <c r="G20" i="156"/>
  <c r="G19" i="156"/>
  <c r="G18" i="156"/>
  <c r="G17" i="156"/>
  <c r="G16" i="156"/>
  <c r="G15" i="156"/>
  <c r="G14" i="156"/>
  <c r="G13" i="156"/>
  <c r="G12" i="156"/>
  <c r="G11" i="156"/>
  <c r="G10" i="156"/>
  <c r="G9" i="156"/>
  <c r="G8" i="156"/>
  <c r="G7" i="156"/>
  <c r="G6" i="156"/>
  <c r="G5" i="156"/>
  <c r="G4" i="156"/>
  <c r="G3" i="156"/>
  <c r="G2" i="156"/>
  <c r="F242" i="156"/>
  <c r="E242" i="156"/>
  <c r="G618" i="155"/>
  <c r="H618" i="155"/>
  <c r="G336" i="7"/>
  <c r="H336" i="7"/>
  <c r="G2168" i="152"/>
  <c r="H2168" i="152"/>
  <c r="P2168" i="152"/>
  <c r="I2168" i="152"/>
  <c r="J2168" i="152"/>
  <c r="K2168" i="152"/>
  <c r="L2168" i="152"/>
  <c r="M2168" i="152"/>
  <c r="N2168" i="152"/>
  <c r="O2168" i="152"/>
  <c r="L362" i="143"/>
  <c r="M362" i="143"/>
  <c r="N362" i="143"/>
  <c r="S86" i="143"/>
  <c r="T86" i="143"/>
  <c r="S84" i="143"/>
  <c r="T84" i="143"/>
  <c r="S305" i="143"/>
  <c r="T305" i="143"/>
  <c r="S316" i="143"/>
  <c r="T316" i="143"/>
  <c r="S320" i="143"/>
  <c r="T320" i="143"/>
  <c r="R64" i="143"/>
  <c r="R65" i="143"/>
  <c r="R66" i="143"/>
  <c r="R90" i="143"/>
  <c r="R86" i="143"/>
  <c r="R69" i="143"/>
  <c r="R72" i="143"/>
  <c r="R78" i="143"/>
  <c r="R74" i="143"/>
  <c r="R76" i="143"/>
  <c r="R84" i="143"/>
  <c r="R82" i="143"/>
  <c r="R83" i="143"/>
  <c r="R299" i="143"/>
  <c r="R304" i="143"/>
  <c r="R302" i="143"/>
  <c r="R323" i="143"/>
  <c r="R325" i="143"/>
  <c r="R328" i="143"/>
  <c r="R326" i="143"/>
  <c r="R305" i="143"/>
  <c r="R310" i="143"/>
  <c r="R306" i="143"/>
  <c r="R308" i="143"/>
  <c r="R316" i="143"/>
  <c r="R312" i="143"/>
  <c r="R314" i="143"/>
  <c r="R317" i="143"/>
  <c r="R318" i="143"/>
  <c r="R320" i="143"/>
  <c r="R32" i="143"/>
  <c r="R37" i="143"/>
  <c r="R36" i="143"/>
  <c r="R56" i="143"/>
  <c r="R57" i="143"/>
  <c r="R59" i="143"/>
  <c r="R60" i="143"/>
  <c r="R40" i="143"/>
  <c r="R43" i="143"/>
  <c r="R42" i="143"/>
  <c r="R44" i="143"/>
  <c r="R48" i="143"/>
  <c r="R50" i="143"/>
  <c r="R55" i="143"/>
  <c r="R54" i="143"/>
  <c r="R214" i="143"/>
  <c r="R210" i="143"/>
  <c r="R212" i="143"/>
  <c r="R238" i="143"/>
  <c r="R236" i="143"/>
  <c r="R237" i="143"/>
  <c r="R215" i="143"/>
  <c r="R220" i="143"/>
  <c r="R216" i="143"/>
  <c r="R218" i="143"/>
  <c r="R223" i="143"/>
  <c r="R226" i="143"/>
  <c r="R232" i="143"/>
  <c r="R228" i="143"/>
  <c r="R230" i="143"/>
  <c r="R182" i="143"/>
  <c r="R183" i="143"/>
  <c r="R203" i="143"/>
  <c r="R208" i="143"/>
  <c r="R206" i="143"/>
  <c r="R185" i="143"/>
  <c r="R187" i="143"/>
  <c r="R190" i="143"/>
  <c r="R186" i="143"/>
  <c r="R188" i="143"/>
  <c r="R196" i="143"/>
  <c r="R192" i="143"/>
  <c r="R194" i="143"/>
  <c r="R202" i="143"/>
  <c r="R200" i="143"/>
  <c r="R201" i="143"/>
  <c r="R329" i="143"/>
  <c r="R334" i="143"/>
  <c r="R330" i="143"/>
  <c r="R332" i="143"/>
  <c r="R335" i="143"/>
  <c r="R337" i="143"/>
  <c r="R338" i="143"/>
  <c r="R336" i="143"/>
  <c r="R344" i="143"/>
  <c r="R340" i="143"/>
  <c r="R342" i="143"/>
  <c r="R343" i="143"/>
  <c r="R345" i="143"/>
  <c r="R350" i="143"/>
  <c r="R346" i="143"/>
  <c r="R348" i="143"/>
  <c r="R269" i="143"/>
  <c r="R271" i="143"/>
  <c r="R274" i="143"/>
  <c r="R272" i="143"/>
  <c r="R293" i="143"/>
  <c r="R298" i="143"/>
  <c r="R294" i="143"/>
  <c r="R296" i="143"/>
  <c r="R280" i="143"/>
  <c r="R276" i="143"/>
  <c r="R278" i="143"/>
  <c r="R279" i="143"/>
  <c r="R284" i="143"/>
  <c r="R287" i="143"/>
  <c r="R289" i="143"/>
  <c r="R292" i="143"/>
  <c r="R288" i="143"/>
  <c r="R290" i="143"/>
  <c r="R154" i="143"/>
  <c r="R150" i="143"/>
  <c r="R152" i="143"/>
  <c r="R178" i="143"/>
  <c r="R176" i="143"/>
  <c r="R177" i="143"/>
  <c r="R155" i="143"/>
  <c r="R160" i="143"/>
  <c r="R156" i="143"/>
  <c r="R158" i="143"/>
  <c r="R161" i="143"/>
  <c r="R163" i="143"/>
  <c r="R166" i="143"/>
  <c r="R162" i="143"/>
  <c r="R164" i="143"/>
  <c r="R167" i="143"/>
  <c r="R172" i="143"/>
  <c r="R168" i="143"/>
  <c r="R170" i="143"/>
  <c r="R239" i="143"/>
  <c r="R244" i="143"/>
  <c r="R242" i="143"/>
  <c r="R243" i="143"/>
  <c r="R263" i="143"/>
  <c r="R265" i="143"/>
  <c r="R268" i="143"/>
  <c r="R264" i="143"/>
  <c r="R266" i="143"/>
  <c r="R245" i="143"/>
  <c r="R247" i="143"/>
  <c r="R250" i="143"/>
  <c r="R246" i="143"/>
  <c r="R248" i="143"/>
  <c r="R251" i="143"/>
  <c r="R256" i="143"/>
  <c r="R252" i="143"/>
  <c r="R254" i="143"/>
  <c r="R262" i="143"/>
  <c r="R258" i="143"/>
  <c r="R260" i="143"/>
  <c r="R261" i="143"/>
  <c r="R119" i="143"/>
  <c r="R121" i="143"/>
  <c r="R124" i="143"/>
  <c r="R120" i="143"/>
  <c r="R122" i="143"/>
  <c r="R143" i="143"/>
  <c r="R148" i="143"/>
  <c r="R144" i="143"/>
  <c r="R146" i="143"/>
  <c r="R130" i="143"/>
  <c r="R126" i="143"/>
  <c r="R128" i="143"/>
  <c r="R131" i="143"/>
  <c r="R136" i="143"/>
  <c r="R132" i="143"/>
  <c r="R134" i="143"/>
  <c r="R135" i="143"/>
  <c r="R137" i="143"/>
  <c r="R139" i="143"/>
  <c r="R142" i="143"/>
  <c r="R138" i="143"/>
  <c r="R140" i="143"/>
  <c r="R5" i="143"/>
  <c r="R6" i="143"/>
  <c r="R26" i="143"/>
  <c r="R28" i="143"/>
  <c r="R27" i="143"/>
  <c r="R30" i="143"/>
  <c r="R8" i="143"/>
  <c r="R10" i="143"/>
  <c r="R12" i="143"/>
  <c r="R14" i="143"/>
  <c r="R19" i="143"/>
  <c r="R20" i="143"/>
  <c r="R22" i="143"/>
  <c r="R25" i="143"/>
  <c r="R21" i="143"/>
  <c r="R23" i="143"/>
  <c r="R24" i="143"/>
  <c r="R92" i="143"/>
  <c r="R94" i="143"/>
  <c r="R113" i="143"/>
  <c r="R115" i="143"/>
  <c r="R118" i="143"/>
  <c r="R114" i="143"/>
  <c r="R101" i="143"/>
  <c r="R98" i="143"/>
  <c r="R102" i="143"/>
  <c r="R104" i="143"/>
  <c r="R105" i="143"/>
  <c r="R106" i="143"/>
  <c r="R108" i="143"/>
  <c r="R110" i="143"/>
  <c r="R112" i="143"/>
  <c r="R62" i="143"/>
  <c r="S63" i="143"/>
  <c r="T63" i="143"/>
  <c r="S66" i="143"/>
  <c r="T66" i="143"/>
  <c r="S72" i="143"/>
  <c r="T72" i="143"/>
  <c r="S70" i="143"/>
  <c r="T70" i="143"/>
  <c r="S78" i="143"/>
  <c r="T78" i="143"/>
  <c r="S76" i="143"/>
  <c r="T76" i="143"/>
  <c r="S82" i="143"/>
  <c r="T82" i="143"/>
  <c r="S299" i="143"/>
  <c r="T299" i="143"/>
  <c r="S304" i="143"/>
  <c r="T304" i="143"/>
  <c r="S323" i="143"/>
  <c r="T323" i="143"/>
  <c r="S328" i="143"/>
  <c r="T328" i="143"/>
  <c r="S326" i="143"/>
  <c r="T326" i="143"/>
  <c r="S310" i="143"/>
  <c r="T310" i="143"/>
  <c r="S308" i="143"/>
  <c r="T308" i="143"/>
  <c r="S311" i="143"/>
  <c r="T311" i="143"/>
  <c r="S314" i="143"/>
  <c r="T314" i="143"/>
  <c r="S317" i="143"/>
  <c r="T317" i="143"/>
  <c r="S322" i="143"/>
  <c r="T322" i="143"/>
  <c r="S37" i="143"/>
  <c r="T37" i="143"/>
  <c r="S35" i="143"/>
  <c r="T35" i="143"/>
  <c r="S59" i="143"/>
  <c r="T59" i="143"/>
  <c r="S38" i="143"/>
  <c r="T38" i="143"/>
  <c r="S40" i="143"/>
  <c r="T40" i="143"/>
  <c r="S43" i="143"/>
  <c r="T43" i="143"/>
  <c r="S39" i="143"/>
  <c r="T39" i="143"/>
  <c r="S41" i="143"/>
  <c r="T41" i="143"/>
  <c r="S42" i="143"/>
  <c r="T42" i="143"/>
  <c r="S44" i="143"/>
  <c r="T44" i="143"/>
  <c r="S49" i="143"/>
  <c r="T49" i="143"/>
  <c r="S45" i="143"/>
  <c r="T45" i="143"/>
  <c r="S48" i="143"/>
  <c r="T48" i="143"/>
  <c r="S50" i="143"/>
  <c r="T50" i="143"/>
  <c r="S55" i="143"/>
  <c r="T55" i="143"/>
  <c r="S51" i="143"/>
  <c r="T51" i="143"/>
  <c r="S54" i="143"/>
  <c r="T54" i="143"/>
  <c r="S209" i="143"/>
  <c r="T209" i="143"/>
  <c r="S211" i="143"/>
  <c r="T211" i="143"/>
  <c r="S214" i="143"/>
  <c r="T214" i="143"/>
  <c r="S210" i="143"/>
  <c r="T210" i="143"/>
  <c r="S212" i="143"/>
  <c r="T212" i="143"/>
  <c r="S213" i="143"/>
  <c r="T213" i="143"/>
  <c r="S233" i="143"/>
  <c r="T233" i="143"/>
  <c r="S238" i="143"/>
  <c r="T238" i="143"/>
  <c r="S234" i="143"/>
  <c r="T234" i="143"/>
  <c r="S236" i="143"/>
  <c r="T236" i="143"/>
  <c r="S237" i="143"/>
  <c r="T237" i="143"/>
  <c r="S215" i="143"/>
  <c r="T215" i="143"/>
  <c r="S220" i="143"/>
  <c r="T220" i="143"/>
  <c r="S216" i="143"/>
  <c r="T216" i="143"/>
  <c r="S218" i="143"/>
  <c r="T218" i="143"/>
  <c r="S219" i="143"/>
  <c r="T219" i="143"/>
  <c r="S223" i="143"/>
  <c r="T223" i="143"/>
  <c r="S226" i="143"/>
  <c r="T226" i="143"/>
  <c r="S222" i="143"/>
  <c r="T222" i="143"/>
  <c r="S224" i="143"/>
  <c r="T224" i="143"/>
  <c r="S225" i="143"/>
  <c r="T225" i="143"/>
  <c r="S229" i="143"/>
  <c r="T229" i="143"/>
  <c r="S232" i="143"/>
  <c r="T232" i="143"/>
  <c r="S228" i="143"/>
  <c r="T228" i="143"/>
  <c r="S230" i="143"/>
  <c r="T230" i="143"/>
  <c r="S179" i="143"/>
  <c r="T179" i="143"/>
  <c r="S184" i="143"/>
  <c r="T184" i="143"/>
  <c r="S180" i="143"/>
  <c r="T180" i="143"/>
  <c r="S182" i="143"/>
  <c r="T182" i="143"/>
  <c r="S183" i="143"/>
  <c r="T183" i="143"/>
  <c r="S203" i="143"/>
  <c r="T203" i="143"/>
  <c r="S205" i="143"/>
  <c r="T205" i="143"/>
  <c r="S208" i="143"/>
  <c r="T208" i="143"/>
  <c r="S204" i="143"/>
  <c r="T204" i="143"/>
  <c r="S206" i="143"/>
  <c r="T206" i="143"/>
  <c r="S207" i="143"/>
  <c r="T207" i="143"/>
  <c r="S185" i="143"/>
  <c r="T185" i="143"/>
  <c r="S187" i="143"/>
  <c r="T187" i="143"/>
  <c r="S190" i="143"/>
  <c r="T190" i="143"/>
  <c r="S186" i="143"/>
  <c r="T186" i="143"/>
  <c r="S188" i="143"/>
  <c r="T188" i="143"/>
  <c r="S189" i="143"/>
  <c r="T189" i="143"/>
  <c r="S196" i="143"/>
  <c r="T196" i="143"/>
  <c r="S192" i="143"/>
  <c r="T192" i="143"/>
  <c r="S194" i="143"/>
  <c r="T194" i="143"/>
  <c r="S195" i="143"/>
  <c r="T195" i="143"/>
  <c r="S197" i="143"/>
  <c r="T197" i="143"/>
  <c r="S199" i="143"/>
  <c r="T199" i="143"/>
  <c r="S202" i="143"/>
  <c r="T202" i="143"/>
  <c r="S198" i="143"/>
  <c r="T198" i="143"/>
  <c r="S200" i="143"/>
  <c r="T200" i="143"/>
  <c r="S201" i="143"/>
  <c r="T201" i="143"/>
  <c r="S329" i="143"/>
  <c r="T329" i="143"/>
  <c r="S331" i="143"/>
  <c r="T331" i="143"/>
  <c r="S334" i="143"/>
  <c r="T334" i="143"/>
  <c r="S330" i="143"/>
  <c r="T330" i="143"/>
  <c r="S332" i="143"/>
  <c r="T332" i="143"/>
  <c r="S333" i="143"/>
  <c r="T333" i="143"/>
  <c r="S351" i="143"/>
  <c r="T351" i="143"/>
  <c r="S335" i="143"/>
  <c r="T335" i="143"/>
  <c r="S337" i="143"/>
  <c r="T337" i="143"/>
  <c r="S338" i="143"/>
  <c r="T338" i="143"/>
  <c r="S336" i="143"/>
  <c r="T336" i="143"/>
  <c r="S339" i="143"/>
  <c r="T339" i="143"/>
  <c r="S341" i="143"/>
  <c r="T341" i="143"/>
  <c r="S344" i="143"/>
  <c r="T344" i="143"/>
  <c r="S340" i="143"/>
  <c r="T340" i="143"/>
  <c r="S342" i="143"/>
  <c r="T342" i="143"/>
  <c r="S343" i="143"/>
  <c r="T343" i="143"/>
  <c r="S345" i="143"/>
  <c r="T345" i="143"/>
  <c r="S347" i="143"/>
  <c r="T347" i="143"/>
  <c r="S350" i="143"/>
  <c r="T350" i="143"/>
  <c r="S346" i="143"/>
  <c r="T346" i="143"/>
  <c r="S348" i="143"/>
  <c r="T348" i="143"/>
  <c r="S349" i="143"/>
  <c r="T349" i="143"/>
  <c r="S269" i="143"/>
  <c r="T269" i="143"/>
  <c r="S271" i="143"/>
  <c r="T271" i="143"/>
  <c r="S274" i="143"/>
  <c r="T274" i="143"/>
  <c r="S270" i="143"/>
  <c r="T270" i="143"/>
  <c r="S272" i="143"/>
  <c r="T272" i="143"/>
  <c r="S273" i="143"/>
  <c r="T273" i="143"/>
  <c r="S293" i="143"/>
  <c r="T293" i="143"/>
  <c r="S298" i="143"/>
  <c r="T298" i="143"/>
  <c r="S294" i="143"/>
  <c r="T294" i="143"/>
  <c r="S296" i="143"/>
  <c r="T296" i="143"/>
  <c r="S297" i="143"/>
  <c r="T297" i="143"/>
  <c r="S275" i="143"/>
  <c r="T275" i="143"/>
  <c r="S277" i="143"/>
  <c r="T277" i="143"/>
  <c r="S280" i="143"/>
  <c r="T280" i="143"/>
  <c r="S276" i="143"/>
  <c r="T276" i="143"/>
  <c r="S278" i="143"/>
  <c r="T278" i="143"/>
  <c r="S279" i="143"/>
  <c r="T279" i="143"/>
  <c r="S283" i="143"/>
  <c r="T283" i="143"/>
  <c r="S286" i="143"/>
  <c r="T286" i="143"/>
  <c r="S282" i="143"/>
  <c r="T282" i="143"/>
  <c r="S284" i="143"/>
  <c r="T284" i="143"/>
  <c r="S285" i="143"/>
  <c r="T285" i="143"/>
  <c r="S287" i="143"/>
  <c r="T287" i="143"/>
  <c r="S289" i="143"/>
  <c r="T289" i="143"/>
  <c r="S292" i="143"/>
  <c r="T292" i="143"/>
  <c r="S288" i="143"/>
  <c r="T288" i="143"/>
  <c r="S290" i="143"/>
  <c r="T290" i="143"/>
  <c r="S291" i="143"/>
  <c r="T291" i="143"/>
  <c r="S149" i="143"/>
  <c r="T149" i="143"/>
  <c r="S151" i="143"/>
  <c r="T151" i="143"/>
  <c r="S154" i="143"/>
  <c r="T154" i="143"/>
  <c r="S150" i="143"/>
  <c r="T150" i="143"/>
  <c r="S152" i="143"/>
  <c r="T152" i="143"/>
  <c r="S153" i="143"/>
  <c r="T153" i="143"/>
  <c r="S173" i="143"/>
  <c r="T173" i="143"/>
  <c r="S175" i="143"/>
  <c r="T175" i="143"/>
  <c r="S178" i="143"/>
  <c r="T178" i="143"/>
  <c r="S174" i="143"/>
  <c r="T174" i="143"/>
  <c r="S176" i="143"/>
  <c r="T176" i="143"/>
  <c r="S177" i="143"/>
  <c r="T177" i="143"/>
  <c r="S155" i="143"/>
  <c r="T155" i="143"/>
  <c r="S160" i="143"/>
  <c r="T160" i="143"/>
  <c r="S156" i="143"/>
  <c r="T156" i="143"/>
  <c r="S158" i="143"/>
  <c r="T158" i="143"/>
  <c r="S161" i="143"/>
  <c r="T161" i="143"/>
  <c r="S163" i="143"/>
  <c r="T163" i="143"/>
  <c r="S166" i="143"/>
  <c r="T166" i="143"/>
  <c r="S162" i="143"/>
  <c r="T162" i="143"/>
  <c r="S164" i="143"/>
  <c r="T164" i="143"/>
  <c r="S165" i="143"/>
  <c r="T165" i="143"/>
  <c r="S167" i="143"/>
  <c r="T167" i="143"/>
  <c r="S172" i="143"/>
  <c r="T172" i="143"/>
  <c r="S168" i="143"/>
  <c r="T168" i="143"/>
  <c r="S170" i="143"/>
  <c r="T170" i="143"/>
  <c r="S239" i="143"/>
  <c r="T239" i="143"/>
  <c r="S241" i="143"/>
  <c r="T241" i="143"/>
  <c r="S244" i="143"/>
  <c r="T244" i="143"/>
  <c r="S240" i="143"/>
  <c r="T240" i="143"/>
  <c r="S242" i="143"/>
  <c r="T242" i="143"/>
  <c r="S243" i="143"/>
  <c r="T243" i="143"/>
  <c r="S263" i="143"/>
  <c r="T263" i="143"/>
  <c r="S265" i="143"/>
  <c r="T265" i="143"/>
  <c r="S268" i="143"/>
  <c r="T268" i="143"/>
  <c r="S264" i="143"/>
  <c r="T264" i="143"/>
  <c r="S266" i="143"/>
  <c r="T266" i="143"/>
  <c r="S267" i="143"/>
  <c r="T267" i="143"/>
  <c r="S245" i="143"/>
  <c r="T245" i="143"/>
  <c r="S247" i="143"/>
  <c r="T247" i="143"/>
  <c r="S250" i="143"/>
  <c r="T250" i="143"/>
  <c r="S246" i="143"/>
  <c r="T246" i="143"/>
  <c r="S248" i="143"/>
  <c r="T248" i="143"/>
  <c r="S249" i="143"/>
  <c r="T249" i="143"/>
  <c r="S251" i="143"/>
  <c r="T251" i="143"/>
  <c r="S253" i="143"/>
  <c r="T253" i="143"/>
  <c r="S256" i="143"/>
  <c r="T256" i="143"/>
  <c r="S252" i="143"/>
  <c r="T252" i="143"/>
  <c r="S254" i="143"/>
  <c r="T254" i="143"/>
  <c r="S259" i="143"/>
  <c r="T259" i="143"/>
  <c r="S262" i="143"/>
  <c r="T262" i="143"/>
  <c r="S258" i="143"/>
  <c r="T258" i="143"/>
  <c r="S260" i="143"/>
  <c r="T260" i="143"/>
  <c r="S261" i="143"/>
  <c r="T261" i="143"/>
  <c r="S119" i="143"/>
  <c r="T119" i="143"/>
  <c r="S121" i="143"/>
  <c r="T121" i="143"/>
  <c r="S124" i="143"/>
  <c r="T124" i="143"/>
  <c r="S120" i="143"/>
  <c r="T120" i="143"/>
  <c r="S122" i="143"/>
  <c r="T122" i="143"/>
  <c r="S123" i="143"/>
  <c r="T123" i="143"/>
  <c r="S143" i="143"/>
  <c r="T143" i="143"/>
  <c r="S148" i="143"/>
  <c r="T148" i="143"/>
  <c r="S144" i="143"/>
  <c r="T144" i="143"/>
  <c r="S146" i="143"/>
  <c r="T146" i="143"/>
  <c r="S125" i="143"/>
  <c r="T125" i="143"/>
  <c r="S127" i="143"/>
  <c r="T127" i="143"/>
  <c r="S130" i="143"/>
  <c r="T130" i="143"/>
  <c r="S126" i="143"/>
  <c r="T126" i="143"/>
  <c r="S128" i="143"/>
  <c r="T128" i="143"/>
  <c r="S131" i="143"/>
  <c r="T131" i="143"/>
  <c r="S136" i="143"/>
  <c r="T136" i="143"/>
  <c r="S132" i="143"/>
  <c r="T132" i="143"/>
  <c r="S134" i="143"/>
  <c r="T134" i="143"/>
  <c r="S135" i="143"/>
  <c r="T135" i="143"/>
  <c r="S137" i="143"/>
  <c r="T137" i="143"/>
  <c r="S139" i="143"/>
  <c r="T139" i="143"/>
  <c r="S142" i="143"/>
  <c r="T142" i="143"/>
  <c r="S138" i="143"/>
  <c r="T138" i="143"/>
  <c r="S140" i="143"/>
  <c r="T140" i="143"/>
  <c r="S141" i="143"/>
  <c r="T141" i="143"/>
  <c r="S4" i="143"/>
  <c r="T4" i="143"/>
  <c r="S7" i="143"/>
  <c r="T7" i="143"/>
  <c r="S5" i="143"/>
  <c r="T5" i="143"/>
  <c r="S6" i="143"/>
  <c r="T6" i="143"/>
  <c r="S26" i="143"/>
  <c r="T26" i="143"/>
  <c r="S28" i="143"/>
  <c r="T28" i="143"/>
  <c r="S31" i="143"/>
  <c r="T31" i="143"/>
  <c r="S27" i="143"/>
  <c r="T27" i="143"/>
  <c r="S30" i="143"/>
  <c r="T30" i="143"/>
  <c r="S8" i="143"/>
  <c r="T8" i="143"/>
  <c r="S10" i="143"/>
  <c r="T10" i="143"/>
  <c r="S13" i="143"/>
  <c r="T13" i="143"/>
  <c r="S11" i="143"/>
  <c r="T11" i="143"/>
  <c r="S12" i="143"/>
  <c r="T12" i="143"/>
  <c r="S14" i="143"/>
  <c r="T14" i="143"/>
  <c r="S16" i="143"/>
  <c r="T16" i="143"/>
  <c r="S19" i="143"/>
  <c r="T19" i="143"/>
  <c r="S15" i="143"/>
  <c r="T15" i="143"/>
  <c r="S20" i="143"/>
  <c r="T20" i="143"/>
  <c r="S22" i="143"/>
  <c r="T22" i="143"/>
  <c r="S25" i="143"/>
  <c r="T25" i="143"/>
  <c r="S21" i="143"/>
  <c r="T21" i="143"/>
  <c r="S23" i="143"/>
  <c r="T23" i="143"/>
  <c r="S24" i="143"/>
  <c r="T24" i="143"/>
  <c r="S91" i="143"/>
  <c r="T91" i="143"/>
  <c r="S96" i="143"/>
  <c r="T96" i="143"/>
  <c r="S92" i="143"/>
  <c r="T92" i="143"/>
  <c r="S94" i="143"/>
  <c r="T94" i="143"/>
  <c r="S113" i="143"/>
  <c r="T113" i="143"/>
  <c r="S115" i="143"/>
  <c r="T115" i="143"/>
  <c r="S118" i="143"/>
  <c r="T118" i="143"/>
  <c r="S114" i="143"/>
  <c r="T114" i="143"/>
  <c r="S117" i="143"/>
  <c r="T117" i="143"/>
  <c r="S101" i="143"/>
  <c r="T101" i="143"/>
  <c r="S98" i="143"/>
  <c r="T98" i="143"/>
  <c r="S100" i="143"/>
  <c r="T100" i="143"/>
  <c r="S102" i="143"/>
  <c r="T102" i="143"/>
  <c r="S104" i="143"/>
  <c r="T104" i="143"/>
  <c r="S103" i="143"/>
  <c r="T103" i="143"/>
  <c r="S105" i="143"/>
  <c r="T105" i="143"/>
  <c r="S106" i="143"/>
  <c r="T106" i="143"/>
  <c r="S108" i="143"/>
  <c r="T108" i="143"/>
  <c r="S110" i="143"/>
  <c r="T110" i="143"/>
  <c r="S112" i="143"/>
  <c r="T112" i="143"/>
  <c r="S109" i="143"/>
  <c r="T109" i="143"/>
  <c r="S62" i="143"/>
  <c r="T62" i="143"/>
  <c r="H664" i="2"/>
  <c r="I664" i="2"/>
  <c r="J664" i="2"/>
  <c r="K664" i="2"/>
  <c r="L664" i="2"/>
  <c r="M664" i="2"/>
  <c r="N664" i="2"/>
  <c r="O664" i="2"/>
  <c r="G664" i="2"/>
  <c r="S60" i="143"/>
  <c r="T60" i="143"/>
  <c r="S57" i="143"/>
  <c r="T57" i="143"/>
  <c r="S58" i="143"/>
  <c r="T58" i="143"/>
  <c r="S36" i="143"/>
  <c r="T36" i="143"/>
  <c r="S33" i="143"/>
  <c r="T33" i="143"/>
  <c r="S321" i="143"/>
  <c r="T321" i="143"/>
  <c r="S318" i="143"/>
  <c r="T318" i="143"/>
  <c r="S319" i="143"/>
  <c r="T319" i="143"/>
  <c r="S312" i="143"/>
  <c r="T312" i="143"/>
  <c r="S313" i="143"/>
  <c r="T313" i="143"/>
  <c r="S309" i="143"/>
  <c r="T309" i="143"/>
  <c r="S306" i="143"/>
  <c r="T306" i="143"/>
  <c r="S307" i="143"/>
  <c r="T307" i="143"/>
  <c r="S327" i="143"/>
  <c r="T327" i="143"/>
  <c r="S324" i="143"/>
  <c r="T324" i="143"/>
  <c r="S325" i="143"/>
  <c r="T325" i="143"/>
  <c r="S303" i="143"/>
  <c r="T303" i="143"/>
  <c r="S300" i="143"/>
  <c r="T300" i="143"/>
  <c r="S301" i="143"/>
  <c r="T301" i="143"/>
  <c r="S83" i="143"/>
  <c r="T83" i="143"/>
  <c r="S80" i="143"/>
  <c r="T80" i="143"/>
  <c r="S81" i="143"/>
  <c r="T81" i="143"/>
  <c r="S77" i="143"/>
  <c r="T77" i="143"/>
  <c r="S74" i="143"/>
  <c r="T74" i="143"/>
  <c r="S75" i="143"/>
  <c r="T75" i="143"/>
  <c r="S71" i="143"/>
  <c r="T71" i="143"/>
  <c r="S68" i="143"/>
  <c r="T68" i="143"/>
  <c r="S69" i="143"/>
  <c r="T69" i="143"/>
  <c r="S88" i="143"/>
  <c r="T88" i="143"/>
  <c r="S90" i="143"/>
  <c r="T90" i="143"/>
  <c r="S85" i="143"/>
  <c r="T85" i="143"/>
  <c r="S65" i="143"/>
  <c r="T65" i="143"/>
  <c r="S67" i="143"/>
  <c r="T67" i="143"/>
  <c r="S18" i="143"/>
  <c r="T18" i="143"/>
  <c r="R315" i="143"/>
  <c r="S34" i="143"/>
  <c r="T34" i="143"/>
  <c r="S116" i="143"/>
  <c r="T116" i="143"/>
  <c r="S52" i="143"/>
  <c r="T52" i="143"/>
  <c r="S46" i="143"/>
  <c r="T46" i="143"/>
  <c r="P664" i="2"/>
  <c r="H362" i="143"/>
  <c r="G362" i="143"/>
  <c r="F362" i="143"/>
  <c r="I362" i="143"/>
  <c r="J362" i="143"/>
  <c r="S73" i="143"/>
  <c r="T73" i="143"/>
  <c r="R73" i="143"/>
  <c r="R87" i="143"/>
  <c r="S87" i="143"/>
  <c r="T87" i="143"/>
  <c r="G242" i="156"/>
  <c r="O3" i="143"/>
  <c r="O9" i="143"/>
  <c r="O17" i="143"/>
  <c r="O29" i="143"/>
  <c r="O47" i="143"/>
  <c r="O53" i="143"/>
  <c r="O61" i="143"/>
  <c r="O79" i="143"/>
  <c r="O89" i="143"/>
  <c r="O93" i="143"/>
  <c r="O95" i="143"/>
  <c r="O97" i="143"/>
  <c r="O99" i="143"/>
  <c r="O107" i="143"/>
  <c r="O111" i="143"/>
  <c r="O129" i="143"/>
  <c r="O133" i="143"/>
  <c r="O145" i="143"/>
  <c r="O147" i="143"/>
  <c r="O157" i="143"/>
  <c r="O159" i="143"/>
  <c r="O169" i="143"/>
  <c r="O171" i="143"/>
  <c r="O181" i="143"/>
  <c r="O191" i="143"/>
  <c r="O193" i="143"/>
  <c r="O217" i="143"/>
  <c r="O221" i="143"/>
  <c r="O227" i="143"/>
  <c r="O231" i="143"/>
  <c r="O235" i="143"/>
  <c r="O255" i="143"/>
  <c r="O257" i="143"/>
  <c r="O281" i="143"/>
  <c r="O295" i="143"/>
  <c r="R353" i="143"/>
  <c r="S353" i="143"/>
  <c r="T353" i="143"/>
  <c r="S359" i="143"/>
  <c r="T359" i="143"/>
  <c r="R359" i="143"/>
  <c r="S361" i="143"/>
  <c r="T361" i="143"/>
  <c r="R361" i="143"/>
  <c r="R231" i="143"/>
  <c r="S231" i="143"/>
  <c r="T231" i="143"/>
  <c r="R169" i="143"/>
  <c r="S169" i="143"/>
  <c r="T169" i="143"/>
  <c r="R107" i="143"/>
  <c r="S107" i="143"/>
  <c r="T107" i="143"/>
  <c r="R53" i="143"/>
  <c r="S53" i="143"/>
  <c r="T53" i="143"/>
  <c r="S221" i="143"/>
  <c r="T221" i="143"/>
  <c r="R221" i="143"/>
  <c r="R157" i="143"/>
  <c r="S157" i="143"/>
  <c r="T157" i="143"/>
  <c r="R97" i="143"/>
  <c r="S97" i="143"/>
  <c r="T97" i="143"/>
  <c r="S29" i="143"/>
  <c r="T29" i="143"/>
  <c r="R29" i="143"/>
  <c r="R295" i="143"/>
  <c r="S295" i="143"/>
  <c r="T295" i="143"/>
  <c r="R217" i="143"/>
  <c r="S217" i="143"/>
  <c r="T217" i="143"/>
  <c r="R147" i="143"/>
  <c r="S147" i="143"/>
  <c r="T147" i="143"/>
  <c r="S95" i="143"/>
  <c r="T95" i="143"/>
  <c r="R95" i="143"/>
  <c r="R17" i="143"/>
  <c r="S17" i="143"/>
  <c r="T17" i="143"/>
  <c r="R281" i="143"/>
  <c r="S281" i="143"/>
  <c r="T281" i="143"/>
  <c r="R193" i="143"/>
  <c r="S193" i="143"/>
  <c r="T193" i="143"/>
  <c r="S145" i="143"/>
  <c r="T145" i="143"/>
  <c r="R145" i="143"/>
  <c r="R93" i="143"/>
  <c r="S93" i="143"/>
  <c r="T93" i="143"/>
  <c r="S9" i="143"/>
  <c r="T9" i="143"/>
  <c r="R9" i="143"/>
  <c r="S257" i="143"/>
  <c r="T257" i="143"/>
  <c r="R257" i="143"/>
  <c r="S191" i="143"/>
  <c r="T191" i="143"/>
  <c r="R191" i="143"/>
  <c r="R133" i="143"/>
  <c r="S133" i="143"/>
  <c r="T133" i="143"/>
  <c r="S89" i="143"/>
  <c r="T89" i="143"/>
  <c r="R89" i="143"/>
  <c r="O362" i="143"/>
  <c r="S3" i="143"/>
  <c r="T3" i="143"/>
  <c r="R3" i="143"/>
  <c r="R255" i="143"/>
  <c r="S255" i="143"/>
  <c r="T255" i="143"/>
  <c r="R181" i="143"/>
  <c r="S181" i="143"/>
  <c r="T181" i="143"/>
  <c r="S129" i="143"/>
  <c r="T129" i="143"/>
  <c r="R129" i="143"/>
  <c r="R79" i="143"/>
  <c r="S79" i="143"/>
  <c r="T79" i="143"/>
  <c r="R235" i="143"/>
  <c r="S235" i="143"/>
  <c r="T235" i="143"/>
  <c r="S171" i="143"/>
  <c r="T171" i="143"/>
  <c r="R171" i="143"/>
  <c r="R111" i="143"/>
  <c r="S111" i="143"/>
  <c r="T111" i="143"/>
  <c r="S61" i="143"/>
  <c r="T61" i="143"/>
  <c r="R61" i="143"/>
  <c r="R227" i="143"/>
  <c r="S227" i="143"/>
  <c r="T227" i="143"/>
  <c r="R159" i="143"/>
  <c r="S159" i="143"/>
  <c r="T159" i="143"/>
  <c r="S99" i="143"/>
  <c r="T99" i="143"/>
  <c r="R99" i="143"/>
  <c r="R47" i="143"/>
  <c r="S47" i="143"/>
  <c r="T47" i="143"/>
  <c r="S362" i="143"/>
  <c r="S373" i="143"/>
  <c r="R362" i="143"/>
  <c r="T362" i="143"/>
</calcChain>
</file>

<file path=xl/sharedStrings.xml><?xml version="1.0" encoding="utf-8"?>
<sst xmlns="http://schemas.openxmlformats.org/spreadsheetml/2006/main" count="24645" uniqueCount="130">
  <si>
    <t>REGIAO</t>
  </si>
  <si>
    <t>SETOR</t>
  </si>
  <si>
    <t>VARIEDADE</t>
  </si>
  <si>
    <t>GRUPO_IDADE</t>
  </si>
  <si>
    <t>PLANTIO</t>
  </si>
  <si>
    <t>OUTRAS LARANJAS</t>
  </si>
  <si>
    <t>TOTAL</t>
  </si>
  <si>
    <t>TANGERINA</t>
  </si>
  <si>
    <t>GPO_IDADE</t>
  </si>
  <si>
    <t>T2_1</t>
  </si>
  <si>
    <t>T3_2</t>
  </si>
  <si>
    <t>T3_1</t>
  </si>
  <si>
    <t>1) NORTE</t>
  </si>
  <si>
    <t>2) NOROESTE</t>
  </si>
  <si>
    <t>3) CENTRO</t>
  </si>
  <si>
    <t>4) SUL</t>
  </si>
  <si>
    <t>5) SUDOESTE</t>
  </si>
  <si>
    <t>01) TMG</t>
  </si>
  <si>
    <t>02) BEB</t>
  </si>
  <si>
    <t>03) ALT</t>
  </si>
  <si>
    <t>04) VOT</t>
  </si>
  <si>
    <t>05) SJO</t>
  </si>
  <si>
    <t>06) MAT</t>
  </si>
  <si>
    <t>07) DUA</t>
  </si>
  <si>
    <t>08) BRO</t>
  </si>
  <si>
    <t>09) PFE</t>
  </si>
  <si>
    <t>10) LIM</t>
  </si>
  <si>
    <t>11) AVA</t>
  </si>
  <si>
    <t>12) ITG</t>
  </si>
  <si>
    <t>1) HAMLIN, WESTIN e RUBI</t>
  </si>
  <si>
    <t>2) OUTRAS PRECOCES</t>
  </si>
  <si>
    <t>3) PERA RIO</t>
  </si>
  <si>
    <t>5) NATAL</t>
  </si>
  <si>
    <t>REGIÃO</t>
  </si>
  <si>
    <t>GPO_VARIEDADE</t>
  </si>
  <si>
    <t>HECTARE</t>
  </si>
  <si>
    <t>NÃO PRODUTIVA (1.000 árvores)</t>
  </si>
  <si>
    <t>ARV_0 (1.000 árvores)</t>
  </si>
  <si>
    <t>ARV_1 (1.000 árvores)</t>
  </si>
  <si>
    <t>ARV_2 (1.000 árvores)</t>
  </si>
  <si>
    <t>ARV_3 (1.000 árvores)</t>
  </si>
  <si>
    <t>PRODUTIVA (1.000 árvores)</t>
  </si>
  <si>
    <t>FALHA (1.000 covas)</t>
  </si>
  <si>
    <t>MORTA (1.000 árvores)</t>
  </si>
  <si>
    <t>DENSIDADE (árvores/hectare)</t>
  </si>
  <si>
    <t>COVAS (1.000 covas)</t>
  </si>
  <si>
    <t>DENSIDADE</t>
  </si>
  <si>
    <t>TOT_FRUTOS</t>
  </si>
  <si>
    <t>FRUTOS_F1</t>
  </si>
  <si>
    <t>FRUTOS_F2</t>
  </si>
  <si>
    <t>FRUTOS_F3</t>
  </si>
  <si>
    <t>FRUTOS_F4_100%</t>
  </si>
  <si>
    <t>FRUTOS_TOT</t>
  </si>
  <si>
    <t>TOT_FRUTOS_F1</t>
  </si>
  <si>
    <t>TOT_FRUTOS_F2</t>
  </si>
  <si>
    <t>TOT_FRUTOS_F3</t>
  </si>
  <si>
    <t>TOT_FRUTOS_F4</t>
  </si>
  <si>
    <t>FR_CX_FINAL</t>
  </si>
  <si>
    <t>QUEDA (%)</t>
  </si>
  <si>
    <t>FRUTOS_ARV</t>
  </si>
  <si>
    <t>CAIXAS_FINAL</t>
  </si>
  <si>
    <t>T1_1</t>
  </si>
  <si>
    <t>T2_2</t>
  </si>
  <si>
    <t>T3_3</t>
  </si>
  <si>
    <t>GRUPO VARIEDADE</t>
  </si>
  <si>
    <t xml:space="preserve">VARIEDADE </t>
  </si>
  <si>
    <t xml:space="preserve">CAIXAS </t>
  </si>
  <si>
    <t>ARREDONDAMENTO NOS ESTRATOS:</t>
  </si>
  <si>
    <t>LIMAS ÁCIDAS E LIMÕES</t>
  </si>
  <si>
    <t>LEGENDA</t>
  </si>
  <si>
    <t>ÁRVORE DERRIÇADA DE IDADE UM EM UM TALHÃO DE MESMA IDADE</t>
  </si>
  <si>
    <t>ÁRVORE DERRIÇADA DE IDADE DOIS  EM UM TALHÃO DE MESMA IDADE</t>
  </si>
  <si>
    <t>ÁRVORE DERRIÇADA DE IDADE TRÊS  EM UM TALHÃO DE MESMA IDADE</t>
  </si>
  <si>
    <t>ÁRVORE DERRIÇADA DE IDADE UM EM UM TALHÃO DE IDADE DOIS (REPLANTA)</t>
  </si>
  <si>
    <t>ÁRVORE DERRIÇADA DE IDADE UM EM UM TALHÃO DE IDADE TRÊS (REPLANTA)</t>
  </si>
  <si>
    <t>ÁRVORE DERRIÇADA DE IDADE DOIS EM UM TALHÃO DE IDADE TRÊS (REPLANTA)</t>
  </si>
  <si>
    <t>GPO_IDADE (VEJA LEGENDA)</t>
  </si>
  <si>
    <t>ÁRVORES</t>
  </si>
  <si>
    <t>HECTARES TOTAIS</t>
  </si>
  <si>
    <t>FRUTOS_F4_65%</t>
  </si>
  <si>
    <t>VALÊNCIA AMERICANA, SELETA, PINEAPPLE E BRS ALVORADA</t>
  </si>
  <si>
    <t>ÁRVORES EM POMARES DE SEQUEIRO (1.000)</t>
  </si>
  <si>
    <t>ÁRVORES EM POMARES IRRIGADOS  (1.000)</t>
  </si>
  <si>
    <t>TOTAL  (1.000)</t>
  </si>
  <si>
    <t>4) VALÊNCIA e V. FOLHA MURCHA</t>
  </si>
  <si>
    <t>Hamlin</t>
  </si>
  <si>
    <t>Rubi</t>
  </si>
  <si>
    <t>Westin</t>
  </si>
  <si>
    <t>Pineapple</t>
  </si>
  <si>
    <t>ValenciaAmericana</t>
  </si>
  <si>
    <t>Pera</t>
  </si>
  <si>
    <t>FolhaMurcha</t>
  </si>
  <si>
    <t>Valencia</t>
  </si>
  <si>
    <t>Natal</t>
  </si>
  <si>
    <t>Seleta</t>
  </si>
  <si>
    <t>BRSAlvorada</t>
  </si>
  <si>
    <t>Total Geral</t>
  </si>
  <si>
    <t>LimaSorocaba</t>
  </si>
  <si>
    <t>LimaVerde_LimaTardia</t>
  </si>
  <si>
    <t>Bahia_Baianinha</t>
  </si>
  <si>
    <t>OutrasLaranjas</t>
  </si>
  <si>
    <t>JoaoNunes</t>
  </si>
  <si>
    <t>CharmuteBrotas</t>
  </si>
  <si>
    <t>LimaRoque</t>
  </si>
  <si>
    <t>Tahiti</t>
  </si>
  <si>
    <t>Outras_LimasAcidas_Limoes</t>
  </si>
  <si>
    <t>Siciliano</t>
  </si>
  <si>
    <t>Galego</t>
  </si>
  <si>
    <t>Limonera</t>
  </si>
  <si>
    <t>Lisboa</t>
  </si>
  <si>
    <t>Genova</t>
  </si>
  <si>
    <t>Eureka</t>
  </si>
  <si>
    <t>Murcott</t>
  </si>
  <si>
    <t>Ponkan</t>
  </si>
  <si>
    <t>MexericaRio</t>
  </si>
  <si>
    <t>Montenegrina</t>
  </si>
  <si>
    <t>OutrasTangerinas</t>
  </si>
  <si>
    <t>Ole_Piemonte</t>
  </si>
  <si>
    <t>Cravo</t>
  </si>
  <si>
    <t>Verona</t>
  </si>
  <si>
    <t>Dekopon</t>
  </si>
  <si>
    <t>Total</t>
  </si>
  <si>
    <t xml:space="preserve">HECTARES EM POMARES IRRIGADOS </t>
  </si>
  <si>
    <t>HECTARES EM POMARES DE SEQUEIRO</t>
  </si>
  <si>
    <t xml:space="preserve">TOTAL  </t>
  </si>
  <si>
    <t>1</t>
  </si>
  <si>
    <t>2</t>
  </si>
  <si>
    <t>3</t>
  </si>
  <si>
    <t xml:space="preserve">Soma de CAIXAS </t>
  </si>
  <si>
    <t>VALOR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</si>
</sst>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7" formatCode="_(* #,##0.00_);_(* \(#,##0.00\);_(* &quot;-&quot;??_);_(@_)"/>
    <numFmt numFmtId="178" formatCode="_(* #,##0_);_(* \(#,##0\);_(* &quot;-&quot;??_);_(@_)"/>
    <numFmt numFmtId="179" formatCode="_(* #,##0.0_);_(* \(#,##0.0\);_(* &quot;-&quot;??_);_(@_)"/>
    <numFmt numFmtId="202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 style="medium">
        <color indexed="64"/>
      </bottom>
      <diagonal/>
    </border>
    <border>
      <left/>
      <right style="thin">
        <color rgb="FFABABAB"/>
      </right>
      <top/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5" applyNumberFormat="0" applyAlignment="0" applyProtection="0"/>
    <xf numFmtId="0" fontId="8" fillId="22" borderId="16" applyNumberFormat="0" applyAlignment="0" applyProtection="0"/>
    <xf numFmtId="0" fontId="9" fillId="0" borderId="17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5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30" borderId="18" applyNumberFormat="0" applyFont="0" applyAlignment="0" applyProtection="0"/>
    <xf numFmtId="0" fontId="11" fillId="21" borderId="1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30" applyFont="1" applyBorder="1" applyAlignment="1">
      <alignment horizontal="center" vertical="center"/>
    </xf>
    <xf numFmtId="202" fontId="3" fillId="0" borderId="1" xfId="42" applyNumberFormat="1" applyFont="1" applyBorder="1" applyAlignment="1">
      <alignment horizontal="center" vertical="center"/>
    </xf>
    <xf numFmtId="178" fontId="3" fillId="0" borderId="1" xfId="42" applyNumberFormat="1" applyFont="1" applyBorder="1" applyAlignment="1">
      <alignment horizontal="center" vertical="center"/>
    </xf>
    <xf numFmtId="177" fontId="3" fillId="0" borderId="1" xfId="42" applyFont="1" applyBorder="1" applyAlignment="1">
      <alignment horizontal="center" vertical="center"/>
    </xf>
    <xf numFmtId="0" fontId="1" fillId="0" borderId="2" xfId="0" applyFont="1" applyBorder="1"/>
    <xf numFmtId="202" fontId="3" fillId="0" borderId="0" xfId="4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78" fontId="3" fillId="0" borderId="1" xfId="42" applyNumberFormat="1" applyFont="1" applyBorder="1" applyAlignment="1">
      <alignment horizontal="right"/>
    </xf>
    <xf numFmtId="202" fontId="3" fillId="0" borderId="1" xfId="42" applyNumberFormat="1" applyFont="1" applyBorder="1" applyAlignment="1">
      <alignment horizontal="right"/>
    </xf>
    <xf numFmtId="0" fontId="1" fillId="0" borderId="3" xfId="0" applyFont="1" applyBorder="1"/>
    <xf numFmtId="178" fontId="19" fillId="0" borderId="0" xfId="42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/>
    <xf numFmtId="0" fontId="19" fillId="0" borderId="2" xfId="0" applyFont="1" applyBorder="1"/>
    <xf numFmtId="178" fontId="19" fillId="0" borderId="2" xfId="42" applyNumberFormat="1" applyFont="1" applyBorder="1"/>
    <xf numFmtId="0" fontId="19" fillId="0" borderId="3" xfId="0" applyFont="1" applyBorder="1"/>
    <xf numFmtId="178" fontId="19" fillId="0" borderId="3" xfId="42" applyNumberFormat="1" applyFont="1" applyBorder="1"/>
    <xf numFmtId="0" fontId="19" fillId="0" borderId="4" xfId="0" applyFont="1" applyBorder="1"/>
    <xf numFmtId="178" fontId="20" fillId="0" borderId="4" xfId="42" applyNumberFormat="1" applyFont="1" applyBorder="1"/>
    <xf numFmtId="178" fontId="20" fillId="0" borderId="1" xfId="42" applyNumberFormat="1" applyFont="1" applyBorder="1"/>
    <xf numFmtId="177" fontId="20" fillId="0" borderId="1" xfId="42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02" fontId="3" fillId="31" borderId="1" xfId="42" applyNumberFormat="1" applyFont="1" applyFill="1" applyBorder="1" applyAlignment="1">
      <alignment horizontal="center"/>
    </xf>
    <xf numFmtId="178" fontId="3" fillId="0" borderId="1" xfId="42" applyNumberFormat="1" applyFont="1" applyBorder="1" applyAlignment="1">
      <alignment horizontal="center"/>
    </xf>
    <xf numFmtId="177" fontId="3" fillId="0" borderId="1" xfId="42" applyFont="1" applyBorder="1" applyAlignment="1">
      <alignment horizontal="center"/>
    </xf>
    <xf numFmtId="179" fontId="3" fillId="0" borderId="1" xfId="42" applyNumberFormat="1" applyFont="1" applyBorder="1" applyAlignment="1">
      <alignment horizontal="center" vertical="center"/>
    </xf>
    <xf numFmtId="1" fontId="19" fillId="0" borderId="0" xfId="42" applyNumberFormat="1" applyFont="1"/>
    <xf numFmtId="178" fontId="19" fillId="0" borderId="0" xfId="42" applyNumberFormat="1" applyFont="1"/>
    <xf numFmtId="1" fontId="19" fillId="0" borderId="2" xfId="0" applyNumberFormat="1" applyFont="1" applyBorder="1"/>
    <xf numFmtId="177" fontId="19" fillId="0" borderId="2" xfId="42" applyFont="1" applyBorder="1"/>
    <xf numFmtId="1" fontId="19" fillId="0" borderId="4" xfId="0" applyNumberFormat="1" applyFont="1" applyBorder="1"/>
    <xf numFmtId="177" fontId="19" fillId="0" borderId="0" xfId="42" applyFont="1" applyBorder="1"/>
    <xf numFmtId="1" fontId="19" fillId="0" borderId="2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20" fillId="0" borderId="5" xfId="0" applyFont="1" applyBorder="1"/>
    <xf numFmtId="179" fontId="19" fillId="0" borderId="2" xfId="42" applyNumberFormat="1" applyFont="1" applyBorder="1"/>
    <xf numFmtId="177" fontId="19" fillId="0" borderId="2" xfId="42" applyNumberFormat="1" applyFont="1" applyBorder="1"/>
    <xf numFmtId="177" fontId="19" fillId="0" borderId="2" xfId="0" applyNumberFormat="1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2" xfId="0" applyFont="1" applyBorder="1" applyAlignment="1">
      <alignment horizontal="left"/>
    </xf>
    <xf numFmtId="179" fontId="19" fillId="0" borderId="3" xfId="42" applyNumberFormat="1" applyFont="1" applyBorder="1"/>
    <xf numFmtId="177" fontId="19" fillId="0" borderId="3" xfId="42" applyNumberFormat="1" applyFont="1" applyBorder="1"/>
    <xf numFmtId="177" fontId="19" fillId="0" borderId="3" xfId="0" applyNumberFormat="1" applyFont="1" applyBorder="1"/>
    <xf numFmtId="0" fontId="20" fillId="0" borderId="1" xfId="0" applyFont="1" applyBorder="1"/>
    <xf numFmtId="179" fontId="20" fillId="0" borderId="1" xfId="42" applyNumberFormat="1" applyFont="1" applyBorder="1"/>
    <xf numFmtId="177" fontId="20" fillId="0" borderId="1" xfId="42" applyNumberFormat="1" applyFont="1" applyBorder="1"/>
    <xf numFmtId="177" fontId="20" fillId="0" borderId="1" xfId="0" applyNumberFormat="1" applyFont="1" applyBorder="1"/>
    <xf numFmtId="179" fontId="19" fillId="0" borderId="0" xfId="42" applyNumberFormat="1" applyFont="1" applyBorder="1"/>
    <xf numFmtId="0" fontId="20" fillId="0" borderId="10" xfId="0" applyFont="1" applyBorder="1"/>
    <xf numFmtId="0" fontId="19" fillId="0" borderId="11" xfId="0" applyFont="1" applyBorder="1"/>
    <xf numFmtId="0" fontId="19" fillId="0" borderId="10" xfId="0" applyFont="1" applyBorder="1"/>
    <xf numFmtId="0" fontId="19" fillId="0" borderId="3" xfId="0" applyFont="1" applyBorder="1" applyAlignment="1">
      <alignment horizontal="left"/>
    </xf>
    <xf numFmtId="178" fontId="1" fillId="0" borderId="2" xfId="42" applyNumberFormat="1" applyFont="1" applyBorder="1"/>
    <xf numFmtId="202" fontId="1" fillId="0" borderId="2" xfId="42" applyNumberFormat="1" applyFont="1" applyBorder="1"/>
    <xf numFmtId="43" fontId="20" fillId="0" borderId="1" xfId="43" applyFont="1" applyFill="1" applyBorder="1"/>
    <xf numFmtId="0" fontId="20" fillId="0" borderId="1" xfId="0" applyFont="1" applyBorder="1" applyAlignment="1">
      <alignment horizontal="center"/>
    </xf>
    <xf numFmtId="43" fontId="1" fillId="0" borderId="2" xfId="43" applyFont="1" applyBorder="1"/>
    <xf numFmtId="43" fontId="3" fillId="0" borderId="1" xfId="43" applyFont="1" applyBorder="1"/>
    <xf numFmtId="43" fontId="1" fillId="0" borderId="3" xfId="43" applyFont="1" applyBorder="1"/>
    <xf numFmtId="0" fontId="19" fillId="0" borderId="12" xfId="0" applyFont="1" applyBorder="1"/>
    <xf numFmtId="43" fontId="1" fillId="0" borderId="12" xfId="43" applyFont="1" applyBorder="1"/>
    <xf numFmtId="0" fontId="20" fillId="0" borderId="4" xfId="0" applyFont="1" applyBorder="1"/>
    <xf numFmtId="43" fontId="4" fillId="0" borderId="0" xfId="43" applyFont="1" applyAlignment="1">
      <alignment horizontal="center" vertical="center"/>
    </xf>
    <xf numFmtId="202" fontId="3" fillId="31" borderId="1" xfId="42" applyNumberFormat="1" applyFont="1" applyFill="1" applyBorder="1" applyAlignment="1">
      <alignment horizontal="center" vertical="center"/>
    </xf>
    <xf numFmtId="177" fontId="1" fillId="0" borderId="2" xfId="42" applyFont="1" applyBorder="1"/>
    <xf numFmtId="178" fontId="4" fillId="0" borderId="0" xfId="42" applyNumberFormat="1" applyFont="1"/>
    <xf numFmtId="0" fontId="0" fillId="0" borderId="24" xfId="0" applyBorder="1"/>
    <xf numFmtId="0" fontId="0" fillId="0" borderId="24" xfId="0" pivotButton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0" fillId="0" borderId="6" xfId="0" applyFont="1" applyBorder="1"/>
    <xf numFmtId="0" fontId="20" fillId="0" borderId="0" xfId="0" applyFont="1" applyBorder="1"/>
    <xf numFmtId="0" fontId="3" fillId="0" borderId="0" xfId="0" applyFont="1" applyBorder="1"/>
    <xf numFmtId="43" fontId="3" fillId="0" borderId="0" xfId="43" applyFont="1" applyBorder="1"/>
    <xf numFmtId="0" fontId="0" fillId="0" borderId="0" xfId="0" applyBorder="1"/>
    <xf numFmtId="0" fontId="1" fillId="0" borderId="12" xfId="0" applyFont="1" applyBorder="1"/>
    <xf numFmtId="43" fontId="4" fillId="0" borderId="0" xfId="43" applyFont="1" applyBorder="1" applyAlignment="1">
      <alignment horizontal="center" vertical="center"/>
    </xf>
    <xf numFmtId="0" fontId="3" fillId="0" borderId="4" xfId="0" applyFont="1" applyBorder="1"/>
    <xf numFmtId="177" fontId="20" fillId="0" borderId="1" xfId="42" applyFont="1" applyFill="1" applyBorder="1"/>
    <xf numFmtId="177" fontId="1" fillId="0" borderId="12" xfId="42" applyFont="1" applyBorder="1"/>
    <xf numFmtId="177" fontId="1" fillId="0" borderId="3" xfId="42" applyFont="1" applyBorder="1"/>
    <xf numFmtId="177" fontId="4" fillId="0" borderId="0" xfId="42" applyFont="1" applyBorder="1" applyAlignment="1">
      <alignment horizontal="center" vertical="center"/>
    </xf>
    <xf numFmtId="177" fontId="4" fillId="0" borderId="0" xfId="42" applyFont="1" applyAlignment="1">
      <alignment horizontal="center" vertical="center"/>
    </xf>
    <xf numFmtId="178" fontId="1" fillId="0" borderId="12" xfId="42" applyNumberFormat="1" applyFont="1" applyBorder="1"/>
    <xf numFmtId="177" fontId="3" fillId="0" borderId="1" xfId="42" applyFont="1" applyBorder="1"/>
    <xf numFmtId="178" fontId="20" fillId="0" borderId="1" xfId="42" applyNumberFormat="1" applyFont="1" applyBorder="1" applyAlignment="1">
      <alignment horizontal="center"/>
    </xf>
    <xf numFmtId="178" fontId="20" fillId="0" borderId="1" xfId="42" applyNumberFormat="1" applyFont="1" applyFill="1" applyBorder="1" applyAlignment="1">
      <alignment horizontal="center"/>
    </xf>
    <xf numFmtId="0" fontId="0" fillId="0" borderId="2" xfId="0" applyBorder="1"/>
    <xf numFmtId="178" fontId="4" fillId="0" borderId="2" xfId="42" applyNumberFormat="1" applyFont="1" applyBorder="1"/>
    <xf numFmtId="178" fontId="18" fillId="0" borderId="1" xfId="42" applyNumberFormat="1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13" xfId="0" applyFont="1" applyBorder="1"/>
    <xf numFmtId="178" fontId="19" fillId="0" borderId="12" xfId="42" applyNumberFormat="1" applyFont="1" applyBorder="1"/>
    <xf numFmtId="43" fontId="19" fillId="0" borderId="0" xfId="0" applyNumberFormat="1" applyFon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177" fontId="19" fillId="0" borderId="14" xfId="0" applyNumberFormat="1" applyFont="1" applyBorder="1"/>
    <xf numFmtId="177" fontId="3" fillId="0" borderId="14" xfId="0" applyNumberFormat="1" applyFont="1" applyBorder="1"/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/>
    <cellStyle name="Normal 2 2" xfId="31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/>
    <cellStyle name="Vírgula 2 3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eli Reina" refreshedDate="44706.718268634257" createdVersion="1" refreshedVersion="4" recordCount="360" upgradeOnRefresh="1">
  <cacheSource type="worksheet">
    <worksheetSource ref="A1:S361" sheet="DADOS BASE- ESTIMATIVA LARANJAS"/>
  </cacheSource>
  <cacheFields count="19">
    <cacheField name="SETOR" numFmtId="0">
      <sharedItems/>
    </cacheField>
    <cacheField name="REGIAO" numFmtId="0">
      <sharedItems/>
    </cacheField>
    <cacheField name="GPO_VARIEDADE" numFmtId="0">
      <sharedItems count="5">
        <s v="1) HAMLIN, WESTIN e RUBI"/>
        <s v="5) NATAL"/>
        <s v="2) OUTRAS PRECOCES"/>
        <s v="3) PERA RIO"/>
        <s v="4) VALÊNCIA e V. FOLHA MURCHA"/>
      </sharedItems>
    </cacheField>
    <cacheField name="GPO_IDADE (VEJA LEGENDA)" numFmtId="0">
      <sharedItems/>
    </cacheField>
    <cacheField name="ÁRVORES" numFmtId="0">
      <sharedItems containsSemiMixedTypes="0" containsString="0" containsNumber="1" minValue="71.344445390528094" maxValue="7246787.4676186498"/>
    </cacheField>
    <cacheField name="FRUTOS_F1" numFmtId="0">
      <sharedItems containsSemiMixedTypes="0" containsString="0" containsNumber="1" minValue="0" maxValue="963.33333333333337"/>
    </cacheField>
    <cacheField name="FRUTOS_F2" numFmtId="0">
      <sharedItems containsSemiMixedTypes="0" containsString="0" containsNumber="1" minValue="0" maxValue="1231.3333333333333"/>
    </cacheField>
    <cacheField name="FRUTOS_F3" numFmtId="0">
      <sharedItems containsSemiMixedTypes="0" containsString="0" containsNumber="1" minValue="0" maxValue="677"/>
    </cacheField>
    <cacheField name="FRUTOS_F4_65%" numFmtId="0">
      <sharedItems containsSemiMixedTypes="0" containsString="0" containsNumber="1" minValue="0" maxValue="619.01666666666665"/>
    </cacheField>
    <cacheField name="FRUTOS_TOT" numFmtId="0">
      <sharedItems containsSemiMixedTypes="0" containsString="0" containsNumber="1" minValue="14.2" maxValue="1725.6666666666667"/>
    </cacheField>
    <cacheField name="TOT_FRUTOS_F1" numFmtId="0">
      <sharedItems containsSemiMixedTypes="0" containsString="0" containsNumber="1" minValue="0" maxValue="1839937501.375921"/>
    </cacheField>
    <cacheField name="TOT_FRUTOS_F2" numFmtId="0">
      <sharedItems containsSemiMixedTypes="0" containsString="0" containsNumber="1" minValue="0" maxValue="4816277966.5225515"/>
    </cacheField>
    <cacheField name="TOT_FRUTOS_F3" numFmtId="0">
      <sharedItems containsSemiMixedTypes="0" containsString="0" containsNumber="1" minValue="0" maxValue="1217865640.748286"/>
    </cacheField>
    <cacheField name="TOT_FRUTOS_F4" numFmtId="0">
      <sharedItems containsSemiMixedTypes="0" containsString="0" containsNumber="1" minValue="0" maxValue="489953866.95409304"/>
    </cacheField>
    <cacheField name="TOT_FRUTOS" numFmtId="0">
      <sharedItems containsSemiMixedTypes="0" containsString="0" containsNumber="1" minValue="2782.4333702305958" maxValue="6667524963.7260323"/>
    </cacheField>
    <cacheField name="FR_CX_FINAL" numFmtId="0">
      <sharedItems containsSemiMixedTypes="0" containsString="0" containsNumber="1" containsInteger="1" minValue="224" maxValue="304"/>
    </cacheField>
    <cacheField name="QUEDA (%)" numFmtId="0">
      <sharedItems containsSemiMixedTypes="0" containsString="0" containsNumber="1" minValue="6" maxValue="29.8"/>
    </cacheField>
    <cacheField name="FRUTOS_ARV" numFmtId="0">
      <sharedItems containsSemiMixedTypes="0" containsString="0" containsNumber="1" minValue="14.2" maxValue="1725.6666666666667"/>
    </cacheField>
    <cacheField name="CAIXAS " numFmtId="0">
      <sharedItems containsSemiMixedTypes="0" containsString="0" containsNumber="1" minValue="8.9675737948064338" maxValue="21028569.034303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s v="1) NORTE"/>
    <s v="03) ALT"/>
    <x v="0"/>
    <s v="1"/>
    <n v="31143.795277225068"/>
    <n v="132"/>
    <n v="9.3333333333333339"/>
    <n v="0"/>
    <n v="0"/>
    <n v="141.33333333333334"/>
    <n v="4110980.9765937091"/>
    <n v="290675.422587434"/>
    <n v="0"/>
    <n v="0"/>
    <n v="4401656.3991811434"/>
    <n v="304"/>
    <n v="10.7"/>
    <n v="141.33333333333334"/>
    <n v="11636.879105335149"/>
  </r>
  <r>
    <s v="1) NORTE"/>
    <s v="03) ALT"/>
    <x v="0"/>
    <s v="2"/>
    <n v="70716.938038909808"/>
    <n v="222"/>
    <n v="12.666666666666666"/>
    <n v="32.333333333333336"/>
    <n v="31.200000000000003"/>
    <n v="298.2"/>
    <n v="15699160.244637977"/>
    <n v="895747.88182619086"/>
    <n v="2286514.3299247506"/>
    <n v="2206368.4668139862"/>
    <n v="21087790.923202902"/>
    <n v="304"/>
    <n v="10.7"/>
    <n v="298.2"/>
    <n v="55750.847253217667"/>
  </r>
  <r>
    <s v="1) NORTE"/>
    <s v="03) ALT"/>
    <x v="0"/>
    <s v="3"/>
    <n v="647848.1142025491"/>
    <n v="426"/>
    <n v="45"/>
    <n v="5.5"/>
    <n v="0"/>
    <n v="476.5"/>
    <n v="275983296.6502859"/>
    <n v="29153165.139114708"/>
    <n v="3563164.62811402"/>
    <n v="0"/>
    <n v="308699626.41751462"/>
    <n v="304"/>
    <n v="10.7"/>
    <n v="476.49999999999994"/>
    <n v="816124.63734130433"/>
  </r>
  <r>
    <s v="1) NORTE"/>
    <s v="03) ALT"/>
    <x v="0"/>
    <s v="T2_1"/>
    <n v="2562.5442177570849"/>
    <n v="9.5"/>
    <n v="97"/>
    <n v="1.5"/>
    <n v="21.125"/>
    <n v="129.125"/>
    <n v="24344.170068692307"/>
    <n v="248566.78912243724"/>
    <n v="3843.8163266356273"/>
    <n v="54133.746600118415"/>
    <n v="330888.52211788355"/>
    <n v="304"/>
    <n v="10.7"/>
    <n v="129.125"/>
    <n v="874.78653034915476"/>
  </r>
  <r>
    <s v="1) NORTE"/>
    <s v="03) ALT"/>
    <x v="0"/>
    <s v="T3_1"/>
    <n v="31179.876613782089"/>
    <n v="92.5"/>
    <n v="0"/>
    <n v="4"/>
    <n v="0"/>
    <n v="96.5"/>
    <n v="2884138.5867748433"/>
    <n v="0"/>
    <n v="124719.50645512836"/>
    <n v="0"/>
    <n v="3008858.0932299718"/>
    <n v="304"/>
    <n v="10.7"/>
    <n v="96.5"/>
    <n v="7954.6685839767388"/>
  </r>
  <r>
    <s v="1) NORTE"/>
    <s v="03) ALT"/>
    <x v="0"/>
    <s v="T3_2"/>
    <n v="97730.920045769381"/>
    <n v="224"/>
    <n v="0"/>
    <n v="9"/>
    <n v="0"/>
    <n v="233"/>
    <n v="21891726.09025234"/>
    <n v="0"/>
    <n v="879578.28041192447"/>
    <n v="0"/>
    <n v="22771304.370664265"/>
    <n v="304"/>
    <n v="10.7"/>
    <n v="233"/>
    <n v="60201.635929943644"/>
  </r>
  <r>
    <s v="1) NORTE"/>
    <s v="03) ALT"/>
    <x v="1"/>
    <s v="1"/>
    <n v="136177.31006760168"/>
    <n v="11.333333333333334"/>
    <n v="372.33333333333331"/>
    <n v="4.333333333333333"/>
    <n v="0"/>
    <n v="387.99999999999994"/>
    <n v="1543342.8474328192"/>
    <n v="50703351.781837024"/>
    <n v="590101.67695960717"/>
    <n v="0"/>
    <n v="52836796.30622945"/>
    <n v="229"/>
    <n v="21"/>
    <n v="388"/>
    <n v="164047.86975427571"/>
  </r>
  <r>
    <s v="1) NORTE"/>
    <s v="03) ALT"/>
    <x v="1"/>
    <s v="2"/>
    <n v="21015.836611490471"/>
    <n v="59"/>
    <n v="452.66666666666669"/>
    <n v="7.666666666666667"/>
    <n v="619.01666666666665"/>
    <n v="1138.3499999999999"/>
    <n v="1239934.3600779378"/>
    <n v="9513168.7061346862"/>
    <n v="161121.41402142696"/>
    <n v="13009153.126456127"/>
    <n v="23923377.606690176"/>
    <n v="229"/>
    <n v="21"/>
    <n v="1138.3499999999999"/>
    <n v="74277.386368369931"/>
  </r>
  <r>
    <s v="1) NORTE"/>
    <s v="03) ALT"/>
    <x v="1"/>
    <s v="3"/>
    <n v="177811.78106949868"/>
    <n v="0"/>
    <n v="515"/>
    <n v="140.66666666666666"/>
    <n v="1.0833333333333333"/>
    <n v="656.75"/>
    <n v="0"/>
    <n v="91573067.250791818"/>
    <n v="25012190.537109479"/>
    <n v="192629.42949195689"/>
    <n v="116777887.21739325"/>
    <n v="229"/>
    <n v="21"/>
    <n v="656.74999999999989"/>
    <n v="362572.39219024719"/>
  </r>
  <r>
    <s v="1) NORTE"/>
    <s v="03) ALT"/>
    <x v="1"/>
    <s v="T2_1"/>
    <n v="1028.5740340866191"/>
    <n v="6.5"/>
    <n v="83.5"/>
    <n v="7"/>
    <n v="81.900000000000006"/>
    <n v="178.9"/>
    <n v="6685.7312215630245"/>
    <n v="85885.931846232692"/>
    <n v="7200.0182386063334"/>
    <n v="84240.213391694109"/>
    <n v="184011.89469809615"/>
    <n v="229"/>
    <n v="21"/>
    <n v="178.89999999999998"/>
    <n v="571.3207734949624"/>
  </r>
  <r>
    <s v="1) NORTE"/>
    <s v="03) ALT"/>
    <x v="1"/>
    <s v="T3_1"/>
    <n v="4460.6395065773268"/>
    <n v="0"/>
    <n v="241"/>
    <n v="0"/>
    <n v="0"/>
    <n v="241"/>
    <n v="0"/>
    <n v="1075014.1210851357"/>
    <n v="0"/>
    <n v="0"/>
    <n v="1075014.1210851357"/>
    <n v="229"/>
    <n v="21"/>
    <n v="241"/>
    <n v="3337.7075986529767"/>
  </r>
  <r>
    <s v="1) NORTE"/>
    <s v="03) ALT"/>
    <x v="1"/>
    <s v="T3_2"/>
    <n v="19340.953840646718"/>
    <n v="0"/>
    <n v="358"/>
    <n v="0"/>
    <n v="0"/>
    <n v="358"/>
    <n v="0"/>
    <n v="6924061.4749515252"/>
    <n v="0"/>
    <n v="0"/>
    <n v="6924061.4749515252"/>
    <n v="229"/>
    <n v="21"/>
    <n v="358"/>
    <n v="21497.850256290541"/>
  </r>
  <r>
    <s v="1) NORTE"/>
    <s v="03) ALT"/>
    <x v="2"/>
    <s v="1"/>
    <n v="1675.621558674475"/>
    <n v="272.52904313060088"/>
    <n v="3.4035526210022113"/>
    <n v="13.352398743931753"/>
    <n v="0"/>
    <n v="289.28499449553487"/>
    <n v="456655.54003456066"/>
    <n v="5703.06614783432"/>
    <n v="22373.567195350024"/>
    <n v="0"/>
    <n v="484732.17337774497"/>
    <n v="253"/>
    <n v="9.4"/>
    <n v="289.28499449553482"/>
    <n v="1562.2553919850327"/>
  </r>
  <r>
    <s v="1) NORTE"/>
    <s v="03) ALT"/>
    <x v="2"/>
    <s v="2"/>
    <n v="19738.958539981075"/>
    <n v="232.33333333333334"/>
    <n v="192.66666666666666"/>
    <n v="1.6666666666666667"/>
    <n v="0"/>
    <n v="426.66666666666669"/>
    <n v="4586018.0341222696"/>
    <n v="3803039.3453696868"/>
    <n v="32898.264233301794"/>
    <n v="0"/>
    <n v="8421955.6437252592"/>
    <n v="253"/>
    <n v="9.4"/>
    <n v="426.66666666666669"/>
    <n v="27143.330560844181"/>
  </r>
  <r>
    <s v="1) NORTE"/>
    <s v="03) ALT"/>
    <x v="2"/>
    <s v="3"/>
    <n v="65896.422658373092"/>
    <n v="358.33333333333331"/>
    <n v="65.666666666666671"/>
    <n v="88"/>
    <n v="1.5166666666666666"/>
    <n v="513.51666666666665"/>
    <n v="23612884.785917025"/>
    <n v="4327198.4212331669"/>
    <n v="5798885.1939368322"/>
    <n v="99942.907698532523"/>
    <n v="33838911.308785558"/>
    <n v="253"/>
    <n v="9.4"/>
    <n v="513.51666666666665"/>
    <n v="109060.26988610176"/>
  </r>
  <r>
    <s v="1) NORTE"/>
    <s v="03) ALT"/>
    <x v="2"/>
    <s v="T2_1"/>
    <n v="1814.5251232387111"/>
    <n v="66"/>
    <n v="63"/>
    <n v="0"/>
    <n v="0"/>
    <n v="129"/>
    <n v="119758.65813375493"/>
    <n v="114315.0827640388"/>
    <n v="0"/>
    <n v="0"/>
    <n v="234073.74089779373"/>
    <n v="253"/>
    <n v="9.4"/>
    <n v="129"/>
    <n v="754.40208825320565"/>
  </r>
  <r>
    <s v="1) NORTE"/>
    <s v="03) ALT"/>
    <x v="2"/>
    <s v="T3_1"/>
    <n v="1966.6357444251234"/>
    <n v="46"/>
    <n v="87"/>
    <n v="0"/>
    <n v="0"/>
    <n v="133"/>
    <n v="90465.244243555673"/>
    <n v="171097.30976498575"/>
    <n v="0"/>
    <n v="0"/>
    <n v="261562.55400854142"/>
    <n v="253"/>
    <n v="9.4"/>
    <n v="133"/>
    <n v="842.99646853187619"/>
  </r>
  <r>
    <s v="1) NORTE"/>
    <s v="03) ALT"/>
    <x v="2"/>
    <s v="T3_2"/>
    <n v="7783.7103878741427"/>
    <n v="75.5"/>
    <n v="274"/>
    <n v="13.5"/>
    <n v="8.125"/>
    <n v="371.125"/>
    <n v="587670.13428449782"/>
    <n v="2132736.6462775152"/>
    <n v="105080.09023630092"/>
    <n v="63242.646901477412"/>
    <n v="2888729.5176997916"/>
    <n v="253"/>
    <n v="9.4"/>
    <n v="371.12500000000006"/>
    <n v="9310.1582953850211"/>
  </r>
  <r>
    <s v="1) NORTE"/>
    <s v="03) ALT"/>
    <x v="3"/>
    <s v="1"/>
    <n v="69124.156507212247"/>
    <n v="0"/>
    <n v="8.5"/>
    <n v="0.5"/>
    <n v="5.2"/>
    <n v="14.2"/>
    <n v="0"/>
    <n v="587555.33031130407"/>
    <n v="34562.078253606123"/>
    <n v="359445.61383750371"/>
    <n v="981563.02240241389"/>
    <n v="249"/>
    <n v="18.100000000000001"/>
    <n v="14.2"/>
    <n v="2905.6630675213623"/>
  </r>
  <r>
    <s v="1) NORTE"/>
    <s v="03) ALT"/>
    <x v="3"/>
    <s v="2"/>
    <n v="205576.79938409347"/>
    <n v="156.33333333333334"/>
    <n v="275"/>
    <n v="48.666666666666664"/>
    <n v="47.45000000000001"/>
    <n v="527.45000000000005"/>
    <n v="32138506.303713281"/>
    <n v="56533619.830625705"/>
    <n v="10004737.570025882"/>
    <n v="9754619.1307752375"/>
    <n v="108431482.83514011"/>
    <n v="249"/>
    <n v="18.100000000000001"/>
    <n v="527.45000000000005"/>
    <n v="320983.31726016779"/>
  </r>
  <r>
    <s v="1) NORTE"/>
    <s v="03) ALT"/>
    <x v="3"/>
    <s v="3"/>
    <n v="1358984.009685101"/>
    <n v="0"/>
    <n v="598.25"/>
    <n v="71.125"/>
    <n v="4.55"/>
    <n v="673.92499999999995"/>
    <n v="0"/>
    <n v="813012183.79411161"/>
    <n v="96657737.688852802"/>
    <n v="6183377.2440672088"/>
    <n v="915853298.72703159"/>
    <n v="249"/>
    <n v="18.100000000000001"/>
    <n v="673.92499999999995"/>
    <n v="2711146.4517738759"/>
  </r>
  <r>
    <s v="1) NORTE"/>
    <s v="03) ALT"/>
    <x v="3"/>
    <s v="T2_1"/>
    <n v="20123.59867791646"/>
    <n v="0"/>
    <n v="94.5"/>
    <n v="3"/>
    <n v="36.400000000000006"/>
    <n v="133.9"/>
    <n v="0"/>
    <n v="1901680.0750631054"/>
    <n v="60370.796033749379"/>
    <n v="732498.99187615921"/>
    <n v="2694549.8629730139"/>
    <n v="249"/>
    <n v="18.100000000000001"/>
    <n v="133.9"/>
    <n v="7976.51688352373"/>
  </r>
  <r>
    <s v="1) NORTE"/>
    <s v="03) ALT"/>
    <x v="3"/>
    <s v="T3_1"/>
    <n v="42230.344608649903"/>
    <n v="52.5"/>
    <n v="19"/>
    <n v="9"/>
    <n v="0"/>
    <n v="80.5"/>
    <n v="2217093.09195412"/>
    <n v="802376.54756434821"/>
    <n v="380073.10147784912"/>
    <n v="0"/>
    <n v="3399542.7409963175"/>
    <n v="249"/>
    <n v="18.100000000000001"/>
    <n v="80.500000000000014"/>
    <n v="10063.465680274641"/>
  </r>
  <r>
    <s v="1) NORTE"/>
    <s v="03) ALT"/>
    <x v="3"/>
    <s v="T3_2"/>
    <n v="117022.15456559372"/>
    <n v="84.5"/>
    <n v="72.5"/>
    <n v="9.5"/>
    <n v="3.9000000000000004"/>
    <n v="170.4"/>
    <n v="9888372.0607926697"/>
    <n v="8484106.2060055453"/>
    <n v="1111710.4683731403"/>
    <n v="456386.40280581557"/>
    <n v="19940575.137977172"/>
    <n v="249"/>
    <n v="18.100000000000001"/>
    <n v="170.4"/>
    <n v="59028.90736627701"/>
  </r>
  <r>
    <s v="1) NORTE"/>
    <s v="03) ALT"/>
    <x v="4"/>
    <s v="1"/>
    <n v="116531.79890123275"/>
    <n v="228.66666666666666"/>
    <n v="141"/>
    <n v="0"/>
    <n v="0"/>
    <n v="369.66666666666663"/>
    <n v="26646938.015415221"/>
    <n v="16430983.645073816"/>
    <n v="0"/>
    <n v="0"/>
    <n v="43077921.660489038"/>
    <n v="224"/>
    <n v="21.8"/>
    <n v="369.66666666666669"/>
    <n v="135349.2913600544"/>
  </r>
  <r>
    <s v="1) NORTE"/>
    <s v="03) ALT"/>
    <x v="4"/>
    <s v="2"/>
    <n v="40700.650101556152"/>
    <n v="218.66666666666666"/>
    <n v="87"/>
    <n v="31.333333333333332"/>
    <n v="101.18333333333334"/>
    <n v="438.18333333333328"/>
    <n v="8899875.4888736121"/>
    <n v="3540956.5588353854"/>
    <n v="1275287.0365154261"/>
    <n v="4118227.4461091235"/>
    <n v="17834346.530333549"/>
    <n v="224"/>
    <n v="21.8"/>
    <n v="438.18333333333339"/>
    <n v="56034.879857360502"/>
  </r>
  <r>
    <s v="1) NORTE"/>
    <s v="03) ALT"/>
    <x v="4"/>
    <s v="3"/>
    <n v="1733898.4289027313"/>
    <n v="190.23076923076923"/>
    <n v="338.61538461538464"/>
    <n v="66.92307692307692"/>
    <n v="2"/>
    <n v="597.76923076923072"/>
    <n v="329840831.89818877"/>
    <n v="587124683.38690948"/>
    <n v="116037817.9342597"/>
    <n v="3467796.8578054626"/>
    <n v="1036471130.0771635"/>
    <n v="224"/>
    <n v="21.8"/>
    <n v="597.76923076923083"/>
    <n v="3256555.2738763732"/>
  </r>
  <r>
    <s v="1) NORTE"/>
    <s v="03) ALT"/>
    <x v="4"/>
    <s v="T2_1"/>
    <n v="2568.8305980891928"/>
    <n v="93.5"/>
    <n v="67.5"/>
    <n v="18"/>
    <n v="31.85"/>
    <n v="210.85"/>
    <n v="240185.66092133953"/>
    <n v="173396.06537102052"/>
    <n v="46238.95076560547"/>
    <n v="81817.254549140795"/>
    <n v="541637.93160710635"/>
    <n v="224"/>
    <n v="21.8"/>
    <n v="210.85000000000002"/>
    <n v="1701.8070368976851"/>
  </r>
  <r>
    <s v="1) NORTE"/>
    <s v="03) ALT"/>
    <x v="4"/>
    <s v="T3_1"/>
    <n v="51528.332719044891"/>
    <n v="0"/>
    <n v="185.5"/>
    <n v="0"/>
    <n v="0"/>
    <n v="185.5"/>
    <n v="0"/>
    <n v="9558505.7193828281"/>
    <n v="0"/>
    <n v="0"/>
    <n v="9558505.7193828281"/>
    <n v="224"/>
    <n v="21.8"/>
    <n v="185.50000000000003"/>
    <n v="30032.483595096583"/>
  </r>
  <r>
    <s v="1) NORTE"/>
    <s v="03) ALT"/>
    <x v="4"/>
    <s v="T3_2"/>
    <n v="147643.31567515212"/>
    <n v="0"/>
    <n v="234.5"/>
    <n v="0"/>
    <n v="0"/>
    <n v="234.5"/>
    <n v="0"/>
    <n v="34622357.525823168"/>
    <n v="0"/>
    <n v="0"/>
    <n v="34622357.525823168"/>
    <n v="224"/>
    <n v="21.8"/>
    <n v="234.49999999999997"/>
    <n v="108782.21083336763"/>
  </r>
  <r>
    <s v="5) SUDOESTE"/>
    <s v="11) AVA"/>
    <x v="0"/>
    <s v="1"/>
    <n v="315318.11676757823"/>
    <n v="383.66666666666669"/>
    <n v="0"/>
    <n v="77"/>
    <n v="3.25"/>
    <n v="463.91666666666669"/>
    <n v="120977050.79982752"/>
    <n v="0"/>
    <n v="24279494.991103522"/>
    <n v="1024783.8794946292"/>
    <n v="146281329.67042568"/>
    <n v="302"/>
    <n v="8.9"/>
    <n v="463.91666666666669"/>
    <n v="397139.27879729145"/>
  </r>
  <r>
    <s v="5) SUDOESTE"/>
    <s v="11) AVA"/>
    <x v="0"/>
    <s v="2"/>
    <n v="197680.41894878625"/>
    <n v="0"/>
    <n v="827"/>
    <n v="2.5"/>
    <n v="0"/>
    <n v="829.5"/>
    <n v="0"/>
    <n v="163481706.47064623"/>
    <n v="494201.0473719656"/>
    <n v="0"/>
    <n v="163975907.51801819"/>
    <n v="302"/>
    <n v="8.9"/>
    <n v="829.5"/>
    <n v="445178.29991398385"/>
  </r>
  <r>
    <s v="5) SUDOESTE"/>
    <s v="11) AVA"/>
    <x v="0"/>
    <s v="3"/>
    <n v="3174391.022748467"/>
    <n v="579.61904761904759"/>
    <n v="538.80952380952385"/>
    <n v="5.6190476190476186"/>
    <n v="0"/>
    <n v="1124.0476190476193"/>
    <n v="1839937501.375921"/>
    <n v="1710392115.352329"/>
    <n v="17837054.31830091"/>
    <n v="0"/>
    <n v="3568166671.0465508"/>
    <n v="302"/>
    <n v="8.9"/>
    <n v="1124.047619047619"/>
    <n v="9687218.0582485665"/>
  </r>
  <r>
    <s v="5) SUDOESTE"/>
    <s v="11) AVA"/>
    <x v="0"/>
    <s v="T2_1"/>
    <n v="3364.7279831524493"/>
    <n v="261.5"/>
    <n v="0"/>
    <n v="6"/>
    <n v="45.5"/>
    <n v="313"/>
    <n v="879876.3675943655"/>
    <n v="0"/>
    <n v="20188.367898914694"/>
    <n v="153095.12323343643"/>
    <n v="1053159.8587267166"/>
    <n v="302"/>
    <n v="8.9"/>
    <n v="313"/>
    <n v="2859.224397914023"/>
  </r>
  <r>
    <s v="5) SUDOESTE"/>
    <s v="11) AVA"/>
    <x v="0"/>
    <s v="T3_1"/>
    <n v="157084.48315283406"/>
    <n v="154.5"/>
    <n v="0"/>
    <n v="0"/>
    <n v="0"/>
    <n v="154.5"/>
    <n v="24269552.647112861"/>
    <n v="0"/>
    <n v="0"/>
    <n v="0"/>
    <n v="24269552.647112861"/>
    <n v="302"/>
    <n v="8.9"/>
    <n v="154.5"/>
    <n v="65889.424554198136"/>
  </r>
  <r>
    <s v="5) SUDOESTE"/>
    <s v="11) AVA"/>
    <x v="0"/>
    <s v="T3_2"/>
    <n v="234907.48716732804"/>
    <n v="241"/>
    <n v="224.5"/>
    <n v="0"/>
    <n v="0"/>
    <n v="465.5"/>
    <n v="56612704.407326058"/>
    <n v="52736730.869065143"/>
    <n v="0"/>
    <n v="0"/>
    <n v="109349435.27639121"/>
    <n v="302"/>
    <n v="8.9"/>
    <n v="465.5"/>
    <n v="296872.85424871906"/>
  </r>
  <r>
    <s v="5) SUDOESTE"/>
    <s v="11) AVA"/>
    <x v="1"/>
    <s v="1"/>
    <n v="423482.06102279969"/>
    <n v="0"/>
    <n v="121.33333333333333"/>
    <n v="6"/>
    <n v="4.9833333333333334"/>
    <n v="132.31666666666666"/>
    <n v="0"/>
    <n v="51382490.07076636"/>
    <n v="2540892.3661367982"/>
    <n v="2110352.2707636184"/>
    <n v="56033734.707666777"/>
    <n v="239"/>
    <n v="21.5"/>
    <n v="132.31666666666666"/>
    <n v="165639.47100822837"/>
  </r>
  <r>
    <s v="5) SUDOESTE"/>
    <s v="11) AVA"/>
    <x v="1"/>
    <s v="2"/>
    <n v="480160.25508631219"/>
    <n v="345"/>
    <n v="425"/>
    <n v="0"/>
    <n v="2.3833333333333333"/>
    <n v="772.38333333333333"/>
    <n v="165655288.0047777"/>
    <n v="204068108.41168267"/>
    <n v="0"/>
    <n v="1144381.941289044"/>
    <n v="370867778.35774946"/>
    <n v="239"/>
    <n v="21.5"/>
    <n v="772.38333333333344"/>
    <n v="1096309.9807939329"/>
  </r>
  <r>
    <s v="5) SUDOESTE"/>
    <s v="11) AVA"/>
    <x v="1"/>
    <s v="3"/>
    <n v="2621529.182133988"/>
    <n v="170.84210526315789"/>
    <n v="420.15789473684208"/>
    <n v="161.31578947368422"/>
    <n v="23.228947368421057"/>
    <n v="775.54473684210518"/>
    <n v="447867564.48457497"/>
    <n v="1101456182.1566119"/>
    <n v="422894049.64424598"/>
    <n v="60895363.39657031"/>
    <n v="2033113159.682003"/>
    <n v="239"/>
    <n v="21.5"/>
    <n v="775.54473684210518"/>
    <n v="6010018.6080139549"/>
  </r>
  <r>
    <s v="5) SUDOESTE"/>
    <s v="11) AVA"/>
    <x v="1"/>
    <s v="T2_1"/>
    <n v="12528.439633444505"/>
    <n v="0"/>
    <n v="44.5"/>
    <n v="32"/>
    <n v="0"/>
    <n v="76.5"/>
    <n v="0"/>
    <n v="557515.56368828041"/>
    <n v="400910.06827022415"/>
    <n v="0"/>
    <n v="958425.63195850456"/>
    <n v="239"/>
    <n v="21.5"/>
    <n v="76.5"/>
    <n v="2833.1703304547423"/>
  </r>
  <r>
    <s v="5) SUDOESTE"/>
    <s v="11) AVA"/>
    <x v="1"/>
    <s v="T3_1"/>
    <n v="61687.518642777948"/>
    <n v="35.5"/>
    <n v="64"/>
    <n v="98"/>
    <n v="3.25"/>
    <n v="200.75"/>
    <n v="2189906.911818617"/>
    <n v="3948001.1931377887"/>
    <n v="6045376.8269922389"/>
    <n v="200484.43558902832"/>
    <n v="12383769.367537672"/>
    <n v="239"/>
    <n v="21.5"/>
    <n v="200.74999999999997"/>
    <n v="36607.25128939483"/>
  </r>
  <r>
    <s v="5) SUDOESTE"/>
    <s v="11) AVA"/>
    <x v="1"/>
    <s v="T3_2"/>
    <n v="116292.36984247202"/>
    <n v="32"/>
    <n v="110"/>
    <n v="142"/>
    <n v="0"/>
    <n v="284"/>
    <n v="3721355.8349591047"/>
    <n v="12792160.682671923"/>
    <n v="16513516.517631028"/>
    <n v="0"/>
    <n v="33027033.035262056"/>
    <n v="239"/>
    <n v="21.5"/>
    <n v="284"/>
    <n v="97630.120666998511"/>
  </r>
  <r>
    <s v="5) SUDOESTE"/>
    <s v="11) AVA"/>
    <x v="2"/>
    <s v="1"/>
    <n v="174733.17228136578"/>
    <n v="327"/>
    <n v="29.333333333333332"/>
    <n v="20"/>
    <n v="0.8666666666666667"/>
    <n v="377.2"/>
    <n v="57137747.336006612"/>
    <n v="5125506.3869200628"/>
    <n v="3494663.4456273159"/>
    <n v="151435.41597718367"/>
    <n v="65909352.584531173"/>
    <n v="276"/>
    <n v="6"/>
    <n v="377.2"/>
    <n v="202026.4937917151"/>
  </r>
  <r>
    <s v="5) SUDOESTE"/>
    <s v="11) AVA"/>
    <x v="2"/>
    <s v="2"/>
    <n v="27005.099559174447"/>
    <n v="345"/>
    <n v="289"/>
    <n v="38.333333333333336"/>
    <n v="7.3666666666666671"/>
    <n v="679.7"/>
    <n v="9316759.3479151838"/>
    <n v="7804473.7726014154"/>
    <n v="1035195.4831016872"/>
    <n v="198937.56675258512"/>
    <n v="18355366.170370873"/>
    <n v="276"/>
    <n v="6"/>
    <n v="679.7"/>
    <n v="56263.187609180284"/>
  </r>
  <r>
    <s v="5) SUDOESTE"/>
    <s v="11) AVA"/>
    <x v="2"/>
    <s v="3"/>
    <n v="517755.88559605711"/>
    <n v="0"/>
    <n v="692.66666666666663"/>
    <n v="86.666666666666671"/>
    <n v="0"/>
    <n v="779.33333333333326"/>
    <n v="0"/>
    <n v="358632243.42286885"/>
    <n v="44872176.751658283"/>
    <n v="0"/>
    <n v="403504420.17452711"/>
    <n v="276"/>
    <n v="6"/>
    <n v="779.33333333333326"/>
    <n v="1236828.7661871375"/>
  </r>
  <r>
    <s v="5) SUDOESTE"/>
    <s v="11) AVA"/>
    <x v="2"/>
    <s v="T2_1"/>
    <n v="2576.3505820565474"/>
    <n v="157.5"/>
    <n v="0"/>
    <n v="14.5"/>
    <n v="0"/>
    <n v="172"/>
    <n v="405775.21667390619"/>
    <n v="0"/>
    <n v="37357.083439819937"/>
    <n v="0"/>
    <n v="443132.30011372612"/>
    <n v="276"/>
    <n v="6"/>
    <n v="171.99999999999997"/>
    <n v="1358.2968329572909"/>
  </r>
  <r>
    <s v="5) SUDOESTE"/>
    <s v="11) AVA"/>
    <x v="2"/>
    <s v="T3_1"/>
    <n v="9593.013667872674"/>
    <n v="35"/>
    <n v="20.5"/>
    <n v="1"/>
    <n v="0"/>
    <n v="56.5"/>
    <n v="335755.47837554361"/>
    <n v="196656.78019138981"/>
    <n v="9593.013667872674"/>
    <n v="0"/>
    <n v="542005.27223480609"/>
    <n v="276"/>
    <n v="6"/>
    <n v="56.5"/>
    <n v="1661.3639866327751"/>
  </r>
  <r>
    <s v="5) SUDOESTE"/>
    <s v="11) AVA"/>
    <x v="2"/>
    <s v="T3_2"/>
    <n v="32235.513225777839"/>
    <n v="508.5"/>
    <n v="0"/>
    <n v="0"/>
    <n v="0"/>
    <n v="508.5"/>
    <n v="16391758.475308031"/>
    <n v="0"/>
    <n v="0"/>
    <n v="0"/>
    <n v="16391758.475308031"/>
    <n v="276"/>
    <n v="6"/>
    <n v="508.5"/>
    <n v="50244.303152574612"/>
  </r>
  <r>
    <s v="5) SUDOESTE"/>
    <s v="11) AVA"/>
    <x v="3"/>
    <s v="1"/>
    <n v="902581.03521698131"/>
    <n v="73.666666666666671"/>
    <n v="256.33333333333331"/>
    <n v="112.66666666666667"/>
    <n v="0"/>
    <n v="442.66666666666669"/>
    <n v="66490136.260984294"/>
    <n v="231361605.36061952"/>
    <n v="101690796.63444656"/>
    <n v="0"/>
    <n v="399542538.25605035"/>
    <n v="255"/>
    <n v="19.7"/>
    <n v="442.66666666666663"/>
    <n v="1132350.5584221475"/>
  </r>
  <r>
    <s v="5) SUDOESTE"/>
    <s v="11) AVA"/>
    <x v="3"/>
    <s v="2"/>
    <n v="883676.92255877086"/>
    <n v="35.714285714285715"/>
    <n v="277.28571428571428"/>
    <n v="130.85714285714286"/>
    <n v="14.114285714285716"/>
    <n v="457.97142857142859"/>
    <n v="31559890.091384675"/>
    <n v="245030986.6695106"/>
    <n v="115635437.29483345"/>
    <n v="12472468.564115224"/>
    <n v="404698782.6198439"/>
    <n v="255"/>
    <n v="19.7"/>
    <n v="457.97142857142853"/>
    <n v="1146963.9615661222"/>
  </r>
  <r>
    <s v="5) SUDOESTE"/>
    <s v="11) AVA"/>
    <x v="3"/>
    <s v="3"/>
    <n v="4854877.419647526"/>
    <n v="18.29032258064516"/>
    <n v="450.35483870967744"/>
    <n v="204.45161290322579"/>
    <n v="11.008064516129032"/>
    <n v="684.10483870967744"/>
    <n v="88797274.094843447"/>
    <n v="2186417537.2806168"/>
    <n v="992587518.89438772"/>
    <n v="53442803.853378005"/>
    <n v="3321245134.1232257"/>
    <n v="255"/>
    <n v="19.7"/>
    <n v="684.10483870967744"/>
    <n v="9412799.4448268842"/>
  </r>
  <r>
    <s v="5) SUDOESTE"/>
    <s v="11) AVA"/>
    <x v="3"/>
    <s v="T2_1"/>
    <n v="38658.198557876065"/>
    <n v="0"/>
    <n v="192.5"/>
    <n v="0"/>
    <n v="0"/>
    <n v="192.5"/>
    <n v="0"/>
    <n v="7441703.2223911425"/>
    <n v="0"/>
    <n v="0"/>
    <n v="7441703.2223911425"/>
    <n v="255"/>
    <n v="19.7"/>
    <n v="192.5"/>
    <n v="21090.662426753253"/>
  </r>
  <r>
    <s v="5) SUDOESTE"/>
    <s v="11) AVA"/>
    <x v="3"/>
    <s v="T3_1"/>
    <n v="122927.40483588379"/>
    <n v="19.5"/>
    <n v="31"/>
    <n v="2.5"/>
    <n v="4.2250000000000005"/>
    <n v="57.225000000000001"/>
    <n v="2397084.3942997339"/>
    <n v="3810749.5499123973"/>
    <n v="307318.51208970946"/>
    <n v="519368.28543160908"/>
    <n v="7034520.7417334504"/>
    <n v="255"/>
    <n v="19.7"/>
    <n v="57.225000000000001"/>
    <n v="19936.659372748098"/>
  </r>
  <r>
    <s v="5) SUDOESTE"/>
    <s v="11) AVA"/>
    <x v="3"/>
    <s v="T3_2"/>
    <n v="167866.45190451178"/>
    <n v="0"/>
    <n v="39.5"/>
    <n v="186.5"/>
    <n v="10.4"/>
    <n v="236.4"/>
    <n v="0"/>
    <n v="6630724.8502282156"/>
    <n v="31307093.280191448"/>
    <n v="1745811.0998069225"/>
    <n v="39683629.230226584"/>
    <n v="255"/>
    <n v="19.7"/>
    <n v="236.4"/>
    <n v="112468.07390072454"/>
  </r>
  <r>
    <s v="5) SUDOESTE"/>
    <s v="11) AVA"/>
    <x v="4"/>
    <s v="1"/>
    <n v="491364.17846062139"/>
    <n v="150.66666666666666"/>
    <n v="25.333333333333332"/>
    <n v="14.666666666666666"/>
    <n v="0"/>
    <n v="190.66666666666666"/>
    <n v="74032202.888066947"/>
    <n v="12447892.521002408"/>
    <n v="7206674.6174224466"/>
    <n v="0"/>
    <n v="93686770.026491806"/>
    <n v="232"/>
    <n v="18.7"/>
    <n v="190.66666666666666"/>
    <n v="295476.76563958643"/>
  </r>
  <r>
    <s v="5) SUDOESTE"/>
    <s v="11) AVA"/>
    <x v="4"/>
    <s v="2"/>
    <n v="844293.11396526545"/>
    <n v="112.33333333333333"/>
    <n v="325.16666666666669"/>
    <n v="105.33333333333333"/>
    <n v="13.541666666666666"/>
    <n v="556.375"/>
    <n v="94842259.802098155"/>
    <n v="274535977.55770552"/>
    <n v="88932208.004341289"/>
    <n v="11433135.918279637"/>
    <n v="469743581.28242463"/>
    <n v="232"/>
    <n v="18.7"/>
    <n v="556.37500000000011"/>
    <n v="1481514.562173923"/>
  </r>
  <r>
    <s v="5) SUDOESTE"/>
    <s v="11) AVA"/>
    <x v="4"/>
    <s v="3"/>
    <n v="7246787.4676186498"/>
    <n v="146.58695652173913"/>
    <n v="664.60869565217388"/>
    <n v="103.54347826086956"/>
    <n v="5.3271739130434783"/>
    <n v="920.06630434782596"/>
    <n v="1062284519.438099"/>
    <n v="4816277966.5225515"/>
    <n v="750357580.61451364"/>
    <n v="38604897.150868483"/>
    <n v="6667524963.7260323"/>
    <n v="232"/>
    <n v="18.7"/>
    <n v="920.06630434782608"/>
    <n v="21028569.034303177"/>
  </r>
  <r>
    <s v="5) SUDOESTE"/>
    <s v="11) AVA"/>
    <x v="4"/>
    <s v="T2_1"/>
    <n v="30740.799777388598"/>
    <n v="26"/>
    <n v="47"/>
    <n v="0"/>
    <n v="0"/>
    <n v="73"/>
    <n v="799260.79421210359"/>
    <n v="1444817.5895372641"/>
    <n v="0"/>
    <n v="0"/>
    <n v="2244078.3837493677"/>
    <n v="232"/>
    <n v="18.7"/>
    <n v="73"/>
    <n v="7077.552385299191"/>
  </r>
  <r>
    <s v="5) SUDOESTE"/>
    <s v="11) AVA"/>
    <x v="4"/>
    <s v="T3_1"/>
    <n v="174841.72511242417"/>
    <n v="0"/>
    <n v="111.5"/>
    <n v="1.5"/>
    <n v="0"/>
    <n v="113"/>
    <n v="0"/>
    <n v="19494852.350035295"/>
    <n v="262262.58766863623"/>
    <n v="0"/>
    <n v="19757114.93770393"/>
    <n v="232"/>
    <n v="18.7"/>
    <n v="112.99999999999999"/>
    <n v="62311.556034129157"/>
  </r>
  <r>
    <s v="5) SUDOESTE"/>
    <s v="11) AVA"/>
    <x v="4"/>
    <s v="T3_2"/>
    <n v="357616.52765499783"/>
    <n v="0"/>
    <n v="408"/>
    <n v="115"/>
    <n v="0.65"/>
    <n v="523.65"/>
    <n v="0"/>
    <n v="145907543.28323913"/>
    <n v="41125900.680324748"/>
    <n v="232450.74297574861"/>
    <n v="187265894.7065396"/>
    <n v="232"/>
    <n v="18.7"/>
    <n v="523.65"/>
    <n v="590614.03084816819"/>
  </r>
  <r>
    <s v="1) NORTE"/>
    <s v="02) BEB"/>
    <x v="0"/>
    <s v="1"/>
    <n v="418925.76048490795"/>
    <n v="177.5"/>
    <n v="20.5"/>
    <n v="17.5"/>
    <n v="0"/>
    <n v="215.5"/>
    <n v="74359322.486071154"/>
    <n v="8587978.0899406131"/>
    <n v="7331200.8084858889"/>
    <n v="0"/>
    <n v="90278501.384497657"/>
    <n v="304"/>
    <n v="10.7"/>
    <n v="215.49999999999997"/>
    <n v="238673.78803526569"/>
  </r>
  <r>
    <s v="1) NORTE"/>
    <s v="02) BEB"/>
    <x v="0"/>
    <s v="2"/>
    <n v="437321.35199928738"/>
    <n v="385"/>
    <n v="92.25"/>
    <n v="1.25"/>
    <n v="0"/>
    <n v="478.5"/>
    <n v="168368720.51972565"/>
    <n v="40342894.721934259"/>
    <n v="546651.68999910925"/>
    <n v="0"/>
    <n v="209258266.93165901"/>
    <n v="304"/>
    <n v="10.7"/>
    <n v="478.5"/>
    <n v="553226.54320057365"/>
  </r>
  <r>
    <s v="1) NORTE"/>
    <s v="02) BEB"/>
    <x v="0"/>
    <s v="3"/>
    <n v="2628893.9205528554"/>
    <n v="494.66666666666669"/>
    <n v="219.66666666666666"/>
    <n v="42.266666666666666"/>
    <n v="11.786666666666667"/>
    <n v="768.38666666666666"/>
    <n v="1300426192.7001457"/>
    <n v="577480364.54811049"/>
    <n v="111114583.04203402"/>
    <n v="30985896.343582988"/>
    <n v="2020007036.633873"/>
    <n v="304"/>
    <n v="10.7"/>
    <n v="768.38666666666654"/>
    <n v="5340393.6031008018"/>
  </r>
  <r>
    <s v="1) NORTE"/>
    <s v="02) BEB"/>
    <x v="0"/>
    <s v="T2_1"/>
    <n v="18170.41616703854"/>
    <n v="21.5"/>
    <n v="254.5"/>
    <n v="0"/>
    <n v="0"/>
    <n v="276"/>
    <n v="390663.94759132859"/>
    <n v="4624370.9145113081"/>
    <n v="0"/>
    <n v="0"/>
    <n v="5015034.8621026371"/>
    <n v="304"/>
    <n v="10.7"/>
    <n v="276"/>
    <n v="13258.498416683848"/>
  </r>
  <r>
    <s v="1) NORTE"/>
    <s v="02) BEB"/>
    <x v="0"/>
    <s v="T3_1"/>
    <n v="122146.4307222178"/>
    <n v="155"/>
    <n v="11.5"/>
    <n v="0"/>
    <n v="0"/>
    <n v="166.5"/>
    <n v="18932696.761943761"/>
    <n v="1404683.9533055048"/>
    <n v="0"/>
    <n v="0"/>
    <n v="20337380.715249266"/>
    <n v="304"/>
    <n v="10.7"/>
    <n v="166.50000000000003"/>
    <n v="53766.95026594025"/>
  </r>
  <r>
    <s v="1) NORTE"/>
    <s v="02) BEB"/>
    <x v="0"/>
    <s v="T3_2"/>
    <n v="250284.91431498271"/>
    <n v="238"/>
    <n v="0"/>
    <n v="53"/>
    <n v="0"/>
    <n v="291"/>
    <n v="59567809.606965885"/>
    <n v="0"/>
    <n v="13265100.458694084"/>
    <n v="0"/>
    <n v="72832910.06565997"/>
    <n v="304"/>
    <n v="10.7"/>
    <n v="291"/>
    <n v="192552.00598608854"/>
  </r>
  <r>
    <s v="1) NORTE"/>
    <s v="02) BEB"/>
    <x v="1"/>
    <s v="1"/>
    <n v="417988.52034273127"/>
    <n v="64"/>
    <n v="167.66666666666666"/>
    <n v="0"/>
    <n v="0"/>
    <n v="231.66666666666666"/>
    <n v="26751265.301934801"/>
    <n v="70082741.910797939"/>
    <n v="0"/>
    <n v="0"/>
    <n v="96834007.212732732"/>
    <n v="229"/>
    <n v="21"/>
    <n v="231.66666666666663"/>
    <n v="300650.56387883396"/>
  </r>
  <r>
    <s v="1) NORTE"/>
    <s v="02) BEB"/>
    <x v="1"/>
    <s v="2"/>
    <n v="462764.29316190182"/>
    <n v="150.5"/>
    <n v="127.25"/>
    <n v="79.5"/>
    <n v="9.9125000000000014"/>
    <n v="367.16250000000002"/>
    <n v="69646026.120866224"/>
    <n v="58886756.304852009"/>
    <n v="36789761.306371197"/>
    <n v="4587151.0559673524"/>
    <n v="169909694.78805679"/>
    <n v="229"/>
    <n v="21"/>
    <n v="367.16250000000002"/>
    <n v="527536.21394894493"/>
  </r>
  <r>
    <s v="1) NORTE"/>
    <s v="02) BEB"/>
    <x v="1"/>
    <s v="3"/>
    <n v="1110034.3759830275"/>
    <n v="223.33333333333334"/>
    <n v="564"/>
    <n v="139.55555555555554"/>
    <n v="0"/>
    <n v="926.88888888888891"/>
    <n v="247907677.30287614"/>
    <n v="626059388.0544275"/>
    <n v="154911464.02607581"/>
    <n v="0"/>
    <n v="1028878529.3833795"/>
    <n v="229"/>
    <n v="21"/>
    <n v="926.8888888888888"/>
    <n v="3194465.6523649902"/>
  </r>
  <r>
    <s v="1) NORTE"/>
    <s v="02) BEB"/>
    <x v="1"/>
    <s v="T2_1"/>
    <n v="36701.278112201137"/>
    <n v="180"/>
    <n v="83"/>
    <n v="54.5"/>
    <n v="45.825000000000003"/>
    <n v="363.32499999999999"/>
    <n v="6606230.0601962041"/>
    <n v="3046206.0833126944"/>
    <n v="2000219.6571149619"/>
    <n v="1681836.0694916171"/>
    <n v="13334491.870115478"/>
    <n v="229"/>
    <n v="21"/>
    <n v="363.32499999999999"/>
    <n v="41400.976941712252"/>
  </r>
  <r>
    <s v="1) NORTE"/>
    <s v="02) BEB"/>
    <x v="1"/>
    <s v="T3_1"/>
    <n v="43283.638787484844"/>
    <n v="44"/>
    <n v="192"/>
    <n v="9.5"/>
    <n v="0"/>
    <n v="245.5"/>
    <n v="1904480.1066493331"/>
    <n v="8310458.6471970901"/>
    <n v="411194.56848110602"/>
    <n v="0"/>
    <n v="10626133.32232753"/>
    <n v="229"/>
    <n v="21"/>
    <n v="245.50000000000003"/>
    <n v="32992.055861025656"/>
  </r>
  <r>
    <s v="1) NORTE"/>
    <s v="02) BEB"/>
    <x v="1"/>
    <s v="T3_2"/>
    <n v="129410.38501422649"/>
    <n v="0"/>
    <n v="481.5"/>
    <n v="4"/>
    <n v="21.45"/>
    <n v="506.95"/>
    <n v="0"/>
    <n v="62311100.384350054"/>
    <n v="517641.54005690594"/>
    <n v="2775852.758555158"/>
    <n v="65604594.68296212"/>
    <n v="229"/>
    <n v="21"/>
    <n v="506.95000000000005"/>
    <n v="203689.3747580178"/>
  </r>
  <r>
    <s v="1) NORTE"/>
    <s v="02) BEB"/>
    <x v="2"/>
    <s v="1"/>
    <n v="307044.59816108493"/>
    <n v="158.66666666666666"/>
    <n v="4.333333333333333"/>
    <n v="17"/>
    <n v="0"/>
    <n v="180"/>
    <n v="48717742.908225469"/>
    <n v="1330526.5920313678"/>
    <n v="5219758.1687384434"/>
    <n v="0"/>
    <n v="55268027.668995276"/>
    <n v="253"/>
    <n v="9.4"/>
    <n v="179.99999999999997"/>
    <n v="178124.70261382905"/>
  </r>
  <r>
    <s v="1) NORTE"/>
    <s v="02) BEB"/>
    <x v="2"/>
    <s v="2"/>
    <n v="223981.57846781402"/>
    <n v="807.33333333333337"/>
    <n v="9"/>
    <n v="0"/>
    <n v="0"/>
    <n v="816.33333333333337"/>
    <n v="180827794.34968185"/>
    <n v="2015834.2062103262"/>
    <n v="0"/>
    <n v="0"/>
    <n v="182843628.55589217"/>
    <n v="253"/>
    <n v="9.4"/>
    <n v="816.33333333333326"/>
    <n v="589291.28349594667"/>
  </r>
  <r>
    <s v="1) NORTE"/>
    <s v="02) BEB"/>
    <x v="2"/>
    <s v="3"/>
    <n v="832941.83838631341"/>
    <n v="648"/>
    <n v="361.625"/>
    <n v="13.625"/>
    <n v="0"/>
    <n v="1023.25"/>
    <n v="539746311.27433109"/>
    <n v="301212592.30645061"/>
    <n v="11348832.548013519"/>
    <n v="0"/>
    <n v="852307736.12879527"/>
    <n v="253"/>
    <n v="9.4"/>
    <n v="1023.2500000000001"/>
    <n v="2746923.8262427659"/>
  </r>
  <r>
    <s v="1) NORTE"/>
    <s v="02) BEB"/>
    <x v="2"/>
    <s v="T2_1"/>
    <n v="21123.287863223959"/>
    <n v="27.5"/>
    <n v="37.5"/>
    <n v="10"/>
    <n v="0"/>
    <n v="75"/>
    <n v="580890.41623865883"/>
    <n v="792123.29487089848"/>
    <n v="211232.87863223959"/>
    <n v="0"/>
    <n v="1584246.5897417967"/>
    <n v="253"/>
    <n v="9.4"/>
    <n v="74.999999999999986"/>
    <n v="5105.9077836974748"/>
  </r>
  <r>
    <s v="1) NORTE"/>
    <s v="02) BEB"/>
    <x v="2"/>
    <s v="T3_1"/>
    <n v="89521.162736643746"/>
    <n v="216.5"/>
    <n v="0"/>
    <n v="0"/>
    <n v="0"/>
    <n v="216.5"/>
    <n v="19381331.732483372"/>
    <n v="0"/>
    <n v="0"/>
    <n v="0"/>
    <n v="19381331.732483372"/>
    <n v="253"/>
    <n v="9.4"/>
    <n v="216.5"/>
    <n v="62464.57665876262"/>
  </r>
  <r>
    <s v="1) NORTE"/>
    <s v="02) BEB"/>
    <x v="2"/>
    <s v="T3_2"/>
    <n v="115599.15990461584"/>
    <n v="290"/>
    <n v="0"/>
    <n v="3"/>
    <n v="0"/>
    <n v="293"/>
    <n v="33523756.372338593"/>
    <n v="0"/>
    <n v="346797.47971384751"/>
    <n v="0"/>
    <n v="33870553.852052443"/>
    <n v="253"/>
    <n v="9.4"/>
    <n v="293"/>
    <n v="109162.25142673345"/>
  </r>
  <r>
    <s v="1) NORTE"/>
    <s v="02) BEB"/>
    <x v="3"/>
    <s v="1"/>
    <n v="1160688.8144004836"/>
    <n v="219.16666666666666"/>
    <n v="1.6666666666666667"/>
    <n v="26.666666666666668"/>
    <n v="4.4416666666666664"/>
    <n v="251.94166666666663"/>
    <n v="254384298.48943931"/>
    <n v="1934481.3573341395"/>
    <n v="30951701.717346232"/>
    <n v="5155392.8172954815"/>
    <n v="292425874.38141519"/>
    <n v="249"/>
    <n v="18.100000000000001"/>
    <n v="251.94166666666666"/>
    <n v="865651.05223510496"/>
  </r>
  <r>
    <s v="1) NORTE"/>
    <s v="02) BEB"/>
    <x v="3"/>
    <s v="2"/>
    <n v="2562361.6167800236"/>
    <n v="158.26315789473685"/>
    <n v="227.26315789473685"/>
    <n v="204"/>
    <n v="3.0447368421052632"/>
    <n v="592.57105263157905"/>
    <n v="405527441.13987005"/>
    <n v="582330392.69769168"/>
    <n v="522721769.82312483"/>
    <n v="7801716.8174065454"/>
    <n v="1518381320.4780931"/>
    <n v="249"/>
    <n v="18.100000000000001"/>
    <n v="592.57105263157894"/>
    <n v="4494774.5836321386"/>
  </r>
  <r>
    <s v="1) NORTE"/>
    <s v="02) BEB"/>
    <x v="3"/>
    <s v="3"/>
    <n v="2613788.8683339511"/>
    <n v="102"/>
    <n v="395.78947368421052"/>
    <n v="49.473684210526315"/>
    <n v="9.0657894736842106"/>
    <n v="556.32894736842104"/>
    <n v="266606464.57006302"/>
    <n v="1034510120.5195427"/>
    <n v="129313765.06494284"/>
    <n v="23696059.6089749"/>
    <n v="1454126409.7635236"/>
    <n v="249"/>
    <n v="18.100000000000001"/>
    <n v="556.32894736842104"/>
    <n v="4304564.5648059966"/>
  </r>
  <r>
    <s v="1) NORTE"/>
    <s v="02) BEB"/>
    <x v="3"/>
    <s v="T2_1"/>
    <n v="139155.79007239919"/>
    <n v="98.5"/>
    <n v="134"/>
    <n v="42"/>
    <n v="100.75"/>
    <n v="375.25"/>
    <n v="13706845.322131321"/>
    <n v="18646875.86970149"/>
    <n v="5844543.183040766"/>
    <n v="14019945.849794218"/>
    <n v="52218210.224667795"/>
    <n v="249"/>
    <n v="18.100000000000001"/>
    <n v="375.25"/>
    <n v="154578.48496627563"/>
  </r>
  <r>
    <s v="1) NORTE"/>
    <s v="02) BEB"/>
    <x v="3"/>
    <s v="T3_1"/>
    <n v="71463.09032128645"/>
    <n v="114.5"/>
    <n v="154"/>
    <n v="0"/>
    <n v="0"/>
    <n v="268.5"/>
    <n v="8182523.8417872982"/>
    <n v="11005315.909478113"/>
    <n v="0"/>
    <n v="0"/>
    <n v="19187839.75126541"/>
    <n v="249"/>
    <n v="18.100000000000001"/>
    <n v="268.5"/>
    <n v="56800.629239589289"/>
  </r>
  <r>
    <s v="1) NORTE"/>
    <s v="02) BEB"/>
    <x v="3"/>
    <s v="T3_2"/>
    <n v="225288.52493145049"/>
    <n v="169"/>
    <n v="2"/>
    <n v="88"/>
    <n v="0"/>
    <n v="259"/>
    <n v="38073760.713415131"/>
    <n v="450577.04986290098"/>
    <n v="19825390.193967644"/>
    <n v="0"/>
    <n v="58349727.957245678"/>
    <n v="249"/>
    <n v="18.100000000000001"/>
    <n v="259"/>
    <n v="172729.25492885857"/>
  </r>
  <r>
    <s v="1) NORTE"/>
    <s v="02) BEB"/>
    <x v="4"/>
    <s v="1"/>
    <n v="704833.82720153767"/>
    <n v="50.5"/>
    <n v="31.5"/>
    <n v="23.75"/>
    <n v="0"/>
    <n v="105.75"/>
    <n v="35594108.273677655"/>
    <n v="22202265.556848437"/>
    <n v="16739803.396036521"/>
    <n v="0"/>
    <n v="74536177.226562619"/>
    <n v="224"/>
    <n v="21.8"/>
    <n v="105.75000000000001"/>
    <n v="234190.00683953025"/>
  </r>
  <r>
    <s v="1) NORTE"/>
    <s v="02) BEB"/>
    <x v="4"/>
    <s v="2"/>
    <n v="1685937.056758889"/>
    <n v="135.63636363636363"/>
    <n v="412.45454545454544"/>
    <n v="43.090909090909093"/>
    <n v="2.3045454545454547"/>
    <n v="593.48636363636354"/>
    <n v="228674371.6985693"/>
    <n v="695372402.41046178"/>
    <n v="72648560.445792124"/>
    <n v="3885318.58080344"/>
    <n v="1000580653.1356266"/>
    <n v="224"/>
    <n v="21.8"/>
    <n v="593.48636363636354"/>
    <n v="3143788.6771288123"/>
  </r>
  <r>
    <s v="1) NORTE"/>
    <s v="02) BEB"/>
    <x v="4"/>
    <s v="3"/>
    <n v="4376209.8985518757"/>
    <n v="297.90625"/>
    <n v="495.09375"/>
    <n v="25"/>
    <n v="1.7875000000000001"/>
    <n v="819.78750000000002"/>
    <n v="1303700280.0904698"/>
    <n v="2166634169.4611678"/>
    <n v="109405247.4637969"/>
    <n v="7822475.1936614783"/>
    <n v="3587562172.2090964"/>
    <n v="224"/>
    <n v="21.8"/>
    <n v="819.78750000000014"/>
    <n v="11271992.217860546"/>
  </r>
  <r>
    <s v="1) NORTE"/>
    <s v="02) BEB"/>
    <x v="4"/>
    <s v="T2_1"/>
    <n v="32698.55165106709"/>
    <n v="103"/>
    <n v="121"/>
    <n v="0"/>
    <n v="18.850000000000001"/>
    <n v="242.85"/>
    <n v="3367950.8200599104"/>
    <n v="3956524.7497791178"/>
    <n v="0"/>
    <n v="616367.69862261473"/>
    <n v="7940843.2684616437"/>
    <n v="224"/>
    <n v="21.8"/>
    <n v="242.85000000000002"/>
    <n v="24949.845947961185"/>
  </r>
  <r>
    <s v="1) NORTE"/>
    <s v="02) BEB"/>
    <x v="4"/>
    <s v="T3_1"/>
    <n v="100553.87985739902"/>
    <n v="82"/>
    <n v="55.5"/>
    <n v="0"/>
    <n v="0"/>
    <n v="137.5"/>
    <n v="8245418.14830672"/>
    <n v="5580740.3320856458"/>
    <n v="0"/>
    <n v="0"/>
    <n v="13826158.480392367"/>
    <n v="224"/>
    <n v="21.8"/>
    <n v="137.5"/>
    <n v="43441.296154018521"/>
  </r>
  <r>
    <s v="1) NORTE"/>
    <s v="02) BEB"/>
    <x v="4"/>
    <s v="T3_2"/>
    <n v="408422.84696437739"/>
    <n v="316"/>
    <n v="0"/>
    <n v="20.5"/>
    <n v="0"/>
    <n v="336.5"/>
    <n v="129061619.64074326"/>
    <n v="0"/>
    <n v="8372668.362769736"/>
    <n v="0"/>
    <n v="137434288.00351298"/>
    <n v="224"/>
    <n v="21.8"/>
    <n v="336.49999999999994"/>
    <n v="431813.62453960913"/>
  </r>
  <r>
    <s v="3) CENTRO"/>
    <s v="08) BRO"/>
    <x v="0"/>
    <s v="1"/>
    <n v="64620.910632076819"/>
    <n v="170"/>
    <n v="10"/>
    <n v="126"/>
    <n v="22.75"/>
    <n v="328.75"/>
    <n v="10985554.807453059"/>
    <n v="646209.10632076813"/>
    <n v="8142234.7396416795"/>
    <n v="1470125.7168797476"/>
    <n v="21244124.370295256"/>
    <n v="294"/>
    <n v="12.5"/>
    <n v="328.75000000000006"/>
    <n v="56903.904563290867"/>
  </r>
  <r>
    <s v="3) CENTRO"/>
    <s v="08) BRO"/>
    <x v="0"/>
    <s v="2"/>
    <n v="177347.94256238721"/>
    <n v="56.666666666666664"/>
    <n v="673.33333333333337"/>
    <n v="22"/>
    <n v="0"/>
    <n v="752"/>
    <n v="10049716.745201942"/>
    <n v="119414281.32534073"/>
    <n v="3901654.7363725184"/>
    <n v="0"/>
    <n v="133365652.80691519"/>
    <n v="294"/>
    <n v="12.5"/>
    <n v="752.00000000000011"/>
    <n v="357229.42716138001"/>
  </r>
  <r>
    <s v="3) CENTRO"/>
    <s v="08) BRO"/>
    <x v="0"/>
    <s v="3"/>
    <n v="432969.40267638955"/>
    <n v="0"/>
    <n v="551.20000000000005"/>
    <n v="677"/>
    <n v="0"/>
    <n v="1228.2"/>
    <n v="0"/>
    <n v="238652734.75522593"/>
    <n v="293120285.61191571"/>
    <n v="0"/>
    <n v="531773020.3671416"/>
    <n v="294"/>
    <n v="12.5"/>
    <n v="1228.1999999999998"/>
    <n v="1424392.0188405579"/>
  </r>
  <r>
    <s v="3) CENTRO"/>
    <s v="08) BRO"/>
    <x v="0"/>
    <s v="T2_1"/>
    <n v="4536.6084493849376"/>
    <n v="17.5"/>
    <n v="150"/>
    <n v="0"/>
    <n v="0"/>
    <n v="167.5"/>
    <n v="79390.647864236409"/>
    <n v="680491.26740774058"/>
    <n v="0"/>
    <n v="0"/>
    <n v="759881.91527197696"/>
    <n v="294"/>
    <n v="12.5"/>
    <n v="167.49999999999997"/>
    <n v="2035.3979873356527"/>
  </r>
  <r>
    <s v="3) CENTRO"/>
    <s v="08) BRO"/>
    <x v="0"/>
    <s v="T3_1"/>
    <n v="7817.3375026231597"/>
    <n v="0"/>
    <n v="138"/>
    <n v="0"/>
    <n v="0"/>
    <n v="138"/>
    <n v="0"/>
    <n v="1078792.575361996"/>
    <n v="0"/>
    <n v="0"/>
    <n v="1078792.575361996"/>
    <n v="294"/>
    <n v="12.5"/>
    <n v="138"/>
    <n v="2889.6229697196322"/>
  </r>
  <r>
    <s v="3) CENTRO"/>
    <s v="08) BRO"/>
    <x v="0"/>
    <s v="T3_2"/>
    <n v="69732.628266832849"/>
    <n v="0"/>
    <n v="396.5"/>
    <n v="0"/>
    <n v="0"/>
    <n v="396.5"/>
    <n v="0"/>
    <n v="27648987.107799225"/>
    <n v="0"/>
    <n v="0"/>
    <n v="27648987.107799225"/>
    <n v="294"/>
    <n v="12.5"/>
    <n v="396.5"/>
    <n v="74059.786895890778"/>
  </r>
  <r>
    <s v="3) CENTRO"/>
    <s v="08) BRO"/>
    <x v="1"/>
    <s v="1"/>
    <n v="69424.749113517144"/>
    <n v="0"/>
    <n v="245"/>
    <n v="23.666666666666668"/>
    <n v="10.4"/>
    <n v="279.06666666666666"/>
    <n v="0"/>
    <n v="17009063.532811701"/>
    <n v="1643052.3956865724"/>
    <n v="722017.39078057837"/>
    <n v="19374133.319278855"/>
    <n v="239"/>
    <n v="22.5"/>
    <n v="279.06666666666672"/>
    <n v="56541.665230949795"/>
  </r>
  <r>
    <s v="3) CENTRO"/>
    <s v="08) BRO"/>
    <x v="1"/>
    <s v="2"/>
    <n v="88530.332090873053"/>
    <n v="0"/>
    <n v="183"/>
    <n v="136"/>
    <n v="0"/>
    <n v="319"/>
    <n v="0"/>
    <n v="16201050.77262977"/>
    <n v="12040125.164358735"/>
    <n v="0"/>
    <n v="28241175.936988503"/>
    <n v="239"/>
    <n v="22.5"/>
    <n v="319"/>
    <n v="82419.331447905788"/>
  </r>
  <r>
    <s v="3) CENTRO"/>
    <s v="08) BRO"/>
    <x v="1"/>
    <s v="3"/>
    <n v="206644.47116478664"/>
    <n v="0"/>
    <n v="340.66666666666669"/>
    <n v="268"/>
    <n v="0"/>
    <n v="608.66666666666674"/>
    <n v="0"/>
    <n v="70396883.176803991"/>
    <n v="55380718.272162817"/>
    <n v="0"/>
    <n v="125777601.4489668"/>
    <n v="239"/>
    <n v="22.5"/>
    <n v="608.66666666666663"/>
    <n v="367070.61510734033"/>
  </r>
  <r>
    <s v="3) CENTRO"/>
    <s v="08) BRO"/>
    <x v="1"/>
    <s v="T2_1"/>
    <n v="1229.8052613903872"/>
    <n v="0"/>
    <n v="7"/>
    <n v="31"/>
    <n v="47.125"/>
    <n v="85.125"/>
    <n v="0"/>
    <n v="8608.6368297327099"/>
    <n v="38123.963103102004"/>
    <n v="57954.572943021994"/>
    <n v="104687.1728758567"/>
    <n v="239"/>
    <n v="22.5"/>
    <n v="85.125"/>
    <n v="305.52009657284543"/>
  </r>
  <r>
    <s v="3) CENTRO"/>
    <s v="08) BRO"/>
    <x v="1"/>
    <s v="T3_1"/>
    <n v="15178.855929092486"/>
    <n v="0.5"/>
    <n v="17.5"/>
    <n v="165"/>
    <n v="0"/>
    <n v="183"/>
    <n v="7589.4279645462429"/>
    <n v="265629.97875911853"/>
    <n v="2504511.2283002604"/>
    <n v="0"/>
    <n v="2777730.635023925"/>
    <n v="239"/>
    <n v="22.5"/>
    <n v="183"/>
    <n v="8106.5569787832137"/>
  </r>
  <r>
    <s v="3) CENTRO"/>
    <s v="08) BRO"/>
    <x v="1"/>
    <s v="T3_2"/>
    <n v="44575.93555368192"/>
    <n v="0"/>
    <n v="385.5"/>
    <n v="3.5"/>
    <n v="0"/>
    <n v="389"/>
    <n v="0"/>
    <n v="17184023.155944381"/>
    <n v="156015.77443788672"/>
    <n v="0"/>
    <n v="17340038.930382267"/>
    <n v="239"/>
    <n v="22.5"/>
    <n v="389"/>
    <n v="50605.343740341559"/>
  </r>
  <r>
    <s v="3) CENTRO"/>
    <s v="08) BRO"/>
    <x v="2"/>
    <s v="1"/>
    <n v="23395.519743126271"/>
    <n v="1.3333333333333333"/>
    <n v="165"/>
    <n v="2.3333333333333335"/>
    <n v="0"/>
    <n v="168.66666666666669"/>
    <n v="31194.026324168361"/>
    <n v="3860260.7576158349"/>
    <n v="54589.546067294636"/>
    <n v="0"/>
    <n v="3946044.3300072979"/>
    <n v="257"/>
    <n v="13.8"/>
    <n v="168.66666666666669"/>
    <n v="11911.833428870279"/>
  </r>
  <r>
    <s v="3) CENTRO"/>
    <s v="08) BRO"/>
    <x v="2"/>
    <s v="2"/>
    <n v="97596.227097029972"/>
    <n v="877.66666666666663"/>
    <n v="0"/>
    <n v="6"/>
    <n v="0"/>
    <n v="883.66666666666663"/>
    <n v="85656955.315493301"/>
    <n v="0"/>
    <n v="585577.36258217983"/>
    <n v="0"/>
    <n v="86242532.678075477"/>
    <n v="257"/>
    <n v="13.8"/>
    <n v="883.66666666666663"/>
    <n v="260338.3535083695"/>
  </r>
  <r>
    <s v="3) CENTRO"/>
    <s v="08) BRO"/>
    <x v="2"/>
    <s v="3"/>
    <n v="83089.682099949292"/>
    <n v="0"/>
    <n v="469.33333333333331"/>
    <n v="100"/>
    <n v="0"/>
    <n v="569.33333333333326"/>
    <n v="0"/>
    <n v="38996757.465576202"/>
    <n v="8308968.2099949289"/>
    <n v="0"/>
    <n v="47305725.675571129"/>
    <n v="257"/>
    <n v="13.8"/>
    <n v="569.33333333333337"/>
    <n v="142800.70808991473"/>
  </r>
  <r>
    <s v="3) CENTRO"/>
    <s v="08) BRO"/>
    <x v="2"/>
    <s v="T2_1"/>
    <n v="2569.730735896042"/>
    <n v="49.5"/>
    <n v="0"/>
    <n v="0"/>
    <n v="0"/>
    <n v="49.5"/>
    <n v="127201.67142685408"/>
    <n v="0"/>
    <n v="0"/>
    <n v="0"/>
    <n v="127201.67142685408"/>
    <n v="257"/>
    <n v="13.8"/>
    <n v="49.5"/>
    <n v="383.98076534223111"/>
  </r>
  <r>
    <s v="3) CENTRO"/>
    <s v="08) BRO"/>
    <x v="2"/>
    <s v="T3_1"/>
    <n v="465.90305606152606"/>
    <n v="0"/>
    <n v="389.5"/>
    <n v="0"/>
    <n v="0"/>
    <n v="389.5"/>
    <n v="0"/>
    <n v="181469.24033596439"/>
    <n v="0"/>
    <n v="0"/>
    <n v="181469.24033596439"/>
    <n v="257"/>
    <n v="13.8"/>
    <n v="389.5"/>
    <n v="547.79702977681393"/>
  </r>
  <r>
    <s v="3) CENTRO"/>
    <s v="08) BRO"/>
    <x v="2"/>
    <s v="T3_2"/>
    <n v="5716.130978090614"/>
    <n v="0"/>
    <n v="101.5"/>
    <n v="435.5"/>
    <n v="0"/>
    <n v="537"/>
    <n v="0"/>
    <n v="580187.29427619732"/>
    <n v="2489375.0409584623"/>
    <n v="0"/>
    <n v="3069562.3352346597"/>
    <n v="257"/>
    <n v="13.8"/>
    <n v="537"/>
    <n v="9266.0173528212035"/>
  </r>
  <r>
    <s v="3) CENTRO"/>
    <s v="08) BRO"/>
    <x v="3"/>
    <s v="1"/>
    <n v="268170.62425193208"/>
    <n v="0"/>
    <n v="232"/>
    <n v="106.33333333333333"/>
    <n v="27.516666666666669"/>
    <n v="365.84999999999997"/>
    <n v="0"/>
    <n v="62215584.826448239"/>
    <n v="28515476.378788777"/>
    <n v="7379161.6773323314"/>
    <n v="98110222.882569343"/>
    <n v="274"/>
    <n v="23.8"/>
    <n v="365.84999999999997"/>
    <n v="245562.01041191994"/>
  </r>
  <r>
    <s v="3) CENTRO"/>
    <s v="08) BRO"/>
    <x v="3"/>
    <s v="2"/>
    <n v="740791.11599294003"/>
    <n v="227.8"/>
    <n v="131.19999999999999"/>
    <n v="18"/>
    <n v="1.04"/>
    <n v="378.04"/>
    <n v="168752216.22319174"/>
    <n v="97191794.418273717"/>
    <n v="13334240.087872921"/>
    <n v="770422.76063265768"/>
    <n v="280048673.48997098"/>
    <n v="274"/>
    <n v="23.8"/>
    <n v="378.03999999999991"/>
    <n v="700939.34408548218"/>
  </r>
  <r>
    <s v="3) CENTRO"/>
    <s v="08) BRO"/>
    <x v="3"/>
    <s v="3"/>
    <n v="443252.98845574108"/>
    <n v="3.5"/>
    <n v="340"/>
    <n v="398.16666666666669"/>
    <n v="27.408333333333335"/>
    <n v="769.07500000000005"/>
    <n v="1551385.4595950937"/>
    <n v="150706016.07495198"/>
    <n v="176488564.90346092"/>
    <n v="12148825.658591105"/>
    <n v="340894792.09659904"/>
    <n v="274"/>
    <n v="23.8"/>
    <n v="769.07499999999993"/>
    <n v="853232.29350309353"/>
  </r>
  <r>
    <s v="3) CENTRO"/>
    <s v="08) BRO"/>
    <x v="3"/>
    <s v="T2_1"/>
    <n v="15203.106978405647"/>
    <n v="0"/>
    <n v="66"/>
    <n v="64"/>
    <n v="0"/>
    <n v="130"/>
    <n v="0"/>
    <n v="1003405.0605747728"/>
    <n v="972998.84661796142"/>
    <n v="0"/>
    <n v="1976403.9071927341"/>
    <n v="274"/>
    <n v="23.8"/>
    <n v="130"/>
    <n v="4946.7802903386018"/>
  </r>
  <r>
    <s v="3) CENTRO"/>
    <s v="08) BRO"/>
    <x v="3"/>
    <s v="T3_1"/>
    <n v="12354.747340417989"/>
    <n v="0"/>
    <n v="244.5"/>
    <n v="4"/>
    <n v="0"/>
    <n v="248.5"/>
    <n v="0"/>
    <n v="3020735.7247321983"/>
    <n v="49418.989361671956"/>
    <n v="0"/>
    <n v="3070154.71409387"/>
    <n v="274"/>
    <n v="23.8"/>
    <n v="248.49999999999997"/>
    <n v="7684.3507406042927"/>
  </r>
  <r>
    <s v="3) CENTRO"/>
    <s v="08) BRO"/>
    <x v="3"/>
    <s v="T3_2"/>
    <n v="83120.337620584993"/>
    <n v="0"/>
    <n v="150.5"/>
    <n v="242"/>
    <n v="0"/>
    <n v="392.5"/>
    <n v="0"/>
    <n v="12509610.811898042"/>
    <n v="20115121.704181567"/>
    <n v="0"/>
    <n v="32624732.516079608"/>
    <n v="274"/>
    <n v="23.8"/>
    <n v="392.5"/>
    <n v="81657.085983676632"/>
  </r>
  <r>
    <s v="3) CENTRO"/>
    <s v="08) BRO"/>
    <x v="4"/>
    <s v="1"/>
    <n v="180269.65962722464"/>
    <n v="0"/>
    <n v="243.66666666666666"/>
    <n v="9.6666666666666661"/>
    <n v="7.1499999999999995"/>
    <n v="260.48333333333329"/>
    <n v="0"/>
    <n v="43925707.062500402"/>
    <n v="1742606.7097298382"/>
    <n v="1288928.066334656"/>
    <n v="46957241.838564895"/>
    <n v="249"/>
    <n v="25.4"/>
    <n v="260.48333333333329"/>
    <n v="126614.82799362436"/>
  </r>
  <r>
    <s v="3) CENTRO"/>
    <s v="08) BRO"/>
    <x v="4"/>
    <s v="2"/>
    <n v="281504.78595454054"/>
    <n v="119"/>
    <n v="246"/>
    <n v="14.666666666666666"/>
    <n v="0.8666666666666667"/>
    <n v="380.53333333333336"/>
    <n v="33499069.528590325"/>
    <n v="69250177.344816968"/>
    <n v="4128736.8606665945"/>
    <n v="243970.81449393515"/>
    <n v="107121954.54856782"/>
    <n v="249"/>
    <n v="25.4"/>
    <n v="380.5333333333333"/>
    <n v="288842.08949360816"/>
  </r>
  <r>
    <s v="3) CENTRO"/>
    <s v="08) BRO"/>
    <x v="4"/>
    <s v="3"/>
    <n v="1323719.3701622926"/>
    <n v="19.923076923076923"/>
    <n v="544.15384615384619"/>
    <n v="94.538461538461533"/>
    <n v="2.5499999999999998"/>
    <n v="661.1653846153846"/>
    <n v="26372562.836310294"/>
    <n v="720306986.5021584"/>
    <n v="125142392.76380442"/>
    <n v="3375484.393913846"/>
    <n v="875197426.49618697"/>
    <n v="249"/>
    <n v="25.4"/>
    <n v="661.16538461538471"/>
    <n v="2359869.6873475499"/>
  </r>
  <r>
    <s v="3) CENTRO"/>
    <s v="08) BRO"/>
    <x v="4"/>
    <s v="T2_1"/>
    <n v="12287.363926038228"/>
    <n v="108"/>
    <n v="0"/>
    <n v="224"/>
    <n v="0"/>
    <n v="332"/>
    <n v="1327035.3040121286"/>
    <n v="0"/>
    <n v="2752369.5194325629"/>
    <n v="0"/>
    <n v="4079404.8234446915"/>
    <n v="249"/>
    <n v="25.4"/>
    <n v="332"/>
    <n v="10999.64818658942"/>
  </r>
  <r>
    <s v="3) CENTRO"/>
    <s v="08) BRO"/>
    <x v="4"/>
    <s v="T3_1"/>
    <n v="28221.904549706636"/>
    <n v="0"/>
    <n v="151"/>
    <n v="0"/>
    <n v="0"/>
    <n v="151"/>
    <n v="0"/>
    <n v="4261507.5870057018"/>
    <n v="0"/>
    <n v="0"/>
    <n v="4261507.5870057018"/>
    <n v="249"/>
    <n v="25.4"/>
    <n v="151"/>
    <n v="11490.667445444291"/>
  </r>
  <r>
    <s v="3) CENTRO"/>
    <s v="08) BRO"/>
    <x v="4"/>
    <s v="T3_2"/>
    <n v="184016.20395347461"/>
    <n v="103"/>
    <n v="84.5"/>
    <n v="0"/>
    <n v="4.2250000000000005"/>
    <n v="191.72499999999999"/>
    <n v="18953669.007207885"/>
    <n v="15549369.234068604"/>
    <n v="0"/>
    <n v="777468.4617034304"/>
    <n v="35280506.702979915"/>
    <n v="249"/>
    <n v="25.4"/>
    <n v="191.72499999999997"/>
    <n v="95129.848194300066"/>
  </r>
  <r>
    <s v="3) CENTRO"/>
    <s v="07) DUA"/>
    <x v="0"/>
    <s v="1"/>
    <n v="884651.8668083956"/>
    <n v="135.5"/>
    <n v="0"/>
    <n v="0"/>
    <n v="0.32500000000000001"/>
    <n v="135.82499999999999"/>
    <n v="119870327.95253761"/>
    <n v="0"/>
    <n v="0"/>
    <n v="287511.85671272856"/>
    <n v="120157839.80925034"/>
    <n v="294"/>
    <n v="12.5"/>
    <n v="135.82500000000002"/>
    <n v="321851.35663192056"/>
  </r>
  <r>
    <s v="3) CENTRO"/>
    <s v="07) DUA"/>
    <x v="0"/>
    <s v="2"/>
    <n v="468001.94502449455"/>
    <n v="671.25"/>
    <n v="79"/>
    <n v="6.25"/>
    <n v="0"/>
    <n v="756.5"/>
    <n v="314146305.59769195"/>
    <n v="36972153.656935066"/>
    <n v="2925012.1564030908"/>
    <n v="0"/>
    <n v="354043471.41103005"/>
    <n v="294"/>
    <n v="12.5"/>
    <n v="756.49999999999989"/>
    <n v="948330.72699383053"/>
  </r>
  <r>
    <s v="3) CENTRO"/>
    <s v="07) DUA"/>
    <x v="0"/>
    <s v="3"/>
    <n v="1915566.2382232877"/>
    <n v="490.61538461538464"/>
    <n v="789.61538461538464"/>
    <n v="39.230769230769234"/>
    <n v="0"/>
    <n v="1319.4615384615386"/>
    <n v="939806266.7221638"/>
    <n v="1512560571.9509268"/>
    <n v="75149137.037990525"/>
    <n v="0"/>
    <n v="2527515975.711081"/>
    <n v="294"/>
    <n v="12.5"/>
    <n v="1319.4615384615383"/>
    <n v="6770132.0777975377"/>
  </r>
  <r>
    <s v="3) CENTRO"/>
    <s v="07) DUA"/>
    <x v="0"/>
    <s v="T2_1"/>
    <n v="33224.724516523842"/>
    <n v="134.5"/>
    <n v="10"/>
    <n v="5.5"/>
    <n v="0"/>
    <n v="150"/>
    <n v="4468725.4474724568"/>
    <n v="332247.24516523839"/>
    <n v="182735.98484088114"/>
    <n v="0"/>
    <n v="4983708.6774785761"/>
    <n v="294"/>
    <n v="12.5"/>
    <n v="150"/>
    <n v="13349.219671817616"/>
  </r>
  <r>
    <s v="3) CENTRO"/>
    <s v="07) DUA"/>
    <x v="0"/>
    <s v="T3_1"/>
    <n v="148010.73280420943"/>
    <n v="81.5"/>
    <n v="50"/>
    <n v="0"/>
    <n v="0"/>
    <n v="131.5"/>
    <n v="12062874.723543068"/>
    <n v="7400536.6402104711"/>
    <n v="0"/>
    <n v="0"/>
    <n v="19463411.363753539"/>
    <n v="294"/>
    <n v="12.5"/>
    <n v="131.5"/>
    <n v="52134.137581482697"/>
  </r>
  <r>
    <s v="3) CENTRO"/>
    <s v="07) DUA"/>
    <x v="0"/>
    <s v="T3_2"/>
    <n v="223261.36340473386"/>
    <n v="404"/>
    <n v="0"/>
    <n v="0"/>
    <n v="0"/>
    <n v="404"/>
    <n v="90197590.815512478"/>
    <n v="0"/>
    <n v="0"/>
    <n v="0"/>
    <n v="90197590.815512478"/>
    <n v="294"/>
    <n v="12.5"/>
    <n v="404"/>
    <n v="241600.68968440845"/>
  </r>
  <r>
    <s v="3) CENTRO"/>
    <s v="07) DUA"/>
    <x v="1"/>
    <s v="1"/>
    <n v="441399.57199349126"/>
    <n v="235"/>
    <n v="8.3333333333333339"/>
    <n v="83.333333333333329"/>
    <n v="5.2"/>
    <n v="331.86666666666667"/>
    <n v="103728899.41847044"/>
    <n v="3678329.7666124273"/>
    <n v="36783297.666124269"/>
    <n v="2295277.7743661548"/>
    <n v="146485804.62557328"/>
    <n v="239"/>
    <n v="22.5"/>
    <n v="331.86666666666662"/>
    <n v="427505.64320643246"/>
  </r>
  <r>
    <s v="3) CENTRO"/>
    <s v="07) DUA"/>
    <x v="1"/>
    <s v="2"/>
    <n v="553582.09769295971"/>
    <n v="115.75"/>
    <n v="189.75"/>
    <n v="19.5"/>
    <n v="8.6125000000000007"/>
    <n v="333.61250000000001"/>
    <n v="64077127.807960086"/>
    <n v="105042203.0372391"/>
    <n v="10794850.905012714"/>
    <n v="4767725.8163806163"/>
    <n v="184681907.56659254"/>
    <n v="239"/>
    <n v="22.5"/>
    <n v="333.61250000000007"/>
    <n v="538977.53358869581"/>
  </r>
  <r>
    <s v="3) CENTRO"/>
    <s v="07) DUA"/>
    <x v="1"/>
    <s v="3"/>
    <n v="1661931.6707325075"/>
    <n v="76.181818181818187"/>
    <n v="547"/>
    <n v="172.90909090909091"/>
    <n v="22.572727272727274"/>
    <n v="818.66363636363644"/>
    <n v="126608976.37034921"/>
    <n v="909076623.89068162"/>
    <n v="287363094.3393845"/>
    <n v="37514330.349352874"/>
    <n v="1360563024.9497681"/>
    <n v="239"/>
    <n v="22.5"/>
    <n v="818.66363636363633"/>
    <n v="3970680.7945709764"/>
  </r>
  <r>
    <s v="3) CENTRO"/>
    <s v="07) DUA"/>
    <x v="1"/>
    <s v="T2_1"/>
    <n v="48739.258035319916"/>
    <n v="86"/>
    <n v="24"/>
    <n v="0"/>
    <n v="0"/>
    <n v="110"/>
    <n v="4191576.1910375129"/>
    <n v="1169742.192847678"/>
    <n v="0"/>
    <n v="0"/>
    <n v="5361318.3838851908"/>
    <n v="239"/>
    <n v="22.5"/>
    <n v="110"/>
    <n v="15646.525409037327"/>
  </r>
  <r>
    <s v="3) CENTRO"/>
    <s v="07) DUA"/>
    <x v="1"/>
    <s v="T3_1"/>
    <n v="42571.057003137423"/>
    <n v="31"/>
    <n v="30"/>
    <n v="0"/>
    <n v="0"/>
    <n v="61"/>
    <n v="1319702.7670972601"/>
    <n v="1277131.7100941227"/>
    <n v="0"/>
    <n v="0"/>
    <n v="2596834.477191383"/>
    <n v="239"/>
    <n v="22.5"/>
    <n v="61.000000000000007"/>
    <n v="7578.6278152342675"/>
  </r>
  <r>
    <s v="3) CENTRO"/>
    <s v="07) DUA"/>
    <x v="1"/>
    <s v="T3_2"/>
    <n v="83904.222783200355"/>
    <n v="137.5"/>
    <n v="57.5"/>
    <n v="0"/>
    <n v="0"/>
    <n v="195"/>
    <n v="11536830.63269005"/>
    <n v="4824492.8100340208"/>
    <n v="0"/>
    <n v="0"/>
    <n v="16361323.442724071"/>
    <n v="239"/>
    <n v="22.5"/>
    <n v="195.00000000000003"/>
    <n v="47749.050633054561"/>
  </r>
  <r>
    <s v="3) CENTRO"/>
    <s v="07) DUA"/>
    <x v="2"/>
    <s v="1"/>
    <n v="487718.00375543063"/>
    <n v="570"/>
    <n v="25.333333333333332"/>
    <n v="35.333333333333336"/>
    <n v="0"/>
    <n v="630.66666666666674"/>
    <n v="277999262.14059544"/>
    <n v="12355522.761804242"/>
    <n v="17232702.79935855"/>
    <n v="0"/>
    <n v="307587487.70175821"/>
    <n v="257"/>
    <n v="13.8"/>
    <n v="630.66666666666652"/>
    <n v="928507.28777830349"/>
  </r>
  <r>
    <s v="3) CENTRO"/>
    <s v="07) DUA"/>
    <x v="2"/>
    <s v="2"/>
    <n v="323305.61906156538"/>
    <n v="442"/>
    <n v="92.333333333333329"/>
    <n v="88.666666666666671"/>
    <n v="3.25"/>
    <n v="626.25"/>
    <n v="142901083.62521189"/>
    <n v="29851885.493351202"/>
    <n v="28666431.556792133"/>
    <n v="1050743.2619500875"/>
    <n v="202470143.9373053"/>
    <n v="257"/>
    <n v="13.8"/>
    <n v="626.25"/>
    <n v="611191.97535627021"/>
  </r>
  <r>
    <s v="3) CENTRO"/>
    <s v="07) DUA"/>
    <x v="2"/>
    <s v="3"/>
    <n v="520514.34047763218"/>
    <n v="351.5"/>
    <n v="456.25"/>
    <n v="0"/>
    <n v="0"/>
    <n v="807.75"/>
    <n v="182960790.67788771"/>
    <n v="237484667.84291968"/>
    <n v="0"/>
    <n v="0"/>
    <n v="420445458.52080739"/>
    <n v="257"/>
    <n v="13.8"/>
    <n v="807.75"/>
    <n v="1269189.0533869353"/>
  </r>
  <r>
    <s v="3) CENTRO"/>
    <s v="07) DUA"/>
    <x v="2"/>
    <s v="T2_1"/>
    <n v="25565.08408324483"/>
    <n v="0"/>
    <n v="155"/>
    <n v="0"/>
    <n v="0"/>
    <n v="155"/>
    <n v="0"/>
    <n v="3962588.0329029486"/>
    <n v="0"/>
    <n v="0"/>
    <n v="3962588.0329029486"/>
    <n v="257"/>
    <n v="13.8"/>
    <n v="155"/>
    <n v="11961.773525004312"/>
  </r>
  <r>
    <s v="3) CENTRO"/>
    <s v="07) DUA"/>
    <x v="2"/>
    <s v="T3_1"/>
    <n v="15237.617527616054"/>
    <n v="166.5"/>
    <n v="54"/>
    <n v="9"/>
    <n v="0"/>
    <n v="229.5"/>
    <n v="2537063.3183480729"/>
    <n v="822831.34649126686"/>
    <n v="137138.5577485445"/>
    <n v="0"/>
    <n v="3497033.2225878844"/>
    <n v="257"/>
    <n v="13.8"/>
    <n v="229.5"/>
    <n v="10556.413906940392"/>
  </r>
  <r>
    <s v="3) CENTRO"/>
    <s v="07) DUA"/>
    <x v="2"/>
    <s v="T3_2"/>
    <n v="41433.803503152958"/>
    <n v="140"/>
    <n v="62.5"/>
    <n v="0"/>
    <n v="0"/>
    <n v="202.5"/>
    <n v="5800732.4904414145"/>
    <n v="2589612.7189470599"/>
    <n v="0"/>
    <n v="0"/>
    <n v="8390345.209388474"/>
    <n v="257"/>
    <n v="13.8"/>
    <n v="202.5"/>
    <n v="25327.742464761006"/>
  </r>
  <r>
    <s v="3) CENTRO"/>
    <s v="07) DUA"/>
    <x v="3"/>
    <s v="1"/>
    <n v="2724315.5310737886"/>
    <n v="74.333333333333329"/>
    <n v="39.222222222222221"/>
    <n v="55.444444444444443"/>
    <n v="41.527777777777779"/>
    <n v="210.52777777777777"/>
    <n v="202507454.47648495"/>
    <n v="106853709.16322748"/>
    <n v="151048161.11175784"/>
    <n v="113134769.97098094"/>
    <n v="573544094.72245121"/>
    <n v="274"/>
    <n v="23.8"/>
    <n v="210.52777777777777"/>
    <n v="1435534.8181045877"/>
  </r>
  <r>
    <s v="3) CENTRO"/>
    <s v="07) DUA"/>
    <x v="3"/>
    <s v="2"/>
    <n v="2455744.2896353751"/>
    <n v="65.75"/>
    <n v="467.5"/>
    <n v="39.5625"/>
    <n v="3.5750000000000002"/>
    <n v="576.38750000000005"/>
    <n v="161465187.0435259"/>
    <n v="1148060455.4045379"/>
    <n v="97155383.458699524"/>
    <n v="8779285.8354464658"/>
    <n v="1415460311.7422097"/>
    <n v="274"/>
    <n v="23.8"/>
    <n v="576.38749999999993"/>
    <n v="3542783.5101927277"/>
  </r>
  <r>
    <s v="3) CENTRO"/>
    <s v="07) DUA"/>
    <x v="3"/>
    <s v="3"/>
    <n v="5402775.2346443832"/>
    <n v="89.548387096774192"/>
    <n v="448"/>
    <n v="132.38709677419354"/>
    <n v="6.9822580645161283"/>
    <n v="676.91774193548383"/>
    <n v="483809808.10880023"/>
    <n v="2420443305.1206837"/>
    <n v="715257727.83808219"/>
    <n v="37723570.95286376"/>
    <n v="3657234412.0204301"/>
    <n v="274"/>
    <n v="23.8"/>
    <n v="676.91774193548395"/>
    <n v="9153764.0867285077"/>
  </r>
  <r>
    <s v="3) CENTRO"/>
    <s v="07) DUA"/>
    <x v="3"/>
    <s v="T2_1"/>
    <n v="174036.75262511868"/>
    <n v="0"/>
    <n v="36"/>
    <n v="137.5"/>
    <n v="59.475000000000001"/>
    <n v="232.97499999999999"/>
    <n v="0"/>
    <n v="6265323.0945042726"/>
    <n v="23930053.485953819"/>
    <n v="10350835.862378934"/>
    <n v="40546212.442837022"/>
    <n v="274"/>
    <n v="23.8"/>
    <n v="232.97499999999999"/>
    <n v="101483.91420911544"/>
  </r>
  <r>
    <s v="3) CENTRO"/>
    <s v="07) DUA"/>
    <x v="3"/>
    <s v="T3_1"/>
    <n v="162803.15108529472"/>
    <n v="0"/>
    <n v="114.5"/>
    <n v="3"/>
    <n v="0"/>
    <n v="117.5"/>
    <n v="0"/>
    <n v="18640960.799266245"/>
    <n v="488409.45325588417"/>
    <n v="0"/>
    <n v="19129370.25252213"/>
    <n v="274"/>
    <n v="23.8"/>
    <n v="117.5"/>
    <n v="47879.277807225095"/>
  </r>
  <r>
    <s v="3) CENTRO"/>
    <s v="07) DUA"/>
    <x v="3"/>
    <s v="T3_2"/>
    <n v="308338.48644238629"/>
    <n v="0"/>
    <n v="64.5"/>
    <n v="197.5"/>
    <n v="1.9500000000000002"/>
    <n v="263.95"/>
    <n v="0"/>
    <n v="19887832.375533916"/>
    <n v="60896851.072371289"/>
    <n v="601260.04856265336"/>
    <n v="81385943.496467859"/>
    <n v="274"/>
    <n v="23.8"/>
    <n v="263.95"/>
    <n v="203702.48193386008"/>
  </r>
  <r>
    <s v="3) CENTRO"/>
    <s v="07) DUA"/>
    <x v="4"/>
    <s v="1"/>
    <n v="2325270.4779312303"/>
    <n v="112.16666666666667"/>
    <n v="28"/>
    <n v="18.166666666666668"/>
    <n v="210.70833333333334"/>
    <n v="369.04166666666669"/>
    <n v="260817838.60795301"/>
    <n v="65107573.382074445"/>
    <n v="42242413.682417355"/>
    <n v="489953866.95409304"/>
    <n v="858121692.6265378"/>
    <n v="249"/>
    <n v="25.4"/>
    <n v="369.04166666666669"/>
    <n v="2313826.925419508"/>
  </r>
  <r>
    <s v="3) CENTRO"/>
    <s v="07) DUA"/>
    <x v="4"/>
    <s v="2"/>
    <n v="1601596.229869588"/>
    <n v="93.818181818181813"/>
    <n v="345.27272727272725"/>
    <n v="2.2727272727272729"/>
    <n v="0"/>
    <n v="441.36363636363632"/>
    <n v="150258846.29321954"/>
    <n v="552987498.2767905"/>
    <n v="3639991.4315217915"/>
    <n v="0"/>
    <n v="706886336.00153184"/>
    <n v="249"/>
    <n v="25.4"/>
    <n v="441.36363636363637"/>
    <n v="1906038.0963511185"/>
  </r>
  <r>
    <s v="3) CENTRO"/>
    <s v="07) DUA"/>
    <x v="4"/>
    <s v="3"/>
    <n v="3806736.9960164959"/>
    <n v="126"/>
    <n v="713.92857142857144"/>
    <n v="12.892857142857142"/>
    <n v="6.5464285714285717"/>
    <n v="859.36785714285713"/>
    <n v="479648861.49807847"/>
    <n v="2717738305.3703485"/>
    <n v="49079716.270069823"/>
    <n v="24920531.834636562"/>
    <n v="3271387414.9731331"/>
    <n v="249"/>
    <n v="25.4"/>
    <n v="859.36785714285713"/>
    <n v="8820921.7285661101"/>
  </r>
  <r>
    <s v="3) CENTRO"/>
    <s v="07) DUA"/>
    <x v="4"/>
    <s v="T2_1"/>
    <n v="82892.502788135665"/>
    <n v="73.5"/>
    <n v="5"/>
    <n v="18.5"/>
    <n v="2.2749999999999999"/>
    <n v="99.275000000000006"/>
    <n v="6092598.9549279716"/>
    <n v="414462.51394067833"/>
    <n v="1533511.3015805099"/>
    <n v="188580.44384300863"/>
    <n v="8229153.2142921686"/>
    <n v="249"/>
    <n v="25.4"/>
    <n v="99.275000000000006"/>
    <n v="22188.969751308283"/>
  </r>
  <r>
    <s v="3) CENTRO"/>
    <s v="07) DUA"/>
    <x v="4"/>
    <s v="T3_1"/>
    <n v="241423.55812220045"/>
    <n v="0"/>
    <n v="136"/>
    <n v="0"/>
    <n v="0"/>
    <n v="136"/>
    <n v="0"/>
    <n v="32833603.904619262"/>
    <n v="0"/>
    <n v="0"/>
    <n v="32833603.904619262"/>
    <n v="249"/>
    <n v="25.4"/>
    <n v="136"/>
    <n v="88532.054865708327"/>
  </r>
  <r>
    <s v="3) CENTRO"/>
    <s v="07) DUA"/>
    <x v="4"/>
    <s v="T3_2"/>
    <n v="357641.48903026892"/>
    <n v="0"/>
    <n v="142"/>
    <n v="33"/>
    <n v="0"/>
    <n v="175"/>
    <n v="0"/>
    <n v="50785091.442298189"/>
    <n v="11802169.137998873"/>
    <n v="0"/>
    <n v="62587260.58029706"/>
    <n v="249"/>
    <n v="25.4"/>
    <n v="175"/>
    <n v="168759.38455265641"/>
  </r>
  <r>
    <s v="5) SUDOESTE"/>
    <s v="12) ITG"/>
    <x v="0"/>
    <s v="1"/>
    <n v="578752.33863214136"/>
    <n v="213.66666666666666"/>
    <n v="88.333333333333329"/>
    <n v="0"/>
    <n v="0"/>
    <n v="302"/>
    <n v="123660083.02106753"/>
    <n v="51123123.245839149"/>
    <n v="0"/>
    <n v="0"/>
    <n v="174783206.26690668"/>
    <n v="302"/>
    <n v="8.9"/>
    <n v="302"/>
    <n v="474519.04244449275"/>
  </r>
  <r>
    <s v="5) SUDOESTE"/>
    <s v="12) ITG"/>
    <x v="0"/>
    <s v="2"/>
    <n v="302061.48113244487"/>
    <n v="329.33333333333331"/>
    <n v="19.333333333333332"/>
    <n v="612"/>
    <n v="0"/>
    <n v="960.66666666666663"/>
    <n v="99478914.452951834"/>
    <n v="5839855.3018939337"/>
    <n v="184861626.45305625"/>
    <n v="0"/>
    <n v="290180396.20790201"/>
    <n v="302"/>
    <n v="8.9"/>
    <n v="960.66666666666663"/>
    <n v="787810.94983728114"/>
  </r>
  <r>
    <s v="5) SUDOESTE"/>
    <s v="12) ITG"/>
    <x v="0"/>
    <s v="3"/>
    <n v="481861.08235037152"/>
    <n v="863.66666666666663"/>
    <n v="543.33333333333337"/>
    <n v="318.66666666666669"/>
    <n v="0"/>
    <n v="1725.6666666666667"/>
    <n v="416167354.7899375"/>
    <n v="261811188.07703522"/>
    <n v="153553064.90898508"/>
    <n v="0"/>
    <n v="831531607.77595782"/>
    <n v="302"/>
    <n v="8.9"/>
    <n v="1725.6666666666667"/>
    <n v="2257525.7126341322"/>
  </r>
  <r>
    <s v="5) SUDOESTE"/>
    <s v="12) ITG"/>
    <x v="0"/>
    <s v="T2_1"/>
    <n v="654.52018444422345"/>
    <n v="0"/>
    <n v="458.5"/>
    <n v="40.5"/>
    <n v="0"/>
    <n v="499"/>
    <n v="0"/>
    <n v="300097.50456767646"/>
    <n v="26508.067469991049"/>
    <n v="0"/>
    <n v="326605.5720376675"/>
    <n v="302"/>
    <n v="8.9"/>
    <n v="499"/>
    <n v="886.70168382014424"/>
  </r>
  <r>
    <s v="5) SUDOESTE"/>
    <s v="12) ITG"/>
    <x v="0"/>
    <s v="T3_1"/>
    <n v="880.97987459674425"/>
    <n v="286"/>
    <n v="0"/>
    <n v="60"/>
    <n v="0"/>
    <n v="346"/>
    <n v="251960.24413466884"/>
    <n v="0"/>
    <n v="52858.792475804657"/>
    <n v="0"/>
    <n v="304819.03661047353"/>
    <n v="302"/>
    <n v="8.9"/>
    <n v="346"/>
    <n v="827.55340436068616"/>
  </r>
  <r>
    <s v="5) SUDOESTE"/>
    <s v="12) ITG"/>
    <x v="0"/>
    <s v="T3_2"/>
    <n v="247.95836002562459"/>
    <n v="596.5"/>
    <n v="0"/>
    <n v="21"/>
    <n v="0"/>
    <n v="617.5"/>
    <n v="147907.16175528505"/>
    <n v="0"/>
    <n v="5207.1255605381166"/>
    <n v="0"/>
    <n v="153114.28731582317"/>
    <n v="302"/>
    <n v="8.9"/>
    <n v="617.49999999999989"/>
    <n v="415.6900800339186"/>
  </r>
  <r>
    <s v="5) SUDOESTE"/>
    <s v="12) ITG"/>
    <x v="1"/>
    <s v="1"/>
    <n v="568337.11679599225"/>
    <n v="0"/>
    <n v="211"/>
    <n v="29.333333333333332"/>
    <n v="0"/>
    <n v="240.33333333333334"/>
    <n v="0"/>
    <n v="119919131.64395437"/>
    <n v="16671222.092682438"/>
    <n v="0"/>
    <n v="136590353.73663682"/>
    <n v="239"/>
    <n v="21.5"/>
    <n v="240.33333333333337"/>
    <n v="403770.22976959799"/>
  </r>
  <r>
    <s v="5) SUDOESTE"/>
    <s v="12) ITG"/>
    <x v="1"/>
    <s v="2"/>
    <n v="249446.25764854666"/>
    <n v="440.33333333333331"/>
    <n v="222.66666666666666"/>
    <n v="67.666666666666671"/>
    <n v="0"/>
    <n v="730.66666666666663"/>
    <n v="109839502.11791004"/>
    <n v="55543366.703076385"/>
    <n v="16879196.767551657"/>
    <n v="0"/>
    <n v="182262065.58853808"/>
    <n v="239"/>
    <n v="21.5"/>
    <n v="730.66666666666663"/>
    <n v="538778.86752427684"/>
  </r>
  <r>
    <s v="5) SUDOESTE"/>
    <s v="12) ITG"/>
    <x v="1"/>
    <s v="3"/>
    <n v="1422410.2141681088"/>
    <n v="681.25"/>
    <n v="148.75"/>
    <n v="147.375"/>
    <n v="0.40625"/>
    <n v="977.78125"/>
    <n v="969016958.40202415"/>
    <n v="211583519.35750619"/>
    <n v="209627705.31302503"/>
    <n v="577854.14950579416"/>
    <n v="1390806037.2220612"/>
    <n v="239"/>
    <n v="21.5"/>
    <n v="977.78125"/>
    <n v="4111315.75438237"/>
  </r>
  <r>
    <s v="5) SUDOESTE"/>
    <s v="12) ITG"/>
    <x v="1"/>
    <s v="T2_1"/>
    <n v="4179.2447535356787"/>
    <n v="0"/>
    <n v="137.5"/>
    <n v="0"/>
    <n v="8.4500000000000011"/>
    <n v="145.94999999999999"/>
    <n v="0"/>
    <n v="574646.15361115581"/>
    <n v="0"/>
    <n v="35314.618167376488"/>
    <n v="609960.7717785323"/>
    <n v="239"/>
    <n v="21.5"/>
    <n v="145.94999999999999"/>
    <n v="1803.0848755712682"/>
  </r>
  <r>
    <s v="5) SUDOESTE"/>
    <s v="12) ITG"/>
    <x v="1"/>
    <s v="T3_1"/>
    <n v="26023.539393459192"/>
    <n v="0"/>
    <n v="72"/>
    <n v="49.5"/>
    <n v="1.3"/>
    <n v="122.8"/>
    <n v="0"/>
    <n v="1873694.8363290618"/>
    <n v="1288165.19997623"/>
    <n v="33830.601211496949"/>
    <n v="3195690.6375167887"/>
    <n v="239"/>
    <n v="21.5"/>
    <n v="122.8"/>
    <n v="9446.6754619481635"/>
  </r>
  <r>
    <s v="5) SUDOESTE"/>
    <s v="12) ITG"/>
    <x v="1"/>
    <s v="T3_2"/>
    <n v="5512.9701469709453"/>
    <n v="0"/>
    <n v="583"/>
    <n v="20"/>
    <n v="0"/>
    <n v="603"/>
    <n v="0"/>
    <n v="3214061.5956840613"/>
    <n v="110259.40293941891"/>
    <n v="0"/>
    <n v="3324320.9986234801"/>
    <n v="239"/>
    <n v="21.5"/>
    <n v="603"/>
    <n v="9826.9154206171079"/>
  </r>
  <r>
    <s v="5) SUDOESTE"/>
    <s v="12) ITG"/>
    <x v="2"/>
    <s v="1"/>
    <n v="617216.31262445974"/>
    <n v="463.33333333333331"/>
    <n v="0"/>
    <n v="50"/>
    <n v="0"/>
    <n v="513.33333333333326"/>
    <n v="285976891.51599967"/>
    <n v="0"/>
    <n v="30860815.631222986"/>
    <n v="0"/>
    <n v="316837707.14722264"/>
    <n v="276"/>
    <n v="6"/>
    <n v="513.33333333333326"/>
    <n v="971176.45016866073"/>
  </r>
  <r>
    <s v="5) SUDOESTE"/>
    <s v="12) ITG"/>
    <x v="2"/>
    <s v="2"/>
    <n v="297037.50596773409"/>
    <n v="221"/>
    <n v="143.66666666666666"/>
    <n v="33.333333333333336"/>
    <n v="0"/>
    <n v="397.99999999999994"/>
    <n v="65645288.818869233"/>
    <n v="42674388.357364461"/>
    <n v="9901250.1989244707"/>
    <n v="0"/>
    <n v="118220927.37515816"/>
    <n v="276"/>
    <n v="6"/>
    <n v="398"/>
    <n v="362372.84260646306"/>
  </r>
  <r>
    <s v="5) SUDOESTE"/>
    <s v="12) ITG"/>
    <x v="2"/>
    <s v="3"/>
    <n v="214237.22729240745"/>
    <n v="963.33333333333337"/>
    <n v="0"/>
    <n v="80.666666666666671"/>
    <n v="0"/>
    <n v="1044"/>
    <n v="206381862.29168585"/>
    <n v="0"/>
    <n v="17281803.001587536"/>
    <n v="0"/>
    <n v="223663665.29327339"/>
    <n v="276"/>
    <n v="6"/>
    <n v="1044"/>
    <n v="685577.75665981625"/>
  </r>
  <r>
    <s v="5) SUDOESTE"/>
    <s v="12) ITG"/>
    <x v="2"/>
    <s v="T2_1"/>
    <n v="3338.7150926467925"/>
    <n v="0"/>
    <n v="449.5"/>
    <n v="4.5"/>
    <n v="0"/>
    <n v="454"/>
    <n v="0"/>
    <n v="1500752.4341447332"/>
    <n v="15024.217916910566"/>
    <n v="0"/>
    <n v="1515776.6520616438"/>
    <n v="276"/>
    <n v="6"/>
    <n v="454"/>
    <n v="4646.1849552324302"/>
  </r>
  <r>
    <s v="5) SUDOESTE"/>
    <s v="12) ITG"/>
    <x v="2"/>
    <s v="T3_1"/>
    <n v="3267.7781649829235"/>
    <n v="0"/>
    <n v="207"/>
    <n v="9.5"/>
    <n v="0"/>
    <n v="216.5"/>
    <n v="0"/>
    <n v="676430.08015146514"/>
    <n v="31043.892567337774"/>
    <n v="0"/>
    <n v="707473.97271880286"/>
    <n v="276"/>
    <n v="6"/>
    <n v="216.49999999999997"/>
    <n v="2168.5615250728524"/>
  </r>
  <r>
    <s v="5) SUDOESTE"/>
    <s v="12) ITG"/>
    <x v="2"/>
    <s v="T3_2"/>
    <n v="1770.3815315563768"/>
    <n v="275.5"/>
    <n v="242"/>
    <n v="0"/>
    <n v="0"/>
    <n v="517.5"/>
    <n v="487740.11194378178"/>
    <n v="428432.33063664316"/>
    <n v="0"/>
    <n v="0"/>
    <n v="916172.44258042495"/>
    <n v="276"/>
    <n v="6"/>
    <n v="517.5"/>
    <n v="2808.2677044313023"/>
  </r>
  <r>
    <s v="5) SUDOESTE"/>
    <s v="12) ITG"/>
    <x v="3"/>
    <s v="1"/>
    <n v="1559177.6633783893"/>
    <n v="20.857142857142858"/>
    <n v="245.42857142857142"/>
    <n v="3.1428571428571428"/>
    <n v="0"/>
    <n v="269.42857142857144"/>
    <n v="32519991.264749262"/>
    <n v="382666746.52629608"/>
    <n v="4900272.6563320803"/>
    <n v="0"/>
    <n v="420087010.44737744"/>
    <n v="255"/>
    <n v="19.7"/>
    <n v="269.42857142857139"/>
    <n v="1190576.0096090969"/>
  </r>
  <r>
    <s v="5) SUDOESTE"/>
    <s v="12) ITG"/>
    <x v="3"/>
    <s v="2"/>
    <n v="954113.05327151343"/>
    <n v="332.66666666666669"/>
    <n v="249"/>
    <n v="65.666666666666671"/>
    <n v="0"/>
    <n v="647.33333333333337"/>
    <n v="317401609.05499017"/>
    <n v="237574150.26460683"/>
    <n v="62653423.831496052"/>
    <n v="0"/>
    <n v="617629183.15109301"/>
    <n v="255"/>
    <n v="19.7"/>
    <n v="647.33333333333326"/>
    <n v="1750433.7673070389"/>
  </r>
  <r>
    <s v="5) SUDOESTE"/>
    <s v="12) ITG"/>
    <x v="3"/>
    <s v="3"/>
    <n v="1411311.1903879303"/>
    <n v="108.83333333333333"/>
    <n v="634.16666666666663"/>
    <n v="78"/>
    <n v="12.350000000000001"/>
    <n v="833.35"/>
    <n v="153597701.22055307"/>
    <n v="895006513.237679"/>
    <n v="110082272.85025856"/>
    <n v="17429693.201290939"/>
    <n v="1176116180.5097814"/>
    <n v="255"/>
    <n v="19.7"/>
    <n v="833.3499999999998"/>
    <n v="3333251.6221741927"/>
  </r>
  <r>
    <s v="5) SUDOESTE"/>
    <s v="12) ITG"/>
    <x v="3"/>
    <s v="T2_1"/>
    <n v="11320.716169145999"/>
    <n v="0"/>
    <n v="107"/>
    <n v="18.5"/>
    <n v="0"/>
    <n v="125.5"/>
    <n v="0"/>
    <n v="1211316.6300986218"/>
    <n v="209433.24912920097"/>
    <n v="0"/>
    <n v="1420749.8792278229"/>
    <n v="255"/>
    <n v="19.7"/>
    <n v="125.5"/>
    <n v="4026.5723047762654"/>
  </r>
  <r>
    <s v="5) SUDOESTE"/>
    <s v="12) ITG"/>
    <x v="3"/>
    <s v="T3_1"/>
    <n v="22729.942315044995"/>
    <n v="50.5"/>
    <n v="79"/>
    <n v="29.5"/>
    <n v="5.5250000000000004"/>
    <n v="164.52500000000001"/>
    <n v="1147862.0869097721"/>
    <n v="1795665.4428885547"/>
    <n v="670533.29829382733"/>
    <n v="125582.9312906236"/>
    <n v="3739643.7593827778"/>
    <n v="255"/>
    <n v="19.7"/>
    <n v="164.52500000000001"/>
    <n v="10598.590372180131"/>
  </r>
  <r>
    <s v="5) SUDOESTE"/>
    <s v="12) ITG"/>
    <x v="3"/>
    <s v="T3_2"/>
    <n v="19919.195960052079"/>
    <n v="0"/>
    <n v="83"/>
    <n v="210"/>
    <n v="6.5"/>
    <n v="299.5"/>
    <n v="0"/>
    <n v="1653293.2646843225"/>
    <n v="4183031.1516109365"/>
    <n v="129474.77374033851"/>
    <n v="5965799.1900355974"/>
    <n v="255"/>
    <n v="19.7"/>
    <n v="299.5"/>
    <n v="16907.776763289126"/>
  </r>
  <r>
    <s v="5) SUDOESTE"/>
    <s v="12) ITG"/>
    <x v="4"/>
    <s v="1"/>
    <n v="572292.06103103666"/>
    <n v="88"/>
    <n v="143.25"/>
    <n v="9"/>
    <n v="0"/>
    <n v="240.25"/>
    <n v="50361701.370731227"/>
    <n v="81980837.742696002"/>
    <n v="5150628.5492793303"/>
    <n v="0"/>
    <n v="137493167.66270655"/>
    <n v="232"/>
    <n v="18.7"/>
    <n v="240.25"/>
    <n v="433636.85680518264"/>
  </r>
  <r>
    <s v="5) SUDOESTE"/>
    <s v="12) ITG"/>
    <x v="4"/>
    <s v="2"/>
    <n v="507377.40573314653"/>
    <n v="0"/>
    <n v="407.25"/>
    <n v="0"/>
    <n v="0"/>
    <n v="407.25"/>
    <n v="0"/>
    <n v="206629448.48482391"/>
    <n v="0"/>
    <n v="0"/>
    <n v="206629448.48482391"/>
    <n v="232"/>
    <n v="18.7"/>
    <n v="407.25"/>
    <n v="651684.34248424845"/>
  </r>
  <r>
    <s v="5) SUDOESTE"/>
    <s v="12) ITG"/>
    <x v="4"/>
    <s v="3"/>
    <n v="2361962.380525569"/>
    <n v="56.333333333333336"/>
    <n v="650.33333333333337"/>
    <n v="24"/>
    <n v="2.8708333333333336"/>
    <n v="733.53750000000002"/>
    <n v="133057214.1029404"/>
    <n v="1536062868.1351285"/>
    <n v="56687097.132613659"/>
    <n v="6780800.3340921551"/>
    <n v="1732587979.7047746"/>
    <n v="232"/>
    <n v="18.7"/>
    <n v="733.53750000000002"/>
    <n v="5464373.3825430321"/>
  </r>
  <r>
    <s v="5) SUDOESTE"/>
    <s v="12) ITG"/>
    <x v="4"/>
    <s v="T2_1"/>
    <n v="5092.4365251659929"/>
    <n v="0"/>
    <n v="307"/>
    <n v="39"/>
    <n v="0"/>
    <n v="346"/>
    <n v="0"/>
    <n v="1563378.0132259598"/>
    <n v="198605.02448147372"/>
    <n v="0"/>
    <n v="1761983.0377074336"/>
    <n v="232"/>
    <n v="18.7"/>
    <n v="346"/>
    <n v="5557.0818478040046"/>
  </r>
  <r>
    <s v="5) SUDOESTE"/>
    <s v="12) ITG"/>
    <x v="4"/>
    <s v="T3_1"/>
    <n v="36478.871846877359"/>
    <n v="0"/>
    <n v="139"/>
    <n v="1"/>
    <n v="0"/>
    <n v="140"/>
    <n v="0"/>
    <n v="5070563.1867159531"/>
    <n v="36478.871846877359"/>
    <n v="0"/>
    <n v="5107042.0585628301"/>
    <n v="232"/>
    <n v="18.7"/>
    <n v="140"/>
    <n v="16106.994285562165"/>
  </r>
  <r>
    <s v="5) SUDOESTE"/>
    <s v="12) ITG"/>
    <x v="4"/>
    <s v="T3_2"/>
    <n v="23174.835483199357"/>
    <n v="0"/>
    <n v="49.5"/>
    <n v="54"/>
    <n v="0"/>
    <n v="103.5"/>
    <n v="0"/>
    <n v="1147154.3564183682"/>
    <n v="1251441.1160927652"/>
    <n v="0"/>
    <n v="2398595.4725111332"/>
    <n v="232"/>
    <n v="18.7"/>
    <n v="103.49999999999999"/>
    <n v="7564.8806346396368"/>
  </r>
  <r>
    <s v="4) SUL"/>
    <s v="10) LIM"/>
    <x v="0"/>
    <s v="1"/>
    <n v="327938.48271399766"/>
    <n v="107"/>
    <n v="135"/>
    <n v="4.666666666666667"/>
    <n v="0.8666666666666667"/>
    <n v="247.53333333333333"/>
    <n v="35089417.650397748"/>
    <n v="44271695.166389681"/>
    <n v="1530379.5859986558"/>
    <n v="284213.35168546462"/>
    <n v="81175705.75447154"/>
    <n v="304"/>
    <n v="13.6"/>
    <n v="247.5333333333333"/>
    <n v="207638.91050880618"/>
  </r>
  <r>
    <s v="4) SUL"/>
    <s v="10) LIM"/>
    <x v="0"/>
    <s v="2"/>
    <n v="332932.53147829871"/>
    <n v="21"/>
    <n v="573.66666666666663"/>
    <n v="32"/>
    <n v="20.366666666666667"/>
    <n v="647.0333333333333"/>
    <n v="6991583.1610442726"/>
    <n v="190992295.55805069"/>
    <n v="10653841.007305559"/>
    <n v="6780725.8911080174"/>
    <n v="215418445.61750853"/>
    <n v="304"/>
    <n v="13.6"/>
    <n v="647.0333333333333"/>
    <n v="551017.70826373238"/>
  </r>
  <r>
    <s v="4) SUL"/>
    <s v="10) LIM"/>
    <x v="0"/>
    <s v="3"/>
    <n v="1365557.0354803796"/>
    <n v="621.58333333333337"/>
    <n v="575.08333333333337"/>
    <n v="12.083333333333334"/>
    <n v="1.4625000000000001"/>
    <n v="1210.2125000000001"/>
    <n v="848807493.97067928"/>
    <n v="785309091.82084167"/>
    <n v="16500480.845387921"/>
    <n v="1997127.1643900552"/>
    <n v="1652614193.8012991"/>
    <n v="304"/>
    <n v="13.6"/>
    <n v="1210.2125000000001"/>
    <n v="4227213.1483549019"/>
  </r>
  <r>
    <s v="4) SUL"/>
    <s v="10) LIM"/>
    <x v="0"/>
    <s v="T2_1"/>
    <n v="23189.498836092771"/>
    <n v="0"/>
    <n v="72"/>
    <n v="154"/>
    <n v="0"/>
    <n v="226"/>
    <n v="0"/>
    <n v="1669643.9161986795"/>
    <n v="3571182.8207582869"/>
    <n v="0"/>
    <n v="5240826.7369569661"/>
    <n v="304"/>
    <n v="13.6"/>
    <n v="226"/>
    <n v="13405.483127163609"/>
  </r>
  <r>
    <s v="4) SUL"/>
    <s v="10) LIM"/>
    <x v="0"/>
    <s v="T3_1"/>
    <n v="60219.749823726648"/>
    <n v="157.5"/>
    <n v="298.5"/>
    <n v="1.5"/>
    <n v="0"/>
    <n v="457.5"/>
    <n v="9484610.5972369462"/>
    <n v="17975595.322382405"/>
    <n v="90329.624735589969"/>
    <n v="0"/>
    <n v="27550535.544354942"/>
    <n v="304"/>
    <n v="13.6"/>
    <n v="457.5"/>
    <n v="70471.369866086854"/>
  </r>
  <r>
    <s v="4) SUL"/>
    <s v="10) LIM"/>
    <x v="0"/>
    <s v="T3_2"/>
    <n v="166406.45947728874"/>
    <n v="583.5"/>
    <n v="890.5"/>
    <n v="6"/>
    <n v="0"/>
    <n v="1480"/>
    <n v="97098169.104997978"/>
    <n v="148184952.16452563"/>
    <n v="998438.75686373236"/>
    <n v="0"/>
    <n v="246281560.02638736"/>
    <n v="304"/>
    <n v="13.6"/>
    <n v="1480.0000000000002"/>
    <n v="629962.30617275927"/>
  </r>
  <r>
    <s v="4) SUL"/>
    <s v="10) LIM"/>
    <x v="1"/>
    <s v="1"/>
    <n v="219170.58655732678"/>
    <n v="0"/>
    <n v="83"/>
    <n v="81.333333333333329"/>
    <n v="34.233333333333334"/>
    <n v="198.56666666666666"/>
    <n v="0"/>
    <n v="18191158.684258122"/>
    <n v="17825874.373329245"/>
    <n v="7502939.7464791536"/>
    <n v="43519972.804066524"/>
    <n v="253"/>
    <n v="29.8"/>
    <n v="198.56666666666669"/>
    <n v="108679.52101821829"/>
  </r>
  <r>
    <s v="4) SUL"/>
    <s v="10) LIM"/>
    <x v="1"/>
    <s v="2"/>
    <n v="297628.32790687802"/>
    <n v="0"/>
    <n v="749.33333333333337"/>
    <n v="80.666666666666671"/>
    <n v="180.70000000000002"/>
    <n v="1010.7"/>
    <n v="0"/>
    <n v="223022827.04488727"/>
    <n v="24008685.117821496"/>
    <n v="53781438.852772862"/>
    <n v="300812951.01548159"/>
    <n v="253"/>
    <n v="29.8"/>
    <n v="1010.6999999999999"/>
    <n v="751200.08874142799"/>
  </r>
  <r>
    <s v="4) SUL"/>
    <s v="10) LIM"/>
    <x v="1"/>
    <s v="3"/>
    <n v="626859.38874440629"/>
    <n v="0"/>
    <n v="995.75"/>
    <n v="321"/>
    <n v="19.012499999999999"/>
    <n v="1335.7625"/>
    <n v="0"/>
    <n v="624195236.3422426"/>
    <n v="201221863.7869544"/>
    <n v="11918164.128503025"/>
    <n v="837335264.25769997"/>
    <n v="253"/>
    <n v="29.8"/>
    <n v="1335.7625"/>
    <n v="2091021.4227589516"/>
  </r>
  <r>
    <s v="4) SUL"/>
    <s v="10) LIM"/>
    <x v="1"/>
    <s v="T2_1"/>
    <n v="19982.542380394429"/>
    <n v="10.5"/>
    <n v="41.5"/>
    <n v="45.5"/>
    <n v="58.825000000000003"/>
    <n v="156.32499999999999"/>
    <n v="209816.69499414149"/>
    <n v="829275.50878636877"/>
    <n v="909205.67830794654"/>
    <n v="1175473.0555267024"/>
    <n v="3123770.937615159"/>
    <n v="253"/>
    <n v="29.8"/>
    <n v="156.32499999999999"/>
    <n v="7800.7844995464711"/>
  </r>
  <r>
    <s v="4) SUL"/>
    <s v="10) LIM"/>
    <x v="1"/>
    <s v="T3_1"/>
    <n v="11168.62311081734"/>
    <n v="0"/>
    <n v="48"/>
    <n v="76"/>
    <n v="8.7750000000000004"/>
    <n v="132.77500000000001"/>
    <n v="0"/>
    <n v="536093.90931923233"/>
    <n v="848815.35642211779"/>
    <n v="98004.667797422153"/>
    <n v="1482913.9335387722"/>
    <n v="253"/>
    <n v="29.8"/>
    <n v="132.77499999999998"/>
    <n v="3703.1819099201434"/>
  </r>
  <r>
    <s v="4) SUL"/>
    <s v="10) LIM"/>
    <x v="1"/>
    <s v="T3_2"/>
    <n v="31373.675504772425"/>
    <n v="0"/>
    <n v="289.5"/>
    <n v="102.5"/>
    <n v="0"/>
    <n v="392"/>
    <n v="0"/>
    <n v="9082679.0586316176"/>
    <n v="3215801.7392391735"/>
    <n v="0"/>
    <n v="12298480.797870791"/>
    <n v="253"/>
    <n v="29.8"/>
    <n v="392"/>
    <n v="30712.174577449667"/>
  </r>
  <r>
    <s v="4) SUL"/>
    <s v="10) LIM"/>
    <x v="2"/>
    <s v="1"/>
    <n v="13435.059688842963"/>
    <n v="102"/>
    <n v="2.3333333333333335"/>
    <n v="4.333333333333333"/>
    <n v="3.9000000000000004"/>
    <n v="112.56666666666666"/>
    <n v="1370376.0882619822"/>
    <n v="31348.472607300249"/>
    <n v="58218.591984986168"/>
    <n v="52396.732786487562"/>
    <n v="1512339.885640756"/>
    <n v="265"/>
    <n v="20"/>
    <n v="112.56666666666665"/>
    <n v="4108.998934571111"/>
  </r>
  <r>
    <s v="4) SUL"/>
    <s v="10) LIM"/>
    <x v="2"/>
    <s v="2"/>
    <n v="15588.355513041961"/>
    <n v="116.66666666666667"/>
    <n v="361.66666666666669"/>
    <n v="59.333333333333336"/>
    <n v="1.3"/>
    <n v="538.9666666666667"/>
    <n v="1818641.4765215621"/>
    <n v="5637788.5772168431"/>
    <n v="924909.093773823"/>
    <n v="20264.86216695455"/>
    <n v="8401604.0096791834"/>
    <n v="265"/>
    <n v="20"/>
    <n v="538.9666666666667"/>
    <n v="22826.999573467972"/>
  </r>
  <r>
    <s v="4) SUL"/>
    <s v="10) LIM"/>
    <x v="2"/>
    <s v="3"/>
    <n v="138102.96463669871"/>
    <n v="125"/>
    <n v="659.66666666666663"/>
    <n v="18.666666666666668"/>
    <n v="13.433333333333335"/>
    <n v="816.76666666666654"/>
    <n v="17262870.57958734"/>
    <n v="91101922.338675573"/>
    <n v="2577922.0065517095"/>
    <n v="1855183.1582863196"/>
    <n v="112797898.08310094"/>
    <n v="265"/>
    <n v="20"/>
    <n v="816.76666666666665"/>
    <n v="306469.76082955732"/>
  </r>
  <r>
    <s v="4) SUL"/>
    <s v="10) LIM"/>
    <x v="2"/>
    <s v="T2_1"/>
    <n v="486.38633506548445"/>
    <n v="199"/>
    <n v="32.5"/>
    <n v="0"/>
    <n v="0"/>
    <n v="231.5"/>
    <n v="96790.880678031404"/>
    <n v="15807.555889628244"/>
    <n v="0"/>
    <n v="0"/>
    <n v="112598.43656765965"/>
    <n v="265"/>
    <n v="20"/>
    <n v="231.5"/>
    <n v="305.92782765552812"/>
  </r>
  <r>
    <s v="4) SUL"/>
    <s v="10) LIM"/>
    <x v="2"/>
    <s v="T3_1"/>
    <n v="1184.6243315357528"/>
    <n v="3.5"/>
    <n v="63"/>
    <n v="12.5"/>
    <n v="2.6"/>
    <n v="81.599999999999994"/>
    <n v="4146.1851603751347"/>
    <n v="74631.332886752425"/>
    <n v="14807.804144196911"/>
    <n v="3080.0232619929575"/>
    <n v="96665.345453317423"/>
    <n v="265"/>
    <n v="20"/>
    <n v="81.599999999999994"/>
    <n v="262.63791972222094"/>
  </r>
  <r>
    <s v="4) SUL"/>
    <s v="10) LIM"/>
    <x v="2"/>
    <s v="T3_2"/>
    <n v="5854.0144109262837"/>
    <n v="0"/>
    <n v="241.5"/>
    <n v="42"/>
    <n v="25.025000000000002"/>
    <n v="308.52499999999998"/>
    <n v="0"/>
    <n v="1413744.4802386975"/>
    <n v="245868.60525890393"/>
    <n v="146496.71063343025"/>
    <n v="1806109.7961310316"/>
    <n v="265"/>
    <n v="20"/>
    <n v="308.52499999999998"/>
    <n v="4907.1662385446898"/>
  </r>
  <r>
    <s v="4) SUL"/>
    <s v="10) LIM"/>
    <x v="3"/>
    <s v="1"/>
    <n v="1463470.6103668825"/>
    <n v="32.200000000000003"/>
    <n v="75.599999999999994"/>
    <n v="123.4"/>
    <n v="88.92"/>
    <n v="320.12"/>
    <n v="47123753.653813623"/>
    <n v="110638378.14373632"/>
    <n v="180592273.31927332"/>
    <n v="130131806.67382319"/>
    <n v="468486211.79064643"/>
    <n v="265"/>
    <n v="26.4"/>
    <n v="320.12"/>
    <n v="1171038.7422268838"/>
  </r>
  <r>
    <s v="4) SUL"/>
    <s v="10) LIM"/>
    <x v="3"/>
    <s v="2"/>
    <n v="1135089.5144604654"/>
    <n v="20.545454545454547"/>
    <n v="339.54545454545456"/>
    <n v="82.818181818181813"/>
    <n v="11.227272727272727"/>
    <n v="454.13636363636368"/>
    <n v="23320930.024369564"/>
    <n v="385414485.13725805"/>
    <n v="94006049.788498536"/>
    <n v="12743959.548715224"/>
    <n v="515485424.49884135"/>
    <n v="265"/>
    <n v="26.4"/>
    <n v="454.13636363636363"/>
    <n v="1288519.0384454057"/>
  </r>
  <r>
    <s v="4) SUL"/>
    <s v="10) LIM"/>
    <x v="3"/>
    <s v="3"/>
    <n v="2883009.6331545492"/>
    <n v="92"/>
    <n v="329.90476190476193"/>
    <n v="422.42857142857144"/>
    <n v="8.7904761904761912"/>
    <n v="853.12380952380954"/>
    <n v="265236886.25021851"/>
    <n v="951118606.59498656"/>
    <n v="1217865640.748286"/>
    <n v="25343027.537158564"/>
    <n v="2459564161.1306496"/>
    <n v="265"/>
    <n v="26.4"/>
    <n v="853.12380952380954"/>
    <n v="6147982.2654073294"/>
  </r>
  <r>
    <s v="4) SUL"/>
    <s v="10) LIM"/>
    <x v="3"/>
    <s v="T2_1"/>
    <n v="107529.08428890829"/>
    <n v="11"/>
    <n v="164.5"/>
    <n v="31"/>
    <n v="23.074999999999999"/>
    <n v="229.57499999999999"/>
    <n v="1182819.9271779913"/>
    <n v="17688534.365525413"/>
    <n v="3333401.612956157"/>
    <n v="2481233.6199665586"/>
    <n v="24685989.525626123"/>
    <n v="265"/>
    <n v="26.4"/>
    <n v="229.57500000000005"/>
    <n v="61705.658346319789"/>
  </r>
  <r>
    <s v="4) SUL"/>
    <s v="10) LIM"/>
    <x v="3"/>
    <s v="T3_1"/>
    <n v="51901.856163327684"/>
    <n v="0"/>
    <n v="56"/>
    <n v="33"/>
    <n v="5.2"/>
    <n v="94.2"/>
    <n v="0"/>
    <n v="2906503.9451463502"/>
    <n v="1712761.2533898135"/>
    <n v="269889.65204930399"/>
    <n v="4889154.8505854672"/>
    <n v="265"/>
    <n v="26.4"/>
    <n v="94.199999999999989"/>
    <n v="12221.042162369107"/>
  </r>
  <r>
    <s v="4) SUL"/>
    <s v="10) LIM"/>
    <x v="3"/>
    <s v="T3_2"/>
    <n v="195310.42430453131"/>
    <n v="0"/>
    <n v="90"/>
    <n v="215"/>
    <n v="0"/>
    <n v="305"/>
    <n v="0"/>
    <n v="17577938.187407818"/>
    <n v="41991741.225474231"/>
    <n v="0"/>
    <n v="59569679.412882045"/>
    <n v="265"/>
    <n v="26.4"/>
    <n v="305"/>
    <n v="148901.71940789837"/>
  </r>
  <r>
    <s v="4) SUL"/>
    <s v="10) LIM"/>
    <x v="4"/>
    <s v="1"/>
    <n v="504978.90697084449"/>
    <n v="37.333333333333336"/>
    <n v="48"/>
    <n v="16"/>
    <n v="17.333333333333332"/>
    <n v="118.66666666666667"/>
    <n v="18852545.860244863"/>
    <n v="24238987.534600534"/>
    <n v="8079662.5115335118"/>
    <n v="8752967.7208279707"/>
    <n v="59924163.627206877"/>
    <n v="247"/>
    <n v="27.9"/>
    <n v="118.66666666666666"/>
    <n v="157428.29869511962"/>
  </r>
  <r>
    <s v="4) SUL"/>
    <s v="10) LIM"/>
    <x v="4"/>
    <s v="2"/>
    <n v="759613.04311671737"/>
    <n v="130.4"/>
    <n v="334"/>
    <n v="58.8"/>
    <n v="35.75"/>
    <n v="558.94999999999993"/>
    <n v="99053540.822419956"/>
    <n v="253710756.4009836"/>
    <n v="44665246.935262978"/>
    <n v="27156166.291422646"/>
    <n v="424585710.45008922"/>
    <n v="247"/>
    <n v="27.9"/>
    <n v="558.95000000000005"/>
    <n v="1115439.9494375016"/>
  </r>
  <r>
    <s v="4) SUL"/>
    <s v="10) LIM"/>
    <x v="4"/>
    <s v="3"/>
    <n v="2826550.0629097819"/>
    <n v="61.769230769230766"/>
    <n v="677.65384615384619"/>
    <n v="137.5"/>
    <n v="10.150000000000002"/>
    <n v="887.07307692307688"/>
    <n v="174593823.11665806"/>
    <n v="1915422521.4772096"/>
    <n v="388650633.65009499"/>
    <n v="28689483.138534293"/>
    <n v="2507356461.3824964"/>
    <n v="247"/>
    <n v="27.9"/>
    <n v="887.07307692307677"/>
    <n v="6587140.1125145834"/>
  </r>
  <r>
    <s v="4) SUL"/>
    <s v="10) LIM"/>
    <x v="4"/>
    <s v="T2_1"/>
    <n v="75654.825219893566"/>
    <n v="0"/>
    <n v="37"/>
    <n v="0"/>
    <n v="7.15"/>
    <n v="44.15"/>
    <n v="0"/>
    <n v="2799228.5331360619"/>
    <n v="0"/>
    <n v="540932.00032223901"/>
    <n v="3340160.5334583009"/>
    <n v="247"/>
    <n v="27.9"/>
    <n v="44.15"/>
    <n v="8775.0209318262823"/>
  </r>
  <r>
    <s v="4) SUL"/>
    <s v="10) LIM"/>
    <x v="4"/>
    <s v="T3_1"/>
    <n v="93407.118477345808"/>
    <n v="0"/>
    <n v="94"/>
    <n v="4"/>
    <n v="23.074999999999999"/>
    <n v="121.075"/>
    <n v="0"/>
    <n v="8780269.1368705053"/>
    <n v="373628.47390938323"/>
    <n v="2155369.2588647543"/>
    <n v="11309266.869644644"/>
    <n v="247"/>
    <n v="27.9"/>
    <n v="121.075"/>
    <n v="29710.863448228381"/>
  </r>
  <r>
    <s v="4) SUL"/>
    <s v="10) LIM"/>
    <x v="4"/>
    <s v="T3_2"/>
    <n v="274552.76121194608"/>
    <n v="0"/>
    <n v="318.5"/>
    <n v="93.5"/>
    <n v="35.75"/>
    <n v="447.75"/>
    <n v="0"/>
    <n v="87445054.446004823"/>
    <n v="25670683.173316959"/>
    <n v="9815261.2133270726"/>
    <n v="122930998.83264884"/>
    <n v="247"/>
    <n v="27.9"/>
    <n v="447.74999999999994"/>
    <n v="322955.1625202666"/>
  </r>
  <r>
    <s v="3) CENTRO"/>
    <s v="06) MAT"/>
    <x v="0"/>
    <s v="1"/>
    <n v="824765.3425552476"/>
    <n v="489.5"/>
    <n v="0"/>
    <n v="1.75"/>
    <n v="0"/>
    <n v="491.25"/>
    <n v="403722635.1807937"/>
    <n v="0"/>
    <n v="1443339.3494716834"/>
    <n v="0"/>
    <n v="405165974.53026539"/>
    <n v="294"/>
    <n v="12.5"/>
    <n v="491.25"/>
    <n v="1085266.003206068"/>
  </r>
  <r>
    <s v="3) CENTRO"/>
    <s v="06) MAT"/>
    <x v="0"/>
    <s v="2"/>
    <n v="186645.91215210102"/>
    <n v="101"/>
    <n v="934.66666666666663"/>
    <n v="0"/>
    <n v="0"/>
    <n v="1035.6666666666665"/>
    <n v="18851237.127362203"/>
    <n v="174451712.55816376"/>
    <n v="0"/>
    <n v="0"/>
    <n v="193302949.68552595"/>
    <n v="294"/>
    <n v="12.5"/>
    <n v="1035.6666666666667"/>
    <n v="517775.75808623026"/>
  </r>
  <r>
    <s v="3) CENTRO"/>
    <s v="06) MAT"/>
    <x v="0"/>
    <s v="3"/>
    <n v="1385005.7348228891"/>
    <n v="830.09090909090912"/>
    <n v="394.18181818181819"/>
    <n v="6.6363636363636367"/>
    <n v="0"/>
    <n v="1230.909090909091"/>
    <n v="1149680669.5152545"/>
    <n v="545944078.74473155"/>
    <n v="9191401.6947337184"/>
    <n v="0"/>
    <n v="1704816149.9547195"/>
    <n v="294"/>
    <n v="12.5"/>
    <n v="1230.9090909090908"/>
    <n v="4566471.8302358566"/>
  </r>
  <r>
    <s v="3) CENTRO"/>
    <s v="06) MAT"/>
    <x v="0"/>
    <s v="T2_1"/>
    <n v="29727.961379650806"/>
    <n v="0"/>
    <n v="145"/>
    <n v="1.5"/>
    <n v="0"/>
    <n v="146.5"/>
    <n v="0"/>
    <n v="4310554.400049367"/>
    <n v="44591.942069476208"/>
    <n v="0"/>
    <n v="4355146.3421188435"/>
    <n v="294"/>
    <n v="12.5"/>
    <n v="146.50000000000003"/>
    <n v="11665.570559246902"/>
  </r>
  <r>
    <s v="3) CENTRO"/>
    <s v="06) MAT"/>
    <x v="0"/>
    <s v="T3_1"/>
    <n v="25379.896495086075"/>
    <n v="0"/>
    <n v="81"/>
    <n v="0"/>
    <n v="0"/>
    <n v="81"/>
    <n v="0"/>
    <n v="2055771.6161019721"/>
    <n v="0"/>
    <n v="0"/>
    <n v="2055771.6161019721"/>
    <n v="294"/>
    <n v="12.5"/>
    <n v="81"/>
    <n v="5506.5311145588539"/>
  </r>
  <r>
    <s v="3) CENTRO"/>
    <s v="06) MAT"/>
    <x v="0"/>
    <s v="T3_2"/>
    <n v="69407.857285351609"/>
    <n v="204.5"/>
    <n v="0"/>
    <n v="4.5"/>
    <n v="0"/>
    <n v="209"/>
    <n v="14193906.814854404"/>
    <n v="0"/>
    <n v="312335.35778408224"/>
    <n v="0"/>
    <n v="14506242.172638487"/>
    <n v="294"/>
    <n v="12.5"/>
    <n v="209"/>
    <n v="38856.005819567377"/>
  </r>
  <r>
    <s v="3) CENTRO"/>
    <s v="06) MAT"/>
    <x v="1"/>
    <s v="1"/>
    <n v="482439.34612077998"/>
    <n v="407.33333333333331"/>
    <n v="115.66666666666667"/>
    <n v="24.333333333333332"/>
    <n v="134.33333333333334"/>
    <n v="681.66666666666674"/>
    <n v="196513626.98653105"/>
    <n v="55802151.034636885"/>
    <n v="11739357.422272312"/>
    <n v="64807685.495558113"/>
    <n v="328862820.93899834"/>
    <n v="239"/>
    <n v="22.5"/>
    <n v="681.66666666666663"/>
    <n v="959756.55901653273"/>
  </r>
  <r>
    <s v="3) CENTRO"/>
    <s v="06) MAT"/>
    <x v="1"/>
    <s v="2"/>
    <n v="362326.31378685823"/>
    <n v="0"/>
    <n v="320"/>
    <n v="25"/>
    <n v="34.883333333333333"/>
    <n v="379.88333333333333"/>
    <n v="0"/>
    <n v="115944420.41179463"/>
    <n v="9058157.8446714561"/>
    <n v="12639149.579264903"/>
    <n v="137641727.835731"/>
    <n v="239"/>
    <n v="22.5"/>
    <n v="379.88333333333333"/>
    <n v="401695.00069214386"/>
  </r>
  <r>
    <s v="3) CENTRO"/>
    <s v="06) MAT"/>
    <x v="1"/>
    <s v="3"/>
    <n v="338268.5411740283"/>
    <n v="302.25"/>
    <n v="848.75"/>
    <n v="34.25"/>
    <n v="45.5"/>
    <n v="1230.75"/>
    <n v="102241666.56985006"/>
    <n v="287105424.32145649"/>
    <n v="11585697.53521047"/>
    <n v="15391218.623418288"/>
    <n v="416324007.04993528"/>
    <n v="239"/>
    <n v="22.5"/>
    <n v="1230.7499999999998"/>
    <n v="1215004.1628340164"/>
  </r>
  <r>
    <s v="3) CENTRO"/>
    <s v="06) MAT"/>
    <x v="1"/>
    <s v="T2_1"/>
    <n v="12464.325067781432"/>
    <n v="42"/>
    <n v="393.5"/>
    <n v="7.5"/>
    <n v="2.2749999999999999"/>
    <n v="445.27499999999998"/>
    <n v="523501.65284682013"/>
    <n v="4904711.9141719937"/>
    <n v="93482.438008360739"/>
    <n v="28356.339529202756"/>
    <n v="5550052.3445563763"/>
    <n v="239"/>
    <n v="22.5"/>
    <n v="445.27499999999992"/>
    <n v="16197.328495096537"/>
  </r>
  <r>
    <s v="3) CENTRO"/>
    <s v="06) MAT"/>
    <x v="1"/>
    <s v="T3_1"/>
    <n v="1288.4794833484084"/>
    <n v="112"/>
    <n v="0"/>
    <n v="167.5"/>
    <n v="12.025"/>
    <n v="291.52499999999998"/>
    <n v="144309.70213502174"/>
    <n v="0"/>
    <n v="215820.31346085839"/>
    <n v="15493.965787264611"/>
    <n v="375623.98138314474"/>
    <n v="239"/>
    <n v="22.5"/>
    <n v="291.52499999999998"/>
    <n v="1096.2247992248683"/>
  </r>
  <r>
    <s v="3) CENTRO"/>
    <s v="06) MAT"/>
    <x v="1"/>
    <s v="T3_2"/>
    <n v="31003.987004578787"/>
    <n v="62.5"/>
    <n v="90"/>
    <n v="0"/>
    <n v="0"/>
    <n v="152.5"/>
    <n v="1937749.1877861742"/>
    <n v="2790358.8304120908"/>
    <n v="0"/>
    <n v="0"/>
    <n v="4728108.0181982648"/>
    <n v="239"/>
    <n v="22.5"/>
    <n v="152.5"/>
    <n v="13798.557919218785"/>
  </r>
  <r>
    <s v="3) CENTRO"/>
    <s v="06) MAT"/>
    <x v="2"/>
    <s v="1"/>
    <n v="560947.5595151328"/>
    <n v="46.666666666666664"/>
    <n v="318.33333333333331"/>
    <n v="3.6666666666666665"/>
    <n v="3.9000000000000004"/>
    <n v="372.56666666666666"/>
    <n v="26177552.777372863"/>
    <n v="178568306.44565061"/>
    <n v="2056807.7182221536"/>
    <n v="2187695.4821090181"/>
    <n v="208990362.42335463"/>
    <n v="257"/>
    <n v="13.8"/>
    <n v="372.56666666666661"/>
    <n v="630874.40921415761"/>
  </r>
  <r>
    <s v="3) CENTRO"/>
    <s v="06) MAT"/>
    <x v="2"/>
    <s v="2"/>
    <n v="291199.86251713487"/>
    <n v="279.66666666666669"/>
    <n v="6.666666666666667"/>
    <n v="22"/>
    <n v="13.866666666666667"/>
    <n v="322.20000000000005"/>
    <n v="81438894.883958727"/>
    <n v="1941332.4167808993"/>
    <n v="6406396.9753769673"/>
    <n v="4037971.4269042704"/>
    <n v="93824595.703020871"/>
    <n v="257"/>
    <n v="13.8"/>
    <n v="322.20000000000005"/>
    <n v="283226.15309884661"/>
  </r>
  <r>
    <s v="3) CENTRO"/>
    <s v="06) MAT"/>
    <x v="2"/>
    <s v="3"/>
    <n v="540105.90519617242"/>
    <n v="959.5"/>
    <n v="226.16666666666666"/>
    <n v="7.833333333333333"/>
    <n v="0"/>
    <n v="1193.5"/>
    <n v="518231616.03572744"/>
    <n v="122153952.225201"/>
    <n v="4230829.5907033505"/>
    <n v="0"/>
    <n v="644616397.85163176"/>
    <n v="257"/>
    <n v="13.8"/>
    <n v="1193.5"/>
    <n v="1945888.7216081554"/>
  </r>
  <r>
    <s v="3) CENTRO"/>
    <s v="06) MAT"/>
    <x v="2"/>
    <s v="T2_1"/>
    <n v="2840.7512260669205"/>
    <n v="95"/>
    <n v="0"/>
    <n v="20"/>
    <n v="2.2749999999999999"/>
    <n v="117.27500000000001"/>
    <n v="269871.36647635745"/>
    <n v="0"/>
    <n v="56815.024521338411"/>
    <n v="6462.7090393022436"/>
    <n v="333149.1000369981"/>
    <n v="257"/>
    <n v="13.8"/>
    <n v="117.27500000000001"/>
    <n v="1005.6695401116854"/>
  </r>
  <r>
    <s v="3) CENTRO"/>
    <s v="06) MAT"/>
    <x v="2"/>
    <s v="T3_1"/>
    <n v="2125.4858583363198"/>
    <n v="225.5"/>
    <n v="16"/>
    <n v="0"/>
    <n v="0"/>
    <n v="241.5"/>
    <n v="479297.0610548401"/>
    <n v="34007.773733381116"/>
    <n v="0"/>
    <n v="0"/>
    <n v="513304.83478822123"/>
    <n v="257"/>
    <n v="13.8"/>
    <n v="241.5"/>
    <n v="1549.501520734249"/>
  </r>
  <r>
    <s v="3) CENTRO"/>
    <s v="06) MAT"/>
    <x v="2"/>
    <s v="T3_2"/>
    <n v="21854.590874791345"/>
    <n v="222.5"/>
    <n v="0"/>
    <n v="0"/>
    <n v="0"/>
    <n v="222.5"/>
    <n v="4862646.4696410745"/>
    <n v="0"/>
    <n v="0"/>
    <n v="0"/>
    <n v="4862646.4696410745"/>
    <n v="257"/>
    <n v="13.8"/>
    <n v="222.5"/>
    <n v="14678.759265165547"/>
  </r>
  <r>
    <s v="3) CENTRO"/>
    <s v="06) MAT"/>
    <x v="3"/>
    <s v="1"/>
    <n v="968565.13273829932"/>
    <n v="209.66666666666666"/>
    <n v="107.11111111111111"/>
    <n v="24.666666666666668"/>
    <n v="6.6444444444444448"/>
    <n v="348.0888888888889"/>
    <n v="203075822.83079675"/>
    <n v="103744087.55108006"/>
    <n v="23891273.274211384"/>
    <n v="6435577.2153055891"/>
    <n v="337146760.8713938"/>
    <n v="274"/>
    <n v="23.8"/>
    <n v="348.0888888888889"/>
    <n v="843851.27228321845"/>
  </r>
  <r>
    <s v="3) CENTRO"/>
    <s v="06) MAT"/>
    <x v="3"/>
    <s v="2"/>
    <n v="2853680.4014696097"/>
    <n v="237.8095238095238"/>
    <n v="159.38095238095238"/>
    <n v="34"/>
    <n v="5.1690476190476193"/>
    <n v="436.35952380952375"/>
    <n v="678632377.37805855"/>
    <n v="454822300.17708492"/>
    <n v="97025133.649966732"/>
    <n v="14750809.884739341"/>
    <n v="1245230621.0898495"/>
    <n v="274"/>
    <n v="23.8"/>
    <n v="436.35952380952375"/>
    <n v="3116712.2625672217"/>
  </r>
  <r>
    <s v="3) CENTRO"/>
    <s v="06) MAT"/>
    <x v="3"/>
    <s v="3"/>
    <n v="1862830.4323382238"/>
    <n v="125.57142857142857"/>
    <n v="550.07142857142856"/>
    <n v="195.07142857142858"/>
    <n v="13.696428571428571"/>
    <n v="884.41071428571422"/>
    <n v="233918278.57504267"/>
    <n v="1024689797.1026187"/>
    <n v="363384993.62254924"/>
    <n v="25514123.957203887"/>
    <n v="1647507193.2574146"/>
    <n v="274"/>
    <n v="23.8"/>
    <n v="884.41071428571433"/>
    <n v="4123578.2231238498"/>
  </r>
  <r>
    <s v="3) CENTRO"/>
    <s v="06) MAT"/>
    <x v="3"/>
    <s v="T2_1"/>
    <n v="79348.130515324883"/>
    <n v="111"/>
    <n v="95"/>
    <n v="0"/>
    <n v="2.2749999999999999"/>
    <n v="208.27500000000001"/>
    <n v="8807642.4872010611"/>
    <n v="7538072.3989558639"/>
    <n v="0"/>
    <n v="180516.99692236411"/>
    <n v="16526231.883079289"/>
    <n v="274"/>
    <n v="23.8"/>
    <n v="208.27499999999998"/>
    <n v="41363.831479619621"/>
  </r>
  <r>
    <s v="3) CENTRO"/>
    <s v="06) MAT"/>
    <x v="3"/>
    <s v="T3_1"/>
    <n v="19359.222806119025"/>
    <n v="0"/>
    <n v="144.5"/>
    <n v="61.5"/>
    <n v="0"/>
    <n v="206"/>
    <n v="0"/>
    <n v="2797407.6954841991"/>
    <n v="1190592.2025763202"/>
    <n v="0"/>
    <n v="3987999.8980605192"/>
    <n v="274"/>
    <n v="23.8"/>
    <n v="206"/>
    <n v="9981.6435404741042"/>
  </r>
  <r>
    <s v="3) CENTRO"/>
    <s v="06) MAT"/>
    <x v="3"/>
    <s v="T3_2"/>
    <n v="98238.664804922533"/>
    <n v="0"/>
    <n v="325.5"/>
    <n v="5.5"/>
    <n v="3.5750000000000002"/>
    <n v="334.57499999999999"/>
    <n v="0"/>
    <n v="31976685.394002285"/>
    <n v="540312.65642707399"/>
    <n v="351203.22667759808"/>
    <n v="32868201.277106956"/>
    <n v="274"/>
    <n v="23.8"/>
    <n v="334.57499999999999"/>
    <n v="82266.468743941427"/>
  </r>
  <r>
    <s v="3) CENTRO"/>
    <s v="06) MAT"/>
    <x v="4"/>
    <s v="1"/>
    <n v="583772.62649642827"/>
    <n v="355.33333333333331"/>
    <n v="0"/>
    <n v="63.666666666666664"/>
    <n v="0"/>
    <n v="419"/>
    <n v="207433873.28173083"/>
    <n v="0"/>
    <n v="37166857.220272601"/>
    <n v="0"/>
    <n v="244600730.50200343"/>
    <n v="249"/>
    <n v="25.4"/>
    <n v="419"/>
    <n v="659537.87332949846"/>
  </r>
  <r>
    <s v="3) CENTRO"/>
    <s v="06) MAT"/>
    <x v="4"/>
    <s v="2"/>
    <n v="1468637.4301156609"/>
    <n v="172.75"/>
    <n v="505.75"/>
    <n v="36.916666666666664"/>
    <n v="6.3374999999999995"/>
    <n v="721.75416666666661"/>
    <n v="253707116.05248043"/>
    <n v="742763380.28099549"/>
    <n v="54217198.461769812"/>
    <n v="9307489.7133579999"/>
    <n v="1059995184.5086038"/>
    <n v="249"/>
    <n v="25.4"/>
    <n v="721.75416666666672"/>
    <n v="2858155.6902774163"/>
  </r>
  <r>
    <s v="3) CENTRO"/>
    <s v="06) MAT"/>
    <x v="4"/>
    <s v="3"/>
    <n v="1929465.376842049"/>
    <n v="85.583333333333329"/>
    <n v="718.25"/>
    <n v="5.583333333333333"/>
    <n v="0.10833333333333334"/>
    <n v="809.52500000000009"/>
    <n v="165130078.50139868"/>
    <n v="1385838506.9168017"/>
    <n v="10772848.354034772"/>
    <n v="209025.4158245553"/>
    <n v="1561950459.1880598"/>
    <n v="249"/>
    <n v="25.4"/>
    <n v="809.52500000000009"/>
    <n v="4211620.6357384073"/>
  </r>
  <r>
    <s v="3) CENTRO"/>
    <s v="06) MAT"/>
    <x v="4"/>
    <s v="T2_1"/>
    <n v="44020.965363737858"/>
    <n v="0"/>
    <n v="178"/>
    <n v="10.5"/>
    <n v="0"/>
    <n v="188.5"/>
    <n v="0"/>
    <n v="7835731.8347453391"/>
    <n v="462220.13631924748"/>
    <n v="0"/>
    <n v="8297951.9710645862"/>
    <n v="249"/>
    <n v="25.4"/>
    <n v="188.5"/>
    <n v="22374.477724388609"/>
  </r>
  <r>
    <s v="3) CENTRO"/>
    <s v="06) MAT"/>
    <x v="4"/>
    <s v="T3_1"/>
    <n v="27144.855664769715"/>
    <n v="42.5"/>
    <n v="318.5"/>
    <n v="0"/>
    <n v="0"/>
    <n v="361"/>
    <n v="1153656.3657527128"/>
    <n v="8645636.5292291548"/>
    <n v="0"/>
    <n v="0"/>
    <n v="9799292.8949818686"/>
    <n v="249"/>
    <n v="25.4"/>
    <n v="361.00000000000006"/>
    <n v="26422.671685505327"/>
  </r>
  <r>
    <s v="3) CENTRO"/>
    <s v="06) MAT"/>
    <x v="4"/>
    <s v="T3_2"/>
    <n v="106261.80953985442"/>
    <n v="0"/>
    <n v="603.5"/>
    <n v="0"/>
    <n v="0"/>
    <n v="603.5"/>
    <n v="0"/>
    <n v="64129002.057302147"/>
    <n v="0"/>
    <n v="0"/>
    <n v="64129002.057302147"/>
    <n v="249"/>
    <n v="25.4"/>
    <n v="603.5"/>
    <n v="172916.51398101469"/>
  </r>
  <r>
    <s v="4) SUL"/>
    <s v="09) PFE"/>
    <x v="0"/>
    <s v="1"/>
    <n v="609863.39070502855"/>
    <n v="167.33333333333334"/>
    <n v="419.66666666666669"/>
    <n v="0"/>
    <n v="1.0833333333333333"/>
    <n v="588.08333333333337"/>
    <n v="102050474.04464145"/>
    <n v="255939336.29921034"/>
    <n v="0"/>
    <n v="660685.33993044752"/>
    <n v="358650495.68378228"/>
    <n v="304"/>
    <n v="13.6"/>
    <n v="588.08333333333348"/>
    <n v="917390.21527535899"/>
  </r>
  <r>
    <s v="4) SUL"/>
    <s v="09) PFE"/>
    <x v="0"/>
    <s v="2"/>
    <n v="407783.58933871286"/>
    <n v="317"/>
    <n v="211"/>
    <n v="0"/>
    <n v="0"/>
    <n v="528"/>
    <n v="129267397.82037197"/>
    <n v="86042337.350468412"/>
    <n v="0"/>
    <n v="0"/>
    <n v="215309735.17084038"/>
    <n v="304"/>
    <n v="13.6"/>
    <n v="528"/>
    <n v="550739.63838436024"/>
  </r>
  <r>
    <s v="4) SUL"/>
    <s v="09) PFE"/>
    <x v="0"/>
    <s v="3"/>
    <n v="1255167.6422080339"/>
    <n v="425.33333333333331"/>
    <n v="820.66666666666663"/>
    <n v="53.111111111111114"/>
    <n v="1.0111111111111113"/>
    <n v="1300.1222222222223"/>
    <n v="533864637.15248376"/>
    <n v="1030074245.0387264"/>
    <n v="66663348.108382247"/>
    <n v="1269113.949343679"/>
    <n v="1631871344.2489362"/>
    <n v="304"/>
    <n v="13.6"/>
    <n v="1300.1222222222223"/>
    <n v="4174155.1226578047"/>
  </r>
  <r>
    <s v="4) SUL"/>
    <s v="09) PFE"/>
    <x v="0"/>
    <s v="T2_1"/>
    <n v="14335.475208085649"/>
    <n v="28"/>
    <n v="24"/>
    <n v="1.5"/>
    <n v="0"/>
    <n v="53.5"/>
    <n v="401393.30582639819"/>
    <n v="344051.40499405557"/>
    <n v="21503.212812128473"/>
    <n v="0"/>
    <n v="766947.92363258218"/>
    <n v="304"/>
    <n v="13.6"/>
    <n v="53.5"/>
    <n v="1961.7720572917626"/>
  </r>
  <r>
    <s v="4) SUL"/>
    <s v="09) PFE"/>
    <x v="0"/>
    <s v="T3_1"/>
    <n v="62431.548086707138"/>
    <n v="0"/>
    <n v="201"/>
    <n v="0"/>
    <n v="0"/>
    <n v="201"/>
    <n v="0"/>
    <n v="12548741.165428136"/>
    <n v="0"/>
    <n v="0"/>
    <n v="12548741.165428136"/>
    <n v="304"/>
    <n v="13.6"/>
    <n v="201"/>
    <n v="32098.358981042496"/>
  </r>
  <r>
    <s v="4) SUL"/>
    <s v="09) PFE"/>
    <x v="0"/>
    <s v="T3_2"/>
    <n v="176085.97804757548"/>
    <n v="116.5"/>
    <n v="37"/>
    <n v="0.5"/>
    <n v="0"/>
    <n v="154"/>
    <n v="20514016.442542542"/>
    <n v="6515181.1877602926"/>
    <n v="88042.989023787741"/>
    <n v="0"/>
    <n v="27117240.619326621"/>
    <n v="304"/>
    <n v="13.6"/>
    <n v="153.99999999999997"/>
    <n v="69363.047057856515"/>
  </r>
  <r>
    <s v="4) SUL"/>
    <s v="09) PFE"/>
    <x v="1"/>
    <s v="1"/>
    <n v="399274.38209209841"/>
    <n v="0"/>
    <n v="467"/>
    <n v="2.3333333333333335"/>
    <n v="1.7333333333333334"/>
    <n v="471.06666666666666"/>
    <n v="0"/>
    <n v="186461136.43700996"/>
    <n v="931640.22488156299"/>
    <n v="692075.59562630393"/>
    <n v="188084852.25751781"/>
    <n v="253"/>
    <n v="29.8"/>
    <n v="471.06666666666666"/>
    <n v="469691.73777193576"/>
  </r>
  <r>
    <s v="4) SUL"/>
    <s v="09) PFE"/>
    <x v="1"/>
    <s v="2"/>
    <n v="599773.52467508405"/>
    <n v="21.25"/>
    <n v="98"/>
    <n v="514.5"/>
    <n v="103.02500000000001"/>
    <n v="736.77499999999998"/>
    <n v="12745187.399345536"/>
    <n v="58777805.418158233"/>
    <n v="308583478.44533074"/>
    <n v="61791667.379650541"/>
    <n v="441898138.64248502"/>
    <n v="253"/>
    <n v="29.8"/>
    <n v="736.77499999999998"/>
    <n v="1103522.7035348697"/>
  </r>
  <r>
    <s v="4) SUL"/>
    <s v="09) PFE"/>
    <x v="1"/>
    <s v="3"/>
    <n v="622366.44723151089"/>
    <n v="0"/>
    <n v="1205.25"/>
    <n v="67.5"/>
    <n v="2.6"/>
    <n v="1275.3499999999999"/>
    <n v="0"/>
    <n v="750107160.52577853"/>
    <n v="42009735.188126981"/>
    <n v="1618152.7628019284"/>
    <n v="793735048.47670746"/>
    <n v="253"/>
    <n v="29.8"/>
    <n v="1275.3500000000001"/>
    <n v="1982141.5163145603"/>
  </r>
  <r>
    <s v="4) SUL"/>
    <s v="09) PFE"/>
    <x v="1"/>
    <s v="T2_1"/>
    <n v="78309.800013545711"/>
    <n v="0"/>
    <n v="77"/>
    <n v="90"/>
    <n v="0"/>
    <n v="167"/>
    <n v="0"/>
    <n v="6029854.6010430194"/>
    <n v="7047882.0012191143"/>
    <n v="0"/>
    <n v="13077736.602262134"/>
    <n v="253"/>
    <n v="29.8"/>
    <n v="167"/>
    <n v="32658.158044700453"/>
  </r>
  <r>
    <s v="4) SUL"/>
    <s v="09) PFE"/>
    <x v="1"/>
    <s v="T3_1"/>
    <n v="11606.743844173778"/>
    <n v="13"/>
    <n v="76.5"/>
    <n v="8"/>
    <n v="0"/>
    <n v="97.5"/>
    <n v="150887.6699742591"/>
    <n v="887915.90407929395"/>
    <n v="92853.950753390222"/>
    <n v="0"/>
    <n v="1131657.5248069433"/>
    <n v="253"/>
    <n v="29.8"/>
    <n v="97.5"/>
    <n v="2826.0127437669039"/>
  </r>
  <r>
    <s v="4) SUL"/>
    <s v="09) PFE"/>
    <x v="1"/>
    <s v="T3_2"/>
    <n v="38620.101163038606"/>
    <n v="0"/>
    <n v="154"/>
    <n v="25"/>
    <n v="32.5"/>
    <n v="211.5"/>
    <n v="0"/>
    <n v="5947495.5791079449"/>
    <n v="965502.52907596517"/>
    <n v="1255153.2877987546"/>
    <n v="8168151.395982665"/>
    <n v="253"/>
    <n v="29.8"/>
    <n v="211.5"/>
    <n v="20397.778861588329"/>
  </r>
  <r>
    <s v="4) SUL"/>
    <s v="09) PFE"/>
    <x v="2"/>
    <s v="1"/>
    <n v="132415.30181236696"/>
    <n v="10"/>
    <n v="113.33333333333333"/>
    <n v="7.333333333333333"/>
    <n v="1.7333333333333334"/>
    <n v="132.39999999999998"/>
    <n v="1324153.0181236695"/>
    <n v="15007067.538734922"/>
    <n v="971045.54662402428"/>
    <n v="229519.85647476942"/>
    <n v="17531785.959957384"/>
    <n v="265"/>
    <n v="20"/>
    <n v="132.39999999999998"/>
    <n v="47633.531664789873"/>
  </r>
  <r>
    <s v="4) SUL"/>
    <s v="09) PFE"/>
    <x v="2"/>
    <s v="2"/>
    <n v="24891.070481804443"/>
    <n v="242"/>
    <n v="392"/>
    <n v="0"/>
    <n v="0"/>
    <n v="634"/>
    <n v="6023639.056596675"/>
    <n v="9757299.6288673412"/>
    <n v="0"/>
    <n v="0"/>
    <n v="15780938.685464017"/>
    <n v="265"/>
    <n v="20"/>
    <n v="634"/>
    <n v="42876.512654845639"/>
  </r>
  <r>
    <s v="4) SUL"/>
    <s v="09) PFE"/>
    <x v="2"/>
    <s v="3"/>
    <n v="120574.61099763338"/>
    <n v="319.66666666666669"/>
    <n v="199.66666666666666"/>
    <n v="525.66666666666663"/>
    <n v="1.9500000000000002"/>
    <n v="1046.95"/>
    <n v="38543683.982243471"/>
    <n v="24074730.662527464"/>
    <n v="63382053.847755946"/>
    <n v="235120.49144538512"/>
    <n v="126235588.98397228"/>
    <n v="265"/>
    <n v="20"/>
    <n v="1046.95"/>
    <n v="342979.71346588701"/>
  </r>
  <r>
    <s v="4) SUL"/>
    <s v="09) PFE"/>
    <x v="2"/>
    <s v="T2_1"/>
    <n v="496.59739346449709"/>
    <n v="0"/>
    <n v="132"/>
    <n v="0"/>
    <n v="0"/>
    <n v="132"/>
    <n v="0"/>
    <n v="65550.855937313609"/>
    <n v="0"/>
    <n v="0"/>
    <n v="65550.855937313609"/>
    <n v="265"/>
    <n v="20"/>
    <n v="132"/>
    <n v="178.10043877307848"/>
  </r>
  <r>
    <s v="4) SUL"/>
    <s v="09) PFE"/>
    <x v="2"/>
    <s v="T3_1"/>
    <n v="8164.446965248555"/>
    <n v="30"/>
    <n v="6.5"/>
    <n v="0"/>
    <n v="0"/>
    <n v="36.5"/>
    <n v="244933.40895745665"/>
    <n v="53068.905274115605"/>
    <n v="0"/>
    <n v="0"/>
    <n v="298002.31423157227"/>
    <n v="265"/>
    <n v="20"/>
    <n v="36.5"/>
    <n v="809.66666508200763"/>
  </r>
  <r>
    <s v="4) SUL"/>
    <s v="09) PFE"/>
    <x v="2"/>
    <s v="T3_2"/>
    <n v="16251.430663755857"/>
    <n v="0"/>
    <n v="437.5"/>
    <n v="0"/>
    <n v="7.15"/>
    <n v="444.65"/>
    <n v="0"/>
    <n v="7110000.9153931877"/>
    <n v="0"/>
    <n v="116197.72924585438"/>
    <n v="7226198.6446390422"/>
    <n v="265"/>
    <n v="20"/>
    <n v="444.65000000000003"/>
    <n v="19633.445374113628"/>
  </r>
  <r>
    <s v="4) SUL"/>
    <s v="09) PFE"/>
    <x v="3"/>
    <s v="1"/>
    <n v="1231845.1999745574"/>
    <n v="74.599999999999994"/>
    <n v="141"/>
    <n v="57.6"/>
    <n v="13.455000000000002"/>
    <n v="286.65499999999997"/>
    <n v="91895651.918101981"/>
    <n v="173690173.19641259"/>
    <n v="70954283.518534511"/>
    <n v="16574477.165657671"/>
    <n v="353114585.79870683"/>
    <n v="265"/>
    <n v="26.4"/>
    <n v="286.65500000000009"/>
    <n v="882653.21370967326"/>
  </r>
  <r>
    <s v="4) SUL"/>
    <s v="09) PFE"/>
    <x v="3"/>
    <s v="2"/>
    <n v="1937958.0848231951"/>
    <n v="101.92857142857143"/>
    <n v="413.35714285714283"/>
    <n v="75.357142857142861"/>
    <n v="4.5500000000000007"/>
    <n v="595.19285714285706"/>
    <n v="197533299.07447854"/>
    <n v="801068816.91941643"/>
    <n v="146038984.2491765"/>
    <n v="8817709.2859455384"/>
    <n v="1153458809.5290172"/>
    <n v="265"/>
    <n v="26.4"/>
    <n v="595.19285714285729"/>
    <n v="2883211.7563472488"/>
  </r>
  <r>
    <s v="4) SUL"/>
    <s v="09) PFE"/>
    <x v="3"/>
    <s v="3"/>
    <n v="2740220.1272780192"/>
    <n v="70.10526315789474"/>
    <n v="632.89473684210532"/>
    <n v="244.78947368421052"/>
    <n v="20.35526315789474"/>
    <n v="968.1447368421052"/>
    <n v="192103853.13338536"/>
    <n v="1734270896.3430624"/>
    <n v="670777042.73526669"/>
    <n v="55777901.801303901"/>
    <n v="2652929694.0130186"/>
    <n v="265"/>
    <n v="26.4"/>
    <n v="968.14473684210543"/>
    <n v="6631323.1294876365"/>
  </r>
  <r>
    <s v="4) SUL"/>
    <s v="09) PFE"/>
    <x v="3"/>
    <s v="T2_1"/>
    <n v="118340.14753561512"/>
    <n v="0"/>
    <n v="188"/>
    <n v="8.5"/>
    <n v="0"/>
    <n v="196.5"/>
    <n v="0"/>
    <n v="22247947.736695644"/>
    <n v="1005891.2540527285"/>
    <n v="0"/>
    <n v="23253838.990748372"/>
    <n v="265"/>
    <n v="26.4"/>
    <n v="196.5"/>
    <n v="58125.822443289522"/>
  </r>
  <r>
    <s v="4) SUL"/>
    <s v="09) PFE"/>
    <x v="3"/>
    <s v="T3_1"/>
    <n v="128079.40531226955"/>
    <n v="0"/>
    <n v="108"/>
    <n v="52"/>
    <n v="1.9500000000000002"/>
    <n v="161.94999999999999"/>
    <n v="0"/>
    <n v="13832575.773725111"/>
    <n v="6660129.0762380166"/>
    <n v="249754.84035892563"/>
    <n v="20742459.690322053"/>
    <n v="265"/>
    <n v="26.4"/>
    <n v="161.94999999999999"/>
    <n v="51848.321882525765"/>
  </r>
  <r>
    <s v="4) SUL"/>
    <s v="09) PFE"/>
    <x v="3"/>
    <s v="T3_2"/>
    <n v="225813.18299935319"/>
    <n v="0"/>
    <n v="375.5"/>
    <n v="9.5"/>
    <n v="24.7"/>
    <n v="409.7"/>
    <n v="0"/>
    <n v="84792850.216257125"/>
    <n v="2145225.2384938551"/>
    <n v="5577585.6200840231"/>
    <n v="92515661.074835002"/>
    <n v="265"/>
    <n v="26.4"/>
    <n v="409.7"/>
    <n v="231254.24111687057"/>
  </r>
  <r>
    <s v="4) SUL"/>
    <s v="09) PFE"/>
    <x v="4"/>
    <s v="1"/>
    <n v="723473.35573776928"/>
    <n v="69.75"/>
    <n v="76.25"/>
    <n v="35.75"/>
    <n v="18.687500000000004"/>
    <n v="200.4375"/>
    <n v="50462266.562709406"/>
    <n v="55164843.37500491"/>
    <n v="25864172.467625253"/>
    <n v="13519908.335349565"/>
    <n v="145011190.74068913"/>
    <n v="247"/>
    <n v="27.9"/>
    <n v="200.4375"/>
    <n v="380962.59786086314"/>
  </r>
  <r>
    <s v="4) SUL"/>
    <s v="09) PFE"/>
    <x v="4"/>
    <s v="2"/>
    <n v="867115.71420826088"/>
    <n v="117.33333333333333"/>
    <n v="550"/>
    <n v="84.888888888888886"/>
    <n v="0.50555555555555554"/>
    <n v="752.72777777777787"/>
    <n v="101741577.13376927"/>
    <n v="476913642.81454349"/>
    <n v="73608489.517234594"/>
    <n v="438375.16662750964"/>
    <n v="652702084.63217485"/>
    <n v="247"/>
    <n v="27.9"/>
    <n v="752.72777777777776"/>
    <n v="1714730.2944041227"/>
  </r>
  <r>
    <s v="4) SUL"/>
    <s v="09) PFE"/>
    <x v="4"/>
    <s v="3"/>
    <n v="3424989.789879608"/>
    <n v="70.130434782608702"/>
    <n v="984.13043478260875"/>
    <n v="168.21739130434781"/>
    <n v="1.1586956521739131"/>
    <n v="1223.6369565217392"/>
    <n v="240196023.09025252"/>
    <n v="3370636691.0402145"/>
    <n v="576142847.69757402"/>
    <n v="3968520.7782735461"/>
    <n v="4190944082.6063147"/>
    <n v="247"/>
    <n v="27.9"/>
    <n v="1223.6369565217392"/>
    <n v="11010136.093940234"/>
  </r>
  <r>
    <s v="4) SUL"/>
    <s v="09) PFE"/>
    <x v="4"/>
    <s v="T2_1"/>
    <n v="62025.59081384923"/>
    <n v="0"/>
    <n v="111.5"/>
    <n v="0"/>
    <n v="0"/>
    <n v="111.5"/>
    <n v="0"/>
    <n v="6915853.3757441891"/>
    <n v="0"/>
    <n v="0"/>
    <n v="6915853.3757441891"/>
    <n v="247"/>
    <n v="27.9"/>
    <n v="111.5"/>
    <n v="18168.814799677752"/>
  </r>
  <r>
    <s v="4) SUL"/>
    <s v="09) PFE"/>
    <x v="4"/>
    <s v="T3_1"/>
    <n v="68696.750454628709"/>
    <n v="0"/>
    <n v="120"/>
    <n v="0"/>
    <n v="0"/>
    <n v="120"/>
    <n v="0"/>
    <n v="8243610.054555445"/>
    <n v="0"/>
    <n v="0"/>
    <n v="8243610.054555445"/>
    <n v="247"/>
    <n v="27.9"/>
    <n v="120"/>
    <n v="21656.998236441414"/>
  </r>
  <r>
    <s v="4) SUL"/>
    <s v="09) PFE"/>
    <x v="4"/>
    <s v="T3_2"/>
    <n v="252987.47506303215"/>
    <n v="80"/>
    <n v="125.5"/>
    <n v="117"/>
    <n v="0"/>
    <n v="322.5"/>
    <n v="20238998.005042572"/>
    <n v="31749928.120410535"/>
    <n v="29599534.582374763"/>
    <n v="0"/>
    <n v="81588460.707827866"/>
    <n v="247"/>
    <n v="27.9"/>
    <n v="322.5"/>
    <n v="214343.12612675916"/>
  </r>
  <r>
    <s v="2) NOROESTE"/>
    <s v="05) SJO"/>
    <x v="0"/>
    <s v="1"/>
    <n v="170366.52333775576"/>
    <n v="49.5"/>
    <n v="0"/>
    <n v="13"/>
    <n v="0"/>
    <n v="62.5"/>
    <n v="8433142.9052189104"/>
    <n v="0"/>
    <n v="2214764.8033908247"/>
    <n v="0"/>
    <n v="10647907.708609736"/>
    <n v="291"/>
    <n v="13"/>
    <n v="62.500000000000007"/>
    <n v="28650.555793269497"/>
  </r>
  <r>
    <s v="2) NOROESTE"/>
    <s v="05) SJO"/>
    <x v="0"/>
    <s v="2"/>
    <n v="435353.48198698508"/>
    <n v="562.5"/>
    <n v="206.25"/>
    <n v="20.25"/>
    <n v="0"/>
    <n v="789"/>
    <n v="244886333.61767912"/>
    <n v="89791655.659815669"/>
    <n v="8815908.0102364477"/>
    <n v="0"/>
    <n v="343493897.28773123"/>
    <n v="291"/>
    <n v="13"/>
    <n v="789"/>
    <n v="924246.465897916"/>
  </r>
  <r>
    <s v="2) NOROESTE"/>
    <s v="05) SJO"/>
    <x v="0"/>
    <s v="3"/>
    <n v="1025427.4628786352"/>
    <n v="186.57142857142858"/>
    <n v="621.14285714285711"/>
    <n v="2"/>
    <n v="1.6714285714285715"/>
    <n v="811.38571428571424"/>
    <n v="191315466.64564252"/>
    <n v="636936944.08518648"/>
    <n v="2050854.9257572703"/>
    <n v="1713928.7593828617"/>
    <n v="832017194.41596913"/>
    <n v="291"/>
    <n v="13"/>
    <n v="811.38571428571424"/>
    <n v="2238726.6777584325"/>
  </r>
  <r>
    <s v="2) NOROESTE"/>
    <s v="05) SJO"/>
    <x v="0"/>
    <s v="T2_1"/>
    <n v="8585.7230570638621"/>
    <n v="0"/>
    <n v="22.5"/>
    <n v="0"/>
    <n v="0"/>
    <n v="22.5"/>
    <n v="0"/>
    <n v="193178.76878393689"/>
    <n v="0"/>
    <n v="0"/>
    <n v="193178.76878393689"/>
    <n v="291"/>
    <n v="13"/>
    <n v="22.5"/>
    <n v="519.79029538770646"/>
  </r>
  <r>
    <s v="2) NOROESTE"/>
    <s v="05) SJO"/>
    <x v="0"/>
    <s v="T3_1"/>
    <n v="24291.166364249308"/>
    <n v="33.5"/>
    <n v="13"/>
    <n v="0"/>
    <n v="0"/>
    <n v="46.5"/>
    <n v="813754.07320235181"/>
    <n v="315785.162735241"/>
    <n v="0"/>
    <n v="0"/>
    <n v="1129539.2359375928"/>
    <n v="291"/>
    <n v="13"/>
    <n v="46.5"/>
    <n v="3039.2756760795023"/>
  </r>
  <r>
    <s v="2) NOROESTE"/>
    <s v="05) SJO"/>
    <x v="0"/>
    <s v="T3_2"/>
    <n v="32345.960264905454"/>
    <n v="609.5"/>
    <n v="0"/>
    <n v="57"/>
    <n v="0"/>
    <n v="666.5"/>
    <n v="19714862.781459875"/>
    <n v="0"/>
    <n v="1843719.7350996109"/>
    <n v="0"/>
    <n v="21558582.516559485"/>
    <n v="291"/>
    <n v="13"/>
    <n v="666.5"/>
    <n v="58008.14470950541"/>
  </r>
  <r>
    <s v="2) NOROESTE"/>
    <s v="05) SJO"/>
    <x v="1"/>
    <s v="1"/>
    <n v="97316.062613324932"/>
    <n v="293.25"/>
    <n v="79"/>
    <n v="19"/>
    <n v="3.9000000000000004"/>
    <n v="395.15"/>
    <n v="28537935.361357536"/>
    <n v="7687968.9464526698"/>
    <n v="1849005.1896531738"/>
    <n v="379532.64419196727"/>
    <n v="38454442.141655341"/>
    <n v="255"/>
    <n v="24.7"/>
    <n v="395.14999999999992"/>
    <n v="102198.33505646991"/>
  </r>
  <r>
    <s v="2) NOROESTE"/>
    <s v="05) SJO"/>
    <x v="1"/>
    <s v="2"/>
    <n v="721298.280667149"/>
    <n v="35.5"/>
    <n v="476.75"/>
    <n v="112"/>
    <n v="6.3375000000000004"/>
    <n v="630.58749999999998"/>
    <n v="25606088.963683788"/>
    <n v="343878955.30806327"/>
    <n v="80785407.434720695"/>
    <n v="4571227.8537280569"/>
    <n v="454841679.5601958"/>
    <n v="255"/>
    <n v="24.7"/>
    <n v="630.58749999999998"/>
    <n v="1208808.6519135088"/>
  </r>
  <r>
    <s v="2) NOROESTE"/>
    <s v="05) SJO"/>
    <x v="1"/>
    <s v="3"/>
    <n v="404354.42463604565"/>
    <n v="0"/>
    <n v="1231.3333333333333"/>
    <n v="33.333333333333336"/>
    <n v="0"/>
    <n v="1264.6666666666665"/>
    <n v="0"/>
    <n v="497895081.53518414"/>
    <n v="13478480.821201522"/>
    <n v="0"/>
    <n v="511373562.35638565"/>
    <n v="255"/>
    <n v="24.7"/>
    <n v="1264.6666666666665"/>
    <n v="1359050.4439565591"/>
  </r>
  <r>
    <s v="2) NOROESTE"/>
    <s v="05) SJO"/>
    <x v="1"/>
    <s v="T2_1"/>
    <n v="6450.832624810364"/>
    <n v="6"/>
    <n v="29.5"/>
    <n v="0"/>
    <n v="0"/>
    <n v="35.5"/>
    <n v="38704.995748862188"/>
    <n v="190299.56243190574"/>
    <n v="0"/>
    <n v="0"/>
    <n v="229004.55818076793"/>
    <n v="255"/>
    <n v="24.7"/>
    <n v="35.5"/>
    <n v="608.61329050629979"/>
  </r>
  <r>
    <s v="2) NOROESTE"/>
    <s v="05) SJO"/>
    <x v="1"/>
    <s v="T3_1"/>
    <n v="852.02576687116573"/>
    <n v="0"/>
    <n v="43.5"/>
    <n v="6"/>
    <n v="0"/>
    <n v="49.5"/>
    <n v="0"/>
    <n v="37063.120858895709"/>
    <n v="5112.1546012269946"/>
    <n v="0"/>
    <n v="42175.275460122706"/>
    <n v="255"/>
    <n v="24.7"/>
    <n v="49.5"/>
    <n v="112.0869967816673"/>
  </r>
  <r>
    <s v="2) NOROESTE"/>
    <s v="05) SJO"/>
    <x v="1"/>
    <s v="T3_2"/>
    <n v="3986.7258917041281"/>
    <n v="16.5"/>
    <n v="191"/>
    <n v="4.5"/>
    <n v="0"/>
    <n v="212"/>
    <n v="65780.977213118109"/>
    <n v="761464.64531548845"/>
    <n v="17940.266512668575"/>
    <n v="0"/>
    <n v="845185.88904127514"/>
    <n v="255"/>
    <n v="24.7"/>
    <n v="212"/>
    <n v="2246.2057921696946"/>
  </r>
  <r>
    <s v="2) NOROESTE"/>
    <s v="05) SJO"/>
    <x v="2"/>
    <s v="1"/>
    <n v="850595.15135547414"/>
    <n v="97.666666666666671"/>
    <n v="46.666666666666664"/>
    <n v="89"/>
    <n v="0"/>
    <n v="233.33333333333334"/>
    <n v="83074793.115717977"/>
    <n v="39694440.396588795"/>
    <n v="75702968.470637202"/>
    <n v="0"/>
    <n v="198472201.98294398"/>
    <n v="257"/>
    <n v="17"/>
    <n v="233.33333333333334"/>
    <n v="576882.23689205898"/>
  </r>
  <r>
    <s v="2) NOROESTE"/>
    <s v="05) SJO"/>
    <x v="2"/>
    <s v="2"/>
    <n v="207389.33081715449"/>
    <n v="358.66666666666669"/>
    <n v="341"/>
    <n v="0"/>
    <n v="0"/>
    <n v="699.66666666666674"/>
    <n v="74383639.98641941"/>
    <n v="70719761.808649689"/>
    <n v="0"/>
    <n v="0"/>
    <n v="145103401.7950691"/>
    <n v="257"/>
    <n v="17"/>
    <n v="699.66666666666674"/>
    <n v="421759.69315531757"/>
  </r>
  <r>
    <s v="2) NOROESTE"/>
    <s v="05) SJO"/>
    <x v="2"/>
    <s v="3"/>
    <n v="524302.94613598147"/>
    <n v="503.66666666666669"/>
    <n v="479.66666666666669"/>
    <n v="0"/>
    <n v="0"/>
    <n v="983.33333333333337"/>
    <n v="264073917.20382267"/>
    <n v="251490646.49655911"/>
    <n v="0"/>
    <n v="0"/>
    <n v="515564563.70038176"/>
    <n v="257"/>
    <n v="17"/>
    <n v="983.33333333333326"/>
    <n v="1498547.5839851561"/>
  </r>
  <r>
    <s v="2) NOROESTE"/>
    <s v="05) SJO"/>
    <x v="2"/>
    <s v="T2_1"/>
    <n v="7075.9922216125333"/>
    <n v="0"/>
    <n v="216"/>
    <n v="0"/>
    <n v="0"/>
    <n v="216"/>
    <n v="0"/>
    <n v="1528414.3198683071"/>
    <n v="0"/>
    <n v="0"/>
    <n v="1528414.3198683071"/>
    <n v="257"/>
    <n v="17"/>
    <n v="216"/>
    <n v="4442.5116612514603"/>
  </r>
  <r>
    <s v="2) NOROESTE"/>
    <s v="05) SJO"/>
    <x v="2"/>
    <s v="T3_1"/>
    <n v="12115.520050279389"/>
    <n v="46.5"/>
    <n v="0"/>
    <n v="0"/>
    <n v="0"/>
    <n v="46.5"/>
    <n v="563371.68233799154"/>
    <n v="0"/>
    <n v="0"/>
    <n v="0"/>
    <n v="563371.68233799154"/>
    <n v="257"/>
    <n v="17"/>
    <n v="46.5"/>
    <n v="1637.5044618929169"/>
  </r>
  <r>
    <s v="2) NOROESTE"/>
    <s v="05) SJO"/>
    <x v="2"/>
    <s v="T3_2"/>
    <n v="19225.238217262828"/>
    <n v="354"/>
    <n v="0"/>
    <n v="59.5"/>
    <n v="0"/>
    <n v="413.5"/>
    <n v="6805734.3289110409"/>
    <n v="0"/>
    <n v="1143901.6739271383"/>
    <n v="0"/>
    <n v="7949636.0028381795"/>
    <n v="257"/>
    <n v="17"/>
    <n v="413.5"/>
    <n v="23106.529549105526"/>
  </r>
  <r>
    <s v="2) NOROESTE"/>
    <s v="05) SJO"/>
    <x v="3"/>
    <s v="1"/>
    <n v="447006.57026059186"/>
    <n v="11.666666666666666"/>
    <n v="92.666666666666671"/>
    <n v="41.666666666666664"/>
    <n v="0"/>
    <n v="146"/>
    <n v="5215076.6530402377"/>
    <n v="41422608.844148181"/>
    <n v="18625273.760857992"/>
    <n v="0"/>
    <n v="65262959.258046411"/>
    <n v="244"/>
    <n v="16.8"/>
    <n v="146"/>
    <n v="200282.3930017424"/>
  </r>
  <r>
    <s v="2) NOROESTE"/>
    <s v="05) SJO"/>
    <x v="3"/>
    <s v="2"/>
    <n v="777683.53371159418"/>
    <n v="94"/>
    <n v="333.16666666666669"/>
    <n v="55.666666666666664"/>
    <n v="1.4083333333333334"/>
    <n v="484.24166666666673"/>
    <n v="73102252.16888985"/>
    <n v="259098230.64824614"/>
    <n v="43291050.043278739"/>
    <n v="1095237.6433104952"/>
    <n v="376586770.50372523"/>
    <n v="244"/>
    <n v="16.8"/>
    <n v="484.24166666666667"/>
    <n v="1155689.2366933995"/>
  </r>
  <r>
    <s v="2) NOROESTE"/>
    <s v="05) SJO"/>
    <x v="3"/>
    <s v="3"/>
    <n v="845890.49132827611"/>
    <n v="75.625"/>
    <n v="218.375"/>
    <n v="97.375"/>
    <n v="0"/>
    <n v="391.375"/>
    <n v="63970468.406700879"/>
    <n v="184721336.0438123"/>
    <n v="82368586.593090892"/>
    <n v="0"/>
    <n v="331060391.04360408"/>
    <n v="244"/>
    <n v="16.8"/>
    <n v="391.375"/>
    <n v="1015975.4951370931"/>
  </r>
  <r>
    <s v="2) NOROESTE"/>
    <s v="05) SJO"/>
    <x v="3"/>
    <s v="T2_1"/>
    <n v="7132.2024379781333"/>
    <n v="0"/>
    <n v="0"/>
    <n v="124"/>
    <n v="0"/>
    <n v="124"/>
    <n v="0"/>
    <n v="0"/>
    <n v="884393.10230928857"/>
    <n v="0"/>
    <n v="884393.10230928857"/>
    <n v="244"/>
    <n v="16.8"/>
    <n v="124"/>
    <n v="2714.071946758997"/>
  </r>
  <r>
    <s v="2) NOROESTE"/>
    <s v="05) SJO"/>
    <x v="3"/>
    <s v="T3_1"/>
    <n v="51658.658541419638"/>
    <n v="0"/>
    <n v="155.5"/>
    <n v="13"/>
    <n v="0"/>
    <n v="168.5"/>
    <n v="0"/>
    <n v="8032921.4031907534"/>
    <n v="671562.56103845534"/>
    <n v="0"/>
    <n v="8704483.9642292093"/>
    <n v="244"/>
    <n v="16.8"/>
    <n v="168.5"/>
    <n v="26712.777018093569"/>
  </r>
  <r>
    <s v="2) NOROESTE"/>
    <s v="05) SJO"/>
    <x v="3"/>
    <s v="T3_2"/>
    <n v="34505.267168374972"/>
    <n v="73"/>
    <n v="51"/>
    <n v="54"/>
    <n v="0"/>
    <n v="178"/>
    <n v="2518884.5032913731"/>
    <n v="1759768.6255871237"/>
    <n v="1863284.4270922486"/>
    <n v="0"/>
    <n v="6141937.5559707452"/>
    <n v="244"/>
    <n v="16.8"/>
    <n v="178"/>
    <n v="18848.700171765959"/>
  </r>
  <r>
    <s v="2) NOROESTE"/>
    <s v="05) SJO"/>
    <x v="4"/>
    <s v="1"/>
    <n v="130936.49170892616"/>
    <n v="146.33333333333334"/>
    <n v="45.666666666666664"/>
    <n v="6.666666666666667"/>
    <n v="5.2"/>
    <n v="203.86666666666665"/>
    <n v="19160373.286739528"/>
    <n v="5979433.1213742942"/>
    <n v="872909.94472617446"/>
    <n v="680869.756886416"/>
    <n v="26693586.10972641"/>
    <n v="236"/>
    <n v="27"/>
    <n v="203.86666666666665"/>
    <n v="74312.229127501065"/>
  </r>
  <r>
    <s v="2) NOROESTE"/>
    <s v="05) SJO"/>
    <x v="4"/>
    <s v="2"/>
    <n v="1102201.2295868485"/>
    <n v="63.777777777777779"/>
    <n v="347.11111111111109"/>
    <n v="39.777777777777779"/>
    <n v="1.1555555555555557"/>
    <n v="451.82222222222219"/>
    <n v="70295945.086983457"/>
    <n v="382586293.46992385"/>
    <n v="43843115.576899089"/>
    <n v="1273654.7541892473"/>
    <n v="497999008.88799566"/>
    <n v="236"/>
    <n v="27"/>
    <n v="451.82222222222225"/>
    <n v="1386378.5967771744"/>
  </r>
  <r>
    <s v="2) NOROESTE"/>
    <s v="05) SJO"/>
    <x v="4"/>
    <s v="3"/>
    <n v="1121415.718279036"/>
    <n v="238.875"/>
    <n v="551.375"/>
    <n v="47.25"/>
    <n v="0"/>
    <n v="837.5"/>
    <n v="267878179.70390472"/>
    <n v="618320591.66610348"/>
    <n v="52986892.688684449"/>
    <n v="0"/>
    <n v="939185664.05869269"/>
    <n v="236"/>
    <n v="27"/>
    <n v="837.5"/>
    <n v="2614597.3783328859"/>
  </r>
  <r>
    <s v="2) NOROESTE"/>
    <s v="05) SJO"/>
    <x v="4"/>
    <s v="T2_1"/>
    <n v="13985.567133831481"/>
    <n v="44.5"/>
    <n v="14.5"/>
    <n v="0"/>
    <n v="0"/>
    <n v="59"/>
    <n v="622357.73745550087"/>
    <n v="202790.72344055647"/>
    <n v="0"/>
    <n v="0"/>
    <n v="825148.46089605731"/>
    <n v="236"/>
    <n v="27"/>
    <n v="59"/>
    <n v="2297.1294017318205"/>
  </r>
  <r>
    <s v="2) NOROESTE"/>
    <s v="05) SJO"/>
    <x v="4"/>
    <s v="T3_1"/>
    <n v="34353.164193118209"/>
    <n v="34"/>
    <n v="41"/>
    <n v="0"/>
    <n v="0"/>
    <n v="75"/>
    <n v="1168007.5825660191"/>
    <n v="1408479.7319178465"/>
    <n v="0"/>
    <n v="0"/>
    <n v="2576487.3144838656"/>
    <n v="236"/>
    <n v="27"/>
    <n v="75"/>
    <n v="7172.6786678639819"/>
  </r>
  <r>
    <s v="2) NOROESTE"/>
    <s v="05) SJO"/>
    <x v="4"/>
    <s v="T3_2"/>
    <n v="45004.15002561955"/>
    <n v="87"/>
    <n v="282.5"/>
    <n v="0"/>
    <n v="0"/>
    <n v="369.5"/>
    <n v="3915361.0522289011"/>
    <n v="12713672.382237524"/>
    <n v="0"/>
    <n v="0"/>
    <n v="16629033.434466425"/>
    <n v="236"/>
    <n v="27"/>
    <n v="369.50000000000006"/>
    <n v="46293.537993408652"/>
  </r>
  <r>
    <s v="1) NORTE"/>
    <s v="01) TMG"/>
    <x v="0"/>
    <s v="1"/>
    <n v="69322.119382413963"/>
    <n v="291"/>
    <n v="574.5"/>
    <n v="0"/>
    <n v="0"/>
    <n v="865.5"/>
    <n v="20172736.740282465"/>
    <n v="39825557.585196823"/>
    <n v="0"/>
    <n v="0"/>
    <n v="59998294.325479284"/>
    <n v="304"/>
    <n v="10.7"/>
    <n v="865.5"/>
    <n v="158620.49062298588"/>
  </r>
  <r>
    <s v="1) NORTE"/>
    <s v="01) TMG"/>
    <x v="0"/>
    <s v="2"/>
    <n v="369961.83757479978"/>
    <n v="474.33333333333331"/>
    <n v="0"/>
    <n v="6.666666666666667"/>
    <n v="0.8666666666666667"/>
    <n v="481.86666666666667"/>
    <n v="175485231.62298003"/>
    <n v="0"/>
    <n v="2466412.2504986655"/>
    <n v="320633.59256482648"/>
    <n v="178272277.4660435"/>
    <n v="304"/>
    <n v="10.7"/>
    <n v="481.86666666666662"/>
    <n v="471307.33355085255"/>
  </r>
  <r>
    <s v="1) NORTE"/>
    <s v="01) TMG"/>
    <x v="0"/>
    <s v="3"/>
    <n v="1639094.2613280902"/>
    <n v="611.79999999999995"/>
    <n v="666.9"/>
    <n v="0"/>
    <n v="0"/>
    <n v="1278.6999999999998"/>
    <n v="1002797869.0805255"/>
    <n v="1093111962.8797033"/>
    <n v="0"/>
    <n v="0"/>
    <n v="2095909831.9602289"/>
    <n v="304"/>
    <n v="10.7"/>
    <n v="1278.7"/>
    <n v="5541061.6182448557"/>
  </r>
  <r>
    <s v="1) NORTE"/>
    <s v="01) TMG"/>
    <x v="0"/>
    <s v="T2_1"/>
    <n v="1841.7672078983323"/>
    <n v="53"/>
    <n v="263"/>
    <n v="2.5"/>
    <n v="0"/>
    <n v="318.5"/>
    <n v="97613.66201861162"/>
    <n v="484384.77567726141"/>
    <n v="4604.4180197458309"/>
    <n v="0"/>
    <n v="586602.85571561882"/>
    <n v="304"/>
    <n v="10.7"/>
    <n v="318.5"/>
    <n v="1550.8312997981673"/>
  </r>
  <r>
    <s v="1) NORTE"/>
    <s v="01) TMG"/>
    <x v="0"/>
    <s v="T3_1"/>
    <n v="4083.707822290713"/>
    <n v="103.5"/>
    <n v="0"/>
    <n v="0"/>
    <n v="0"/>
    <n v="103.5"/>
    <n v="422663.75960708881"/>
    <n v="0"/>
    <n v="0"/>
    <n v="0"/>
    <n v="422663.75960708881"/>
    <n v="304"/>
    <n v="10.7"/>
    <n v="103.5"/>
    <n v="1117.4173144612409"/>
  </r>
  <r>
    <s v="1) NORTE"/>
    <s v="01) TMG"/>
    <x v="0"/>
    <s v="T3_2"/>
    <n v="49570.901282788342"/>
    <n v="107.5"/>
    <n v="126"/>
    <n v="0"/>
    <n v="0"/>
    <n v="233.5"/>
    <n v="5328871.8878997471"/>
    <n v="6245933.5616313312"/>
    <n v="0"/>
    <n v="0"/>
    <n v="11574805.449531078"/>
    <n v="304"/>
    <n v="10.7"/>
    <n v="233.5"/>
    <n v="30600.891907197791"/>
  </r>
  <r>
    <s v="1) NORTE"/>
    <s v="01) TMG"/>
    <x v="1"/>
    <s v="1"/>
    <n v="48309.884049395252"/>
    <n v="11"/>
    <n v="548"/>
    <n v="22"/>
    <n v="4.55"/>
    <n v="585.54999999999995"/>
    <n v="531408.72454334772"/>
    <n v="26473816.459068596"/>
    <n v="1062817.4490866954"/>
    <n v="219809.97242474838"/>
    <n v="28287852.60512339"/>
    <n v="229"/>
    <n v="21"/>
    <n v="585.54999999999995"/>
    <n v="87828.223590579611"/>
  </r>
  <r>
    <s v="1) NORTE"/>
    <s v="01) TMG"/>
    <x v="1"/>
    <s v="2"/>
    <n v="220465.05140905749"/>
    <n v="251"/>
    <n v="108.33333333333333"/>
    <n v="129.66666666666666"/>
    <n v="49.616666666666667"/>
    <n v="538.61666666666667"/>
    <n v="55336727.903673433"/>
    <n v="23883713.902647894"/>
    <n v="28586968.332707785"/>
    <n v="10938740.967412736"/>
    <n v="118746151.10644186"/>
    <n v="229"/>
    <n v="21"/>
    <n v="538.61666666666667"/>
    <n v="368683.46478899638"/>
  </r>
  <r>
    <s v="1) NORTE"/>
    <s v="01) TMG"/>
    <x v="1"/>
    <s v="3"/>
    <n v="1210143.4373295372"/>
    <n v="137.875"/>
    <n v="665.625"/>
    <n v="32.875"/>
    <n v="164.28749999999999"/>
    <n v="1000.6625"/>
    <n v="166848526.42180994"/>
    <n v="805501725.47247326"/>
    <n v="39783465.502208538"/>
    <n v="198811439.96027634"/>
    <n v="1210945157.3567681"/>
    <n v="229"/>
    <n v="21"/>
    <n v="1000.6625"/>
    <n v="3759746.7549373894"/>
  </r>
  <r>
    <s v="1) NORTE"/>
    <s v="01) TMG"/>
    <x v="1"/>
    <s v="T2_1"/>
    <n v="432.50549373899054"/>
    <n v="0"/>
    <n v="250"/>
    <n v="0"/>
    <n v="5.2"/>
    <n v="255.2"/>
    <n v="0"/>
    <n v="108126.37343474763"/>
    <n v="0"/>
    <n v="2249.028567442751"/>
    <n v="110375.40200219039"/>
    <n v="229"/>
    <n v="21"/>
    <n v="255.2"/>
    <n v="342.6939337273248"/>
  </r>
  <r>
    <s v="1) NORTE"/>
    <s v="01) TMG"/>
    <x v="1"/>
    <s v="T3_1"/>
    <n v="4359.5173667768449"/>
    <n v="8"/>
    <n v="102"/>
    <n v="0"/>
    <n v="0"/>
    <n v="110"/>
    <n v="34876.13893421476"/>
    <n v="444670.77141123818"/>
    <n v="0"/>
    <n v="0"/>
    <n v="479546.91034545295"/>
    <n v="229"/>
    <n v="21"/>
    <n v="110"/>
    <n v="1488.8989225136118"/>
  </r>
  <r>
    <s v="1) NORTE"/>
    <s v="01) TMG"/>
    <x v="1"/>
    <s v="T3_2"/>
    <n v="25339.60508897261"/>
    <n v="224"/>
    <n v="96.5"/>
    <n v="60.5"/>
    <n v="10.4"/>
    <n v="391.4"/>
    <n v="5676071.5399298649"/>
    <n v="2445271.8910858571"/>
    <n v="1533046.1078828429"/>
    <n v="263531.89292531513"/>
    <n v="9917921.4318238795"/>
    <n v="229"/>
    <n v="21"/>
    <n v="391.4"/>
    <n v="30793.197109287245"/>
  </r>
  <r>
    <s v="1) NORTE"/>
    <s v="01) TMG"/>
    <x v="2"/>
    <s v="1"/>
    <n v="83878.28160317165"/>
    <n v="689.33333333333337"/>
    <n v="0"/>
    <n v="0"/>
    <n v="0"/>
    <n v="689.33333333333337"/>
    <n v="57820095.451786324"/>
    <n v="0"/>
    <n v="0"/>
    <n v="0"/>
    <n v="57820095.451786324"/>
    <n v="253"/>
    <n v="9.4"/>
    <n v="689.33333333333337"/>
    <n v="186349.82542050027"/>
  </r>
  <r>
    <s v="1) NORTE"/>
    <s v="01) TMG"/>
    <x v="2"/>
    <s v="2"/>
    <n v="30166.147531668546"/>
    <n v="167.33333333333334"/>
    <n v="22"/>
    <n v="2"/>
    <n v="6.9333333333333336"/>
    <n v="198.26666666666668"/>
    <n v="5047802.0202992037"/>
    <n v="663655.24569670798"/>
    <n v="60332.295063337093"/>
    <n v="209151.95621956859"/>
    <n v="5980941.5172788175"/>
    <n v="253"/>
    <n v="9.4"/>
    <n v="198.26666666666668"/>
    <n v="19276.125348573707"/>
  </r>
  <r>
    <s v="1) NORTE"/>
    <s v="01) TMG"/>
    <x v="2"/>
    <s v="3"/>
    <n v="77331.250117310512"/>
    <n v="520.33333333333337"/>
    <n v="444"/>
    <n v="0"/>
    <n v="0"/>
    <n v="964.33333333333337"/>
    <n v="40238027.144373909"/>
    <n v="34335075.052085869"/>
    <n v="0"/>
    <n v="0"/>
    <n v="74573102.19645977"/>
    <n v="253"/>
    <n v="9.4"/>
    <n v="964.33333333333337"/>
    <n v="240343.50802764151"/>
  </r>
  <r>
    <s v="1) NORTE"/>
    <s v="01) TMG"/>
    <x v="2"/>
    <s v="T2_1"/>
    <n v="71.344445390528094"/>
    <n v="0"/>
    <n v="39"/>
    <n v="0"/>
    <n v="0"/>
    <n v="39"/>
    <n v="0"/>
    <n v="2782.4333702305958"/>
    <n v="0"/>
    <n v="0"/>
    <n v="2782.4333702305958"/>
    <n v="253"/>
    <n v="9.4"/>
    <n v="39"/>
    <n v="8.9675737948064338"/>
  </r>
  <r>
    <s v="1) NORTE"/>
    <s v="01) TMG"/>
    <x v="2"/>
    <s v="T3_1"/>
    <n v="77.039342809176972"/>
    <n v="0"/>
    <n v="246"/>
    <n v="0"/>
    <n v="0"/>
    <n v="246"/>
    <n v="0"/>
    <n v="18951.678331057534"/>
    <n v="0"/>
    <n v="0"/>
    <n v="18951.678331057534"/>
    <n v="253"/>
    <n v="9.4"/>
    <n v="245.99999999999997"/>
    <n v="61.079836012428125"/>
  </r>
  <r>
    <s v="1) NORTE"/>
    <s v="01) TMG"/>
    <x v="2"/>
    <s v="T3_2"/>
    <n v="6650.0693436217134"/>
    <n v="195"/>
    <n v="0"/>
    <n v="0"/>
    <n v="0"/>
    <n v="195"/>
    <n v="1296763.5220062342"/>
    <n v="0"/>
    <n v="0"/>
    <n v="0"/>
    <n v="1296763.5220062342"/>
    <n v="253"/>
    <n v="9.4"/>
    <n v="195"/>
    <n v="4179.3714460232541"/>
  </r>
  <r>
    <s v="1) NORTE"/>
    <s v="01) TMG"/>
    <x v="3"/>
    <s v="1"/>
    <n v="630910.77958139661"/>
    <n v="8.75"/>
    <n v="62.5"/>
    <n v="12"/>
    <n v="1.625"/>
    <n v="84.875"/>
    <n v="5520469.3213372203"/>
    <n v="39431923.723837286"/>
    <n v="7570929.3549767593"/>
    <n v="1025230.0168197695"/>
    <n v="53548552.416971035"/>
    <n v="249"/>
    <n v="18.100000000000001"/>
    <n v="84.875"/>
    <n v="158516.6184198769"/>
  </r>
  <r>
    <s v="1) NORTE"/>
    <s v="01) TMG"/>
    <x v="3"/>
    <s v="2"/>
    <n v="1977252.1620738136"/>
    <n v="81.428571428571431"/>
    <n v="216.78571428571428"/>
    <n v="84.714285714285708"/>
    <n v="5.2928571428571436"/>
    <n v="388.22142857142859"/>
    <n v="161004818.91172484"/>
    <n v="428640022.2781446"/>
    <n v="167501504.58711019"/>
    <n v="10465313.229262115"/>
    <n v="767611659.00624168"/>
    <n v="249"/>
    <n v="18.100000000000001"/>
    <n v="388.22142857142853"/>
    <n v="2272315.477323296"/>
  </r>
  <r>
    <s v="1) NORTE"/>
    <s v="01) TMG"/>
    <x v="3"/>
    <s v="3"/>
    <n v="1666459.1934805419"/>
    <n v="227.625"/>
    <n v="319.625"/>
    <n v="8.625"/>
    <n v="0"/>
    <n v="555.875"/>
    <n v="379327773.91600835"/>
    <n v="532642019.71621823"/>
    <n v="14373210.543769674"/>
    <n v="0"/>
    <n v="926343004.1759963"/>
    <n v="249"/>
    <n v="18.100000000000001"/>
    <n v="555.875"/>
    <n v="2742198.5075426786"/>
  </r>
  <r>
    <s v="1) NORTE"/>
    <s v="01) TMG"/>
    <x v="3"/>
    <s v="T2_1"/>
    <n v="10728.14745331524"/>
    <n v="0"/>
    <n v="50.5"/>
    <n v="67.5"/>
    <n v="109.52500000000001"/>
    <n v="227.52500000000001"/>
    <n v="0"/>
    <n v="541771.44639241963"/>
    <n v="724149.95309877861"/>
    <n v="1175000.3498243517"/>
    <n v="2440921.7493155501"/>
    <n v="249"/>
    <n v="18.100000000000001"/>
    <n v="227.52500000000001"/>
    <n v="7225.7165518895254"/>
  </r>
  <r>
    <s v="1) NORTE"/>
    <s v="01) TMG"/>
    <x v="3"/>
    <s v="T3_1"/>
    <n v="3567.4020277209356"/>
    <n v="120"/>
    <n v="5.5"/>
    <n v="0"/>
    <n v="0"/>
    <n v="125.5"/>
    <n v="428088.24332651228"/>
    <n v="19620.711152465145"/>
    <n v="0"/>
    <n v="0"/>
    <n v="447708.95447897742"/>
    <n v="249"/>
    <n v="18.100000000000001"/>
    <n v="125.5"/>
    <n v="1325.3263869335512"/>
  </r>
  <r>
    <s v="1) NORTE"/>
    <s v="01) TMG"/>
    <x v="3"/>
    <s v="T3_2"/>
    <n v="33240.292485606085"/>
    <n v="5.5"/>
    <n v="90.5"/>
    <n v="37"/>
    <n v="127.72500000000001"/>
    <n v="260.72500000000002"/>
    <n v="182821.60867083346"/>
    <n v="3008246.4699473507"/>
    <n v="1229890.8219674251"/>
    <n v="4245616.357724038"/>
    <n v="8666575.2583096474"/>
    <n v="249"/>
    <n v="18.100000000000001"/>
    <n v="260.72500000000002"/>
    <n v="25655.1510959841"/>
  </r>
  <r>
    <s v="1) NORTE"/>
    <s v="01) TMG"/>
    <x v="4"/>
    <s v="1"/>
    <n v="76494.546249704901"/>
    <n v="34"/>
    <n v="126.33333333333333"/>
    <n v="23"/>
    <n v="0.21666666666666667"/>
    <n v="183.54999999999998"/>
    <n v="2600814.5724899666"/>
    <n v="9663811.0095460527"/>
    <n v="1759374.5637432127"/>
    <n v="16573.818354102728"/>
    <n v="14040573.964133333"/>
    <n v="224"/>
    <n v="21.8"/>
    <n v="183.54999999999998"/>
    <n v="44114.981946236789"/>
  </r>
  <r>
    <s v="1) NORTE"/>
    <s v="01) TMG"/>
    <x v="4"/>
    <s v="2"/>
    <n v="1458797.5868191118"/>
    <n v="149.08333333333334"/>
    <n v="186.91666666666666"/>
    <n v="63.25"/>
    <n v="0"/>
    <n v="399.25"/>
    <n v="217482406.90161595"/>
    <n v="272673582.26960564"/>
    <n v="92268947.366308823"/>
    <n v="0"/>
    <n v="582424936.53753042"/>
    <n v="224"/>
    <n v="21.8"/>
    <n v="399.25"/>
    <n v="1829958.3497103299"/>
  </r>
  <r>
    <s v="1) NORTE"/>
    <s v="01) TMG"/>
    <x v="4"/>
    <s v="3"/>
    <n v="2449767.0414225776"/>
    <n v="188.23076923076923"/>
    <n v="462.69230769230768"/>
    <n v="8"/>
    <n v="0"/>
    <n v="658.92307692307691"/>
    <n v="461121534.64315748"/>
    <n v="1133488365.7043695"/>
    <n v="19598136.331380621"/>
    <n v="0"/>
    <n v="1614208036.6789076"/>
    <n v="224"/>
    <n v="21.8"/>
    <n v="658.92307692307691"/>
    <n v="5071784.0009581037"/>
  </r>
  <r>
    <s v="1) NORTE"/>
    <s v="01) TMG"/>
    <x v="4"/>
    <s v="T2_1"/>
    <n v="5824.4232867290884"/>
    <n v="6.5"/>
    <n v="31"/>
    <n v="2"/>
    <n v="0"/>
    <n v="39.5"/>
    <n v="37858.751363739073"/>
    <n v="180557.12188860175"/>
    <n v="11648.846573458177"/>
    <n v="0"/>
    <n v="230064.71982579899"/>
    <n v="224"/>
    <n v="21.8"/>
    <n v="39.5"/>
    <n v="722.8551330955238"/>
  </r>
  <r>
    <s v="1) NORTE"/>
    <s v="01) TMG"/>
    <x v="4"/>
    <s v="T3_1"/>
    <n v="3463.3738356319377"/>
    <n v="77"/>
    <n v="34.5"/>
    <n v="0"/>
    <n v="0"/>
    <n v="111.5"/>
    <n v="266679.78534365923"/>
    <n v="119486.39732930185"/>
    <n v="0"/>
    <n v="0"/>
    <n v="386166.18267296109"/>
    <n v="224"/>
    <n v="21.8"/>
    <n v="111.50000000000001"/>
    <n v="1213.3203543090626"/>
  </r>
  <r>
    <s v="1) NORTE"/>
    <s v="01) TMG"/>
    <x v="4"/>
    <s v="T3_2"/>
    <n v="31796.239776958148"/>
    <n v="0"/>
    <n v="19.5"/>
    <n v="37.5"/>
    <n v="0"/>
    <n v="57"/>
    <n v="0"/>
    <n v="620026.67565068393"/>
    <n v="1192358.9916359305"/>
    <n v="0"/>
    <n v="1812385.6672866144"/>
    <n v="224"/>
    <n v="21.8"/>
    <n v="57"/>
    <n v="5694.4510385549966"/>
  </r>
  <r>
    <s v="2) NOROESTE"/>
    <s v="04) VOT"/>
    <x v="0"/>
    <s v="1"/>
    <n v="99139.578078165941"/>
    <n v="334.33333333333331"/>
    <n v="92.666666666666671"/>
    <n v="0"/>
    <n v="0"/>
    <n v="427"/>
    <n v="33145665.604133479"/>
    <n v="9186934.2352433782"/>
    <n v="0"/>
    <n v="0"/>
    <n v="42332599.839376859"/>
    <n v="291"/>
    <n v="13"/>
    <n v="427"/>
    <n v="113905.2428667769"/>
  </r>
  <r>
    <s v="2) NOROESTE"/>
    <s v="04) VOT"/>
    <x v="0"/>
    <s v="2"/>
    <n v="87229.29398673783"/>
    <n v="747"/>
    <n v="245.66666666666666"/>
    <n v="0"/>
    <n v="0"/>
    <n v="992.66666666666663"/>
    <n v="65160282.608093157"/>
    <n v="21429329.889408592"/>
    <n v="0"/>
    <n v="0"/>
    <n v="86589612.497501746"/>
    <n v="291"/>
    <n v="13"/>
    <n v="992.66666666666663"/>
    <n v="232988.54496750471"/>
  </r>
  <r>
    <s v="2) NOROESTE"/>
    <s v="04) VOT"/>
    <x v="0"/>
    <s v="3"/>
    <n v="167158.46401487148"/>
    <n v="331"/>
    <n v="1.6666666666666667"/>
    <n v="33.666666666666664"/>
    <n v="0"/>
    <n v="366.33333333333337"/>
    <n v="55329451.588922463"/>
    <n v="278597.44002478581"/>
    <n v="5627668.2885006731"/>
    <n v="0"/>
    <n v="61235717.317447923"/>
    <n v="291"/>
    <n v="13"/>
    <n v="366.33333333333337"/>
    <n v="164768.27030777224"/>
  </r>
  <r>
    <s v="2) NOROESTE"/>
    <s v="04) VOT"/>
    <x v="0"/>
    <s v="T2_1"/>
    <n v="835.43371190861899"/>
    <n v="194"/>
    <n v="0"/>
    <n v="0"/>
    <n v="0"/>
    <n v="194"/>
    <n v="162074.14011027207"/>
    <n v="0"/>
    <n v="0"/>
    <n v="0"/>
    <n v="162074.14011027207"/>
    <n v="291"/>
    <n v="13"/>
    <n v="193.99999999999997"/>
    <n v="436.09639761629904"/>
  </r>
  <r>
    <s v="2) NOROESTE"/>
    <s v="04) VOT"/>
    <x v="0"/>
    <s v="T3_1"/>
    <n v="1514.9829965615991"/>
    <n v="20"/>
    <n v="20"/>
    <n v="0"/>
    <n v="0"/>
    <n v="40"/>
    <n v="30299.659931231981"/>
    <n v="30299.659931231981"/>
    <n v="0"/>
    <n v="0"/>
    <n v="60599.319862463963"/>
    <n v="291"/>
    <n v="13"/>
    <n v="40"/>
    <n v="163.05590189797005"/>
  </r>
  <r>
    <s v="2) NOROESTE"/>
    <s v="04) VOT"/>
    <x v="0"/>
    <s v="T3_2"/>
    <n v="7913.5332944276952"/>
    <n v="61.5"/>
    <n v="244.5"/>
    <n v="0"/>
    <n v="0"/>
    <n v="306"/>
    <n v="486682.29760730325"/>
    <n v="1934858.8904875715"/>
    <n v="0"/>
    <n v="0"/>
    <n v="2421541.1880948748"/>
    <n v="291"/>
    <n v="13"/>
    <n v="306"/>
    <n v="6515.6932999253841"/>
  </r>
  <r>
    <s v="2) NOROESTE"/>
    <s v="04) VOT"/>
    <x v="1"/>
    <s v="1"/>
    <n v="72759.809674358694"/>
    <n v="5"/>
    <n v="0"/>
    <n v="8.6666666666666661"/>
    <n v="2.8166666666666669"/>
    <n v="16.483333333333334"/>
    <n v="363799.04837179347"/>
    <n v="0"/>
    <n v="630585.01717777527"/>
    <n v="204940.130582777"/>
    <n v="1199324.1961323458"/>
    <n v="255"/>
    <n v="24.7"/>
    <n v="16.483333333333334"/>
    <n v="3187.3804224270229"/>
  </r>
  <r>
    <s v="2) NOROESTE"/>
    <s v="04) VOT"/>
    <x v="1"/>
    <s v="2"/>
    <n v="68025.8207503046"/>
    <n v="361"/>
    <n v="36.666666666666664"/>
    <n v="141.33333333333334"/>
    <n v="1.5166666666666666"/>
    <n v="540.51666666666665"/>
    <n v="24557321.29085996"/>
    <n v="2494280.0941778352"/>
    <n v="9614315.9993763845"/>
    <n v="103172.49480462864"/>
    <n v="36769089.879218809"/>
    <n v="255"/>
    <n v="24.7"/>
    <n v="540.51666666666665"/>
    <n v="97719.26357312387"/>
  </r>
  <r>
    <s v="2) NOROESTE"/>
    <s v="04) VOT"/>
    <x v="1"/>
    <s v="3"/>
    <n v="118594.55905481412"/>
    <n v="224"/>
    <n v="119"/>
    <n v="6"/>
    <n v="0"/>
    <n v="349"/>
    <n v="26565181.228278361"/>
    <n v="14112752.527522881"/>
    <n v="711567.35432888474"/>
    <n v="0"/>
    <n v="41389501.110130131"/>
    <n v="255"/>
    <n v="24.7"/>
    <n v="349.00000000000006"/>
    <n v="109998.68589151055"/>
  </r>
  <r>
    <s v="2) NOROESTE"/>
    <s v="04) VOT"/>
    <x v="1"/>
    <s v="T2_1"/>
    <n v="403.36731955837223"/>
    <n v="20"/>
    <n v="3.5"/>
    <n v="0"/>
    <n v="0"/>
    <n v="23.5"/>
    <n v="8067.3463911674444"/>
    <n v="1411.7856184543027"/>
    <n v="0"/>
    <n v="0"/>
    <n v="9479.1320096217478"/>
    <n v="255"/>
    <n v="24.7"/>
    <n v="23.5"/>
    <n v="25.19218730557121"/>
  </r>
  <r>
    <s v="2) NOROESTE"/>
    <s v="04) VOT"/>
    <x v="1"/>
    <s v="T3_1"/>
    <n v="1033.7111319297544"/>
    <n v="73"/>
    <n v="0"/>
    <n v="0"/>
    <n v="0"/>
    <n v="73"/>
    <n v="75460.912630872073"/>
    <n v="0"/>
    <n v="0"/>
    <n v="0"/>
    <n v="75460.912630872073"/>
    <n v="255"/>
    <n v="24.7"/>
    <n v="73"/>
    <n v="200.54847250957647"/>
  </r>
  <r>
    <s v="2) NOROESTE"/>
    <s v="04) VOT"/>
    <x v="1"/>
    <s v="T3_2"/>
    <n v="1871.1752085989608"/>
    <n v="249.5"/>
    <n v="147.5"/>
    <n v="0"/>
    <n v="0"/>
    <n v="397"/>
    <n v="466858.21454544074"/>
    <n v="275998.34326834674"/>
    <n v="0"/>
    <n v="0"/>
    <n v="742856.55781378748"/>
    <n v="255"/>
    <n v="24.7"/>
    <n v="397"/>
    <n v="1974.2505460015836"/>
  </r>
  <r>
    <s v="2) NOROESTE"/>
    <s v="04) VOT"/>
    <x v="2"/>
    <s v="1"/>
    <n v="19634.0942715526"/>
    <n v="97.666666666666671"/>
    <n v="46.666666666666671"/>
    <n v="89"/>
    <n v="0"/>
    <n v="233.33333333333334"/>
    <n v="1917596.5405216373"/>
    <n v="916257.73267245479"/>
    <n v="1747434.3901681814"/>
    <n v="0"/>
    <n v="4581288.6633622739"/>
    <n v="257"/>
    <n v="17"/>
    <n v="233.33333333333337"/>
    <n v="13316.041367827309"/>
  </r>
  <r>
    <s v="2) NOROESTE"/>
    <s v="04) VOT"/>
    <x v="2"/>
    <s v="2"/>
    <n v="15592.201295369634"/>
    <n v="651"/>
    <n v="3.6666666666666665"/>
    <n v="20.666666666666668"/>
    <n v="0"/>
    <n v="675.33333333333326"/>
    <n v="10150523.043285633"/>
    <n v="57171.404749688656"/>
    <n v="322238.82677097246"/>
    <n v="0"/>
    <n v="10529933.274806293"/>
    <n v="257"/>
    <n v="17"/>
    <n v="675.33333333333337"/>
    <n v="30606.459752063427"/>
  </r>
  <r>
    <s v="2) NOROESTE"/>
    <s v="04) VOT"/>
    <x v="2"/>
    <s v="3"/>
    <n v="65930.57711275472"/>
    <n v="675.33333333333337"/>
    <n v="78.666666666666671"/>
    <n v="0"/>
    <n v="0"/>
    <n v="754"/>
    <n v="44525116.410147026"/>
    <n v="5186538.7328700386"/>
    <n v="0"/>
    <n v="0"/>
    <n v="49711655.143017069"/>
    <n v="257"/>
    <n v="17"/>
    <n v="754.00000000000011"/>
    <n v="144492.63187483951"/>
  </r>
  <r>
    <s v="2) NOROESTE"/>
    <s v="04) VOT"/>
    <x v="2"/>
    <s v="T2_1"/>
    <n v="1397.2194229679635"/>
    <n v="91.5"/>
    <n v="7.5"/>
    <n v="0"/>
    <n v="0"/>
    <n v="99"/>
    <n v="127845.57720156867"/>
    <n v="10479.145672259727"/>
    <n v="0"/>
    <n v="0"/>
    <n v="138324.7228738284"/>
    <n v="257"/>
    <n v="17"/>
    <n v="99.000000000000014"/>
    <n v="402.05668477334558"/>
  </r>
  <r>
    <s v="2) NOROESTE"/>
    <s v="04) VOT"/>
    <x v="2"/>
    <s v="T3_1"/>
    <n v="927.73990317789981"/>
    <n v="26.5"/>
    <n v="0"/>
    <n v="119.5"/>
    <n v="0"/>
    <n v="146"/>
    <n v="24585.107434214344"/>
    <n v="0"/>
    <n v="110864.91842975903"/>
    <n v="0"/>
    <n v="135450.02586397337"/>
    <n v="257"/>
    <n v="17"/>
    <n v="146"/>
    <n v="393.70104793925333"/>
  </r>
  <r>
    <s v="2) NOROESTE"/>
    <s v="04) VOT"/>
    <x v="2"/>
    <s v="T3_2"/>
    <n v="8908.6749870969943"/>
    <n v="93"/>
    <n v="7"/>
    <n v="132.5"/>
    <n v="0"/>
    <n v="232.5"/>
    <n v="828506.77380002046"/>
    <n v="62360.72490967896"/>
    <n v="1180399.4357903518"/>
    <n v="0"/>
    <n v="2071266.9345000512"/>
    <n v="257"/>
    <n v="17"/>
    <n v="232.5"/>
    <n v="6020.3750975546236"/>
  </r>
  <r>
    <s v="2) NOROESTE"/>
    <s v="04) VOT"/>
    <x v="3"/>
    <s v="1"/>
    <n v="1244444.9431253101"/>
    <n v="204"/>
    <n v="59.5"/>
    <n v="25.75"/>
    <n v="0"/>
    <n v="289.25"/>
    <n v="253866768.39756328"/>
    <n v="74044474.115955949"/>
    <n v="32044457.285476737"/>
    <n v="0"/>
    <n v="359955699.79899597"/>
    <n v="244"/>
    <n v="16.8"/>
    <n v="289.25"/>
    <n v="1104650.9344651157"/>
  </r>
  <r>
    <s v="2) NOROESTE"/>
    <s v="04) VOT"/>
    <x v="3"/>
    <s v="2"/>
    <n v="1201124.8615865547"/>
    <n v="320.125"/>
    <n v="188"/>
    <n v="31.375"/>
    <n v="0"/>
    <n v="539.5"/>
    <n v="384510096.31539583"/>
    <n v="225811473.97827229"/>
    <n v="37685292.53227815"/>
    <n v="0"/>
    <n v="648006862.82594633"/>
    <n v="244"/>
    <n v="16.8"/>
    <n v="539.50000000000011"/>
    <n v="1988637.4544429039"/>
  </r>
  <r>
    <s v="2) NOROESTE"/>
    <s v="04) VOT"/>
    <x v="3"/>
    <s v="3"/>
    <n v="2589536.6227098866"/>
    <n v="260.33333333333331"/>
    <n v="494.16666666666669"/>
    <n v="274"/>
    <n v="7.4208333333333334"/>
    <n v="1035.9208333333333"/>
    <n v="674142700.77880716"/>
    <n v="1279662681.0558023"/>
    <n v="709533034.62250888"/>
    <n v="19216519.687692951"/>
    <n v="2682554936.1448116"/>
    <n v="244"/>
    <n v="16.8"/>
    <n v="1035.9208333333333"/>
    <n v="8232365.3122345703"/>
  </r>
  <r>
    <s v="2) NOROESTE"/>
    <s v="04) VOT"/>
    <x v="3"/>
    <s v="T2_1"/>
    <n v="16892.071544436767"/>
    <n v="0"/>
    <n v="0"/>
    <n v="124"/>
    <n v="0"/>
    <n v="124"/>
    <n v="0"/>
    <n v="0"/>
    <n v="2094616.8715101592"/>
    <n v="0"/>
    <n v="2094616.8715101592"/>
    <n v="244"/>
    <n v="16.8"/>
    <n v="124"/>
    <n v="6428.0701368311766"/>
  </r>
  <r>
    <s v="2) NOROESTE"/>
    <s v="04) VOT"/>
    <x v="3"/>
    <s v="T3_1"/>
    <n v="22750.70095658287"/>
    <n v="5"/>
    <n v="15.5"/>
    <n v="8.5"/>
    <n v="9.75"/>
    <n v="38.75"/>
    <n v="113753.50478291436"/>
    <n v="352635.86482703447"/>
    <n v="193380.95813095439"/>
    <n v="221819.33432668299"/>
    <n v="881589.66206758621"/>
    <n v="244"/>
    <n v="16.8"/>
    <n v="38.75"/>
    <n v="2705.4686022795431"/>
  </r>
  <r>
    <s v="2) NOROESTE"/>
    <s v="04) VOT"/>
    <x v="3"/>
    <s v="T3_2"/>
    <n v="50050.644583945672"/>
    <n v="48.5"/>
    <n v="29"/>
    <n v="202.5"/>
    <n v="5.2"/>
    <n v="285.2"/>
    <n v="2427456.2623213651"/>
    <n v="1451468.6929344244"/>
    <n v="10135255.528248999"/>
    <n v="260263.35183651751"/>
    <n v="14274443.835341306"/>
    <n v="244"/>
    <n v="16.8"/>
    <n v="285.2"/>
    <n v="43806.162065178563"/>
  </r>
  <r>
    <s v="2) NOROESTE"/>
    <s v="04) VOT"/>
    <x v="4"/>
    <s v="1"/>
    <n v="63864.515618037156"/>
    <n v="61.333333333333336"/>
    <n v="21"/>
    <n v="8.6666666666666661"/>
    <n v="0"/>
    <n v="91.000000000000014"/>
    <n v="3917023.6245729458"/>
    <n v="1341154.8279787803"/>
    <n v="553492.4686896553"/>
    <n v="0"/>
    <n v="5811670.9212413812"/>
    <n v="236"/>
    <n v="27"/>
    <n v="91"/>
    <n v="16179.100827354183"/>
  </r>
  <r>
    <s v="2) NOROESTE"/>
    <s v="04) VOT"/>
    <x v="4"/>
    <s v="2"/>
    <n v="27473.819127507813"/>
    <n v="226.66666666666666"/>
    <n v="1217.3333333333333"/>
    <n v="0"/>
    <n v="0"/>
    <n v="1444"/>
    <n v="6227399.0022351043"/>
    <n v="33444795.817886177"/>
    <n v="0"/>
    <n v="0"/>
    <n v="39672194.820121281"/>
    <n v="236"/>
    <n v="27"/>
    <n v="1444"/>
    <n v="110443.35591872745"/>
  </r>
  <r>
    <s v="2) NOROESTE"/>
    <s v="04) VOT"/>
    <x v="4"/>
    <s v="3"/>
    <n v="589328.13796883251"/>
    <n v="116.66666666666667"/>
    <n v="633.33333333333337"/>
    <n v="15.333333333333334"/>
    <n v="0"/>
    <n v="765.33333333333337"/>
    <n v="68754949.429697126"/>
    <n v="373241154.04692727"/>
    <n v="9036364.7821887657"/>
    <n v="0"/>
    <n v="451032468.25881314"/>
    <n v="236"/>
    <n v="27"/>
    <n v="765.33333333333337"/>
    <n v="1255628.5239238995"/>
  </r>
  <r>
    <s v="2) NOROESTE"/>
    <s v="04) VOT"/>
    <x v="4"/>
    <s v="T2_1"/>
    <n v="708.4973131247873"/>
    <n v="0"/>
    <n v="237"/>
    <n v="0"/>
    <n v="0"/>
    <n v="237"/>
    <n v="0"/>
    <n v="167913.86321057458"/>
    <n v="0"/>
    <n v="0"/>
    <n v="167913.86321057458"/>
    <n v="236"/>
    <n v="27"/>
    <n v="236.99999999999997"/>
    <n v="467.45511919215045"/>
  </r>
  <r>
    <s v="2) NOROESTE"/>
    <s v="04) VOT"/>
    <x v="4"/>
    <s v="T3_1"/>
    <n v="1711.5965985318146"/>
    <n v="38.5"/>
    <n v="4.5"/>
    <n v="0"/>
    <n v="0"/>
    <n v="43"/>
    <n v="65896.469043474863"/>
    <n v="7702.1846933931656"/>
    <n v="0"/>
    <n v="0"/>
    <n v="73598.653736868029"/>
    <n v="236"/>
    <n v="27"/>
    <n v="43"/>
    <n v="204.89116739458601"/>
  </r>
  <r>
    <s v="2) NOROESTE"/>
    <s v="04) VOT"/>
    <x v="4"/>
    <s v="T3_2"/>
    <n v="11431.932302100551"/>
    <n v="224.5"/>
    <n v="0"/>
    <n v="18"/>
    <n v="0"/>
    <n v="242.5"/>
    <n v="2566468.8018215736"/>
    <n v="0"/>
    <n v="205774.78143780993"/>
    <n v="0"/>
    <n v="2772243.5832593837"/>
    <n v="236"/>
    <n v="27"/>
    <n v="242.5"/>
    <n v="7717.64421271786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8" cacheId="0" dataOnRows="1" applyNumberFormats="0" applyBorderFormats="0" applyFontFormats="0" applyPatternFormats="0" applyAlignmentFormats="0" applyWidthHeightFormats="1" dataCaption="Dados" updatedVersion="5" showMemberPropertyTips="0" useAutoFormatting="1" itemPrintTitles="1" createdVersion="1" indent="0" compact="0" compactData="0" gridDropZones="1">
  <location ref="R365:S372" firstHeaderRow="2" firstDataRow="2" firstDataCol="1"/>
  <pivotFields count="1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2"/>
        <item x="3"/>
        <item x="4"/>
        <item x="1"/>
        <item t="default"/>
      </items>
    </pivotField>
    <pivotField compact="0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numFmtId="178" outline="0" subtotalTop="0" showAll="0" includeNewItemsInFilter="1"/>
    <pivotField compact="0" outline="0" subtotalTop="0" showAll="0" includeNewItemsInFilter="1"/>
    <pivotField compact="0" numFmtId="179" outline="0" subtotalTop="0" showAll="0" includeNewItemsInFilter="1"/>
    <pivotField compact="0" numFmtId="178" outline="0" subtotalTop="0" showAll="0" includeNewItemsInFilter="1"/>
    <pivotField dataField="1" compact="0" numFmtId="177" outline="0" subtotalTop="0" showAll="0" includeNewItemsInFilter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CAIXAS " fld="18" baseField="2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2168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ColWidth="41.7109375" defaultRowHeight="11.25" x14ac:dyDescent="0.2"/>
  <cols>
    <col min="1" max="1" width="10.7109375" style="15" bestFit="1" customWidth="1"/>
    <col min="2" max="2" width="7.140625" style="15" bestFit="1" customWidth="1"/>
    <col min="3" max="3" width="26.28515625" style="15" bestFit="1" customWidth="1"/>
    <col min="4" max="4" width="14.5703125" style="15" bestFit="1" customWidth="1"/>
    <col min="5" max="5" width="7.7109375" style="15" bestFit="1" customWidth="1"/>
    <col min="6" max="6" width="9.5703125" style="15" bestFit="1" customWidth="1"/>
    <col min="7" max="7" width="16.42578125" style="14" bestFit="1" customWidth="1"/>
    <col min="8" max="8" width="26.140625" style="37" bestFit="1" customWidth="1"/>
    <col min="9" max="9" width="22.28515625" style="37" bestFit="1" customWidth="1"/>
    <col min="10" max="13" width="18.28515625" style="37" bestFit="1" customWidth="1"/>
    <col min="14" max="14" width="19" style="37" bestFit="1" customWidth="1"/>
    <col min="15" max="15" width="16.7109375" style="37" bestFit="1" customWidth="1"/>
    <col min="16" max="16" width="25" style="14" bestFit="1" customWidth="1"/>
    <col min="17" max="17" width="12.5703125" style="14" customWidth="1"/>
    <col min="18" max="18" width="19.42578125" style="15" customWidth="1"/>
    <col min="19" max="16384" width="41.7109375" style="15"/>
  </cols>
  <sheetData>
    <row r="1" spans="1:16" ht="18" customHeight="1" thickBot="1" x14ac:dyDescent="0.25">
      <c r="A1" s="9" t="s">
        <v>1</v>
      </c>
      <c r="B1" s="9" t="s">
        <v>33</v>
      </c>
      <c r="C1" s="9" t="s">
        <v>34</v>
      </c>
      <c r="D1" s="9" t="s">
        <v>2</v>
      </c>
      <c r="E1" s="9" t="s">
        <v>4</v>
      </c>
      <c r="F1" s="9" t="s">
        <v>8</v>
      </c>
      <c r="G1" s="3" t="s">
        <v>78</v>
      </c>
      <c r="H1" s="4" t="s">
        <v>36</v>
      </c>
      <c r="I1" s="4" t="s">
        <v>41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43</v>
      </c>
      <c r="O1" s="4" t="s">
        <v>42</v>
      </c>
      <c r="P1" s="72" t="s">
        <v>44</v>
      </c>
    </row>
    <row r="2" spans="1:16" x14ac:dyDescent="0.2">
      <c r="A2" s="5" t="s">
        <v>12</v>
      </c>
      <c r="B2" s="5" t="s">
        <v>17</v>
      </c>
      <c r="C2" s="5" t="s">
        <v>29</v>
      </c>
      <c r="D2" s="5" t="s">
        <v>85</v>
      </c>
      <c r="E2" s="5">
        <v>1986</v>
      </c>
      <c r="F2" s="5">
        <v>3</v>
      </c>
      <c r="G2" s="61">
        <v>5</v>
      </c>
      <c r="H2" s="73">
        <v>0</v>
      </c>
      <c r="I2" s="73">
        <v>0.94000000000000006</v>
      </c>
      <c r="J2" s="73">
        <v>0</v>
      </c>
      <c r="K2" s="73">
        <v>0</v>
      </c>
      <c r="L2" s="73">
        <v>0.04</v>
      </c>
      <c r="M2" s="73">
        <v>0.9</v>
      </c>
      <c r="N2" s="73">
        <v>0.01</v>
      </c>
      <c r="O2" s="73">
        <v>0.04</v>
      </c>
      <c r="P2" s="62">
        <v>180.36035411918684</v>
      </c>
    </row>
    <row r="3" spans="1:16" x14ac:dyDescent="0.2">
      <c r="A3" s="5" t="s">
        <v>12</v>
      </c>
      <c r="B3" s="5" t="s">
        <v>17</v>
      </c>
      <c r="C3" s="5" t="s">
        <v>29</v>
      </c>
      <c r="D3" s="5" t="s">
        <v>85</v>
      </c>
      <c r="E3" s="5">
        <v>1992</v>
      </c>
      <c r="F3" s="5">
        <v>3</v>
      </c>
      <c r="G3" s="61">
        <v>25</v>
      </c>
      <c r="H3" s="73">
        <v>0</v>
      </c>
      <c r="I3" s="73">
        <v>11.16</v>
      </c>
      <c r="J3" s="73">
        <v>0</v>
      </c>
      <c r="K3" s="73">
        <v>0</v>
      </c>
      <c r="L3" s="73">
        <v>0.84</v>
      </c>
      <c r="M3" s="73">
        <v>10.32</v>
      </c>
      <c r="N3" s="73">
        <v>7.0000000000000007E-2</v>
      </c>
      <c r="O3" s="73">
        <v>0.54</v>
      </c>
      <c r="P3" s="62">
        <v>441.51002724415213</v>
      </c>
    </row>
    <row r="4" spans="1:16" x14ac:dyDescent="0.2">
      <c r="A4" s="5" t="s">
        <v>12</v>
      </c>
      <c r="B4" s="5" t="s">
        <v>17</v>
      </c>
      <c r="C4" s="5" t="s">
        <v>29</v>
      </c>
      <c r="D4" s="5" t="s">
        <v>85</v>
      </c>
      <c r="E4" s="5">
        <v>1993</v>
      </c>
      <c r="F4" s="5">
        <v>3</v>
      </c>
      <c r="G4" s="61">
        <v>27</v>
      </c>
      <c r="H4" s="73">
        <v>0</v>
      </c>
      <c r="I4" s="73">
        <v>8.6999999999999993</v>
      </c>
      <c r="J4" s="73">
        <v>0</v>
      </c>
      <c r="K4" s="73">
        <v>0</v>
      </c>
      <c r="L4" s="73">
        <v>0.66</v>
      </c>
      <c r="M4" s="73">
        <v>8.0399999999999991</v>
      </c>
      <c r="N4" s="73">
        <v>0.05</v>
      </c>
      <c r="O4" s="73">
        <v>0.38</v>
      </c>
      <c r="P4" s="62">
        <v>318.95386570083701</v>
      </c>
    </row>
    <row r="5" spans="1:16" x14ac:dyDescent="0.2">
      <c r="A5" s="5" t="s">
        <v>12</v>
      </c>
      <c r="B5" s="5" t="s">
        <v>17</v>
      </c>
      <c r="C5" s="5" t="s">
        <v>29</v>
      </c>
      <c r="D5" s="5" t="s">
        <v>85</v>
      </c>
      <c r="E5" s="5">
        <v>1994</v>
      </c>
      <c r="F5" s="5">
        <v>3</v>
      </c>
      <c r="G5" s="61">
        <v>21</v>
      </c>
      <c r="H5" s="73">
        <v>0.72</v>
      </c>
      <c r="I5" s="73">
        <v>6.33</v>
      </c>
      <c r="J5" s="73">
        <v>0.72</v>
      </c>
      <c r="K5" s="73">
        <v>0</v>
      </c>
      <c r="L5" s="73">
        <v>0.14000000000000001</v>
      </c>
      <c r="M5" s="73">
        <v>6.19</v>
      </c>
      <c r="N5" s="73">
        <v>0.04</v>
      </c>
      <c r="O5" s="73">
        <v>0.28999999999999998</v>
      </c>
      <c r="P5" s="62">
        <v>339.71573854262289</v>
      </c>
    </row>
    <row r="6" spans="1:16" x14ac:dyDescent="0.2">
      <c r="A6" s="5" t="s">
        <v>12</v>
      </c>
      <c r="B6" s="5" t="s">
        <v>17</v>
      </c>
      <c r="C6" s="5" t="s">
        <v>29</v>
      </c>
      <c r="D6" s="5" t="s">
        <v>85</v>
      </c>
      <c r="E6" s="5">
        <v>1999</v>
      </c>
      <c r="F6" s="5">
        <v>3</v>
      </c>
      <c r="G6" s="61">
        <v>75</v>
      </c>
      <c r="H6" s="73">
        <v>0</v>
      </c>
      <c r="I6" s="73">
        <v>26.590000000000003</v>
      </c>
      <c r="J6" s="73">
        <v>0</v>
      </c>
      <c r="K6" s="73">
        <v>0.15</v>
      </c>
      <c r="L6" s="73">
        <v>5</v>
      </c>
      <c r="M6" s="73">
        <v>21.44</v>
      </c>
      <c r="N6" s="73">
        <v>0.22000000000000003</v>
      </c>
      <c r="O6" s="73">
        <v>2.7</v>
      </c>
      <c r="P6" s="62">
        <v>355.76184803889379</v>
      </c>
    </row>
    <row r="7" spans="1:16" x14ac:dyDescent="0.2">
      <c r="A7" s="5" t="s">
        <v>12</v>
      </c>
      <c r="B7" s="5" t="s">
        <v>17</v>
      </c>
      <c r="C7" s="5" t="s">
        <v>29</v>
      </c>
      <c r="D7" s="5" t="s">
        <v>85</v>
      </c>
      <c r="E7" s="5">
        <v>2000</v>
      </c>
      <c r="F7" s="5">
        <v>3</v>
      </c>
      <c r="G7" s="61">
        <v>357</v>
      </c>
      <c r="H7" s="73">
        <v>0</v>
      </c>
      <c r="I7" s="73">
        <v>115.78</v>
      </c>
      <c r="J7" s="73">
        <v>0</v>
      </c>
      <c r="K7" s="73">
        <v>0.64</v>
      </c>
      <c r="L7" s="73">
        <v>4.0199999999999996</v>
      </c>
      <c r="M7" s="73">
        <v>111.12</v>
      </c>
      <c r="N7" s="73">
        <v>0.75</v>
      </c>
      <c r="O7" s="73">
        <v>6.26</v>
      </c>
      <c r="P7" s="62">
        <v>324.45883018949598</v>
      </c>
    </row>
    <row r="8" spans="1:16" x14ac:dyDescent="0.2">
      <c r="A8" s="5" t="s">
        <v>12</v>
      </c>
      <c r="B8" s="5" t="s">
        <v>17</v>
      </c>
      <c r="C8" s="5" t="s">
        <v>29</v>
      </c>
      <c r="D8" s="5" t="s">
        <v>85</v>
      </c>
      <c r="E8" s="5">
        <v>2001</v>
      </c>
      <c r="F8" s="5">
        <v>3</v>
      </c>
      <c r="G8" s="61">
        <v>363</v>
      </c>
      <c r="H8" s="73">
        <v>0.06</v>
      </c>
      <c r="I8" s="73">
        <v>120.86</v>
      </c>
      <c r="J8" s="73">
        <v>0.06</v>
      </c>
      <c r="K8" s="73">
        <v>0.32</v>
      </c>
      <c r="L8" s="73">
        <v>3.7</v>
      </c>
      <c r="M8" s="73">
        <v>116.84</v>
      </c>
      <c r="N8" s="73">
        <v>0.75</v>
      </c>
      <c r="O8" s="73">
        <v>6.0500000000000007</v>
      </c>
      <c r="P8" s="62">
        <v>333.11918417318594</v>
      </c>
    </row>
    <row r="9" spans="1:16" x14ac:dyDescent="0.2">
      <c r="A9" s="5" t="s">
        <v>12</v>
      </c>
      <c r="B9" s="5" t="s">
        <v>17</v>
      </c>
      <c r="C9" s="5" t="s">
        <v>29</v>
      </c>
      <c r="D9" s="5" t="s">
        <v>85</v>
      </c>
      <c r="E9" s="5">
        <v>2002</v>
      </c>
      <c r="F9" s="5">
        <v>3</v>
      </c>
      <c r="G9" s="61">
        <v>161</v>
      </c>
      <c r="H9" s="73">
        <v>0</v>
      </c>
      <c r="I9" s="73">
        <v>61.640000000000008</v>
      </c>
      <c r="J9" s="73">
        <v>0</v>
      </c>
      <c r="K9" s="73">
        <v>0.13</v>
      </c>
      <c r="L9" s="73">
        <v>6.18</v>
      </c>
      <c r="M9" s="73">
        <v>55.330000000000005</v>
      </c>
      <c r="N9" s="73">
        <v>0.38</v>
      </c>
      <c r="O9" s="73">
        <v>2.93</v>
      </c>
      <c r="P9" s="62">
        <v>382.27721267450619</v>
      </c>
    </row>
    <row r="10" spans="1:16" x14ac:dyDescent="0.2">
      <c r="A10" s="5" t="s">
        <v>12</v>
      </c>
      <c r="B10" s="5" t="s">
        <v>17</v>
      </c>
      <c r="C10" s="5" t="s">
        <v>29</v>
      </c>
      <c r="D10" s="5" t="s">
        <v>85</v>
      </c>
      <c r="E10" s="5">
        <v>2003</v>
      </c>
      <c r="F10" s="5">
        <v>3</v>
      </c>
      <c r="G10" s="61">
        <v>269</v>
      </c>
      <c r="H10" s="73">
        <v>0</v>
      </c>
      <c r="I10" s="73">
        <v>96.350000000000009</v>
      </c>
      <c r="J10" s="73">
        <v>0</v>
      </c>
      <c r="K10" s="73">
        <v>0.51</v>
      </c>
      <c r="L10" s="73">
        <v>7.35</v>
      </c>
      <c r="M10" s="73">
        <v>88.490000000000009</v>
      </c>
      <c r="N10" s="73">
        <v>0.67</v>
      </c>
      <c r="O10" s="73">
        <v>6.54</v>
      </c>
      <c r="P10" s="62">
        <v>358.85842771301532</v>
      </c>
    </row>
    <row r="11" spans="1:16" x14ac:dyDescent="0.2">
      <c r="A11" s="5" t="s">
        <v>12</v>
      </c>
      <c r="B11" s="5" t="s">
        <v>17</v>
      </c>
      <c r="C11" s="5" t="s">
        <v>29</v>
      </c>
      <c r="D11" s="5" t="s">
        <v>85</v>
      </c>
      <c r="E11" s="5">
        <v>2004</v>
      </c>
      <c r="F11" s="5">
        <v>3</v>
      </c>
      <c r="G11" s="61">
        <v>240</v>
      </c>
      <c r="H11" s="73">
        <v>0</v>
      </c>
      <c r="I11" s="73">
        <v>96.85</v>
      </c>
      <c r="J11" s="73">
        <v>0</v>
      </c>
      <c r="K11" s="73">
        <v>0.21</v>
      </c>
      <c r="L11" s="73">
        <v>4.84</v>
      </c>
      <c r="M11" s="73">
        <v>91.8</v>
      </c>
      <c r="N11" s="73">
        <v>0.57999999999999996</v>
      </c>
      <c r="O11" s="73">
        <v>4.37</v>
      </c>
      <c r="P11" s="62">
        <v>403.44487030879372</v>
      </c>
    </row>
    <row r="12" spans="1:16" x14ac:dyDescent="0.2">
      <c r="A12" s="5" t="s">
        <v>12</v>
      </c>
      <c r="B12" s="5" t="s">
        <v>17</v>
      </c>
      <c r="C12" s="5" t="s">
        <v>29</v>
      </c>
      <c r="D12" s="5" t="s">
        <v>85</v>
      </c>
      <c r="E12" s="5">
        <v>2005</v>
      </c>
      <c r="F12" s="5">
        <v>3</v>
      </c>
      <c r="G12" s="61">
        <v>926</v>
      </c>
      <c r="H12" s="73">
        <v>0</v>
      </c>
      <c r="I12" s="73">
        <v>340.07</v>
      </c>
      <c r="J12" s="73">
        <v>0</v>
      </c>
      <c r="K12" s="73">
        <v>0.96000000000000008</v>
      </c>
      <c r="L12" s="73">
        <v>5.8</v>
      </c>
      <c r="M12" s="73">
        <v>333.31</v>
      </c>
      <c r="N12" s="73">
        <v>2.33</v>
      </c>
      <c r="O12" s="73">
        <v>21.58</v>
      </c>
      <c r="P12" s="62">
        <v>366.96805053304348</v>
      </c>
    </row>
    <row r="13" spans="1:16" x14ac:dyDescent="0.2">
      <c r="A13" s="5" t="s">
        <v>12</v>
      </c>
      <c r="B13" s="5" t="s">
        <v>17</v>
      </c>
      <c r="C13" s="5" t="s">
        <v>29</v>
      </c>
      <c r="D13" s="5" t="s">
        <v>85</v>
      </c>
      <c r="E13" s="5">
        <v>2006</v>
      </c>
      <c r="F13" s="5">
        <v>3</v>
      </c>
      <c r="G13" s="61">
        <v>725</v>
      </c>
      <c r="H13" s="73">
        <v>0.82</v>
      </c>
      <c r="I13" s="73">
        <v>258.77</v>
      </c>
      <c r="J13" s="73">
        <v>0.82</v>
      </c>
      <c r="K13" s="73">
        <v>0.9</v>
      </c>
      <c r="L13" s="73">
        <v>8.9600000000000009</v>
      </c>
      <c r="M13" s="73">
        <v>248.91000000000003</v>
      </c>
      <c r="N13" s="73">
        <v>2.42</v>
      </c>
      <c r="O13" s="73">
        <v>32.6</v>
      </c>
      <c r="P13" s="62">
        <v>357.96932046633168</v>
      </c>
    </row>
    <row r="14" spans="1:16" x14ac:dyDescent="0.2">
      <c r="A14" s="5" t="s">
        <v>12</v>
      </c>
      <c r="B14" s="5" t="s">
        <v>17</v>
      </c>
      <c r="C14" s="5" t="s">
        <v>29</v>
      </c>
      <c r="D14" s="5" t="s">
        <v>85</v>
      </c>
      <c r="E14" s="5">
        <v>2007</v>
      </c>
      <c r="F14" s="5">
        <v>3</v>
      </c>
      <c r="G14" s="61">
        <v>493</v>
      </c>
      <c r="H14" s="73">
        <v>0</v>
      </c>
      <c r="I14" s="73">
        <v>233.45999999999998</v>
      </c>
      <c r="J14" s="73">
        <v>0</v>
      </c>
      <c r="K14" s="73">
        <v>0.11</v>
      </c>
      <c r="L14" s="73">
        <v>0.77</v>
      </c>
      <c r="M14" s="73">
        <v>232.58</v>
      </c>
      <c r="N14" s="73">
        <v>1.71</v>
      </c>
      <c r="O14" s="73">
        <v>19.16</v>
      </c>
      <c r="P14" s="62">
        <v>472.47245827354016</v>
      </c>
    </row>
    <row r="15" spans="1:16" x14ac:dyDescent="0.2">
      <c r="A15" s="5" t="s">
        <v>12</v>
      </c>
      <c r="B15" s="5" t="s">
        <v>17</v>
      </c>
      <c r="C15" s="5" t="s">
        <v>29</v>
      </c>
      <c r="D15" s="5" t="s">
        <v>85</v>
      </c>
      <c r="E15" s="5">
        <v>2008</v>
      </c>
      <c r="F15" s="5">
        <v>3</v>
      </c>
      <c r="G15" s="61">
        <v>433</v>
      </c>
      <c r="H15" s="73">
        <v>0</v>
      </c>
      <c r="I15" s="73">
        <v>209.23999999999998</v>
      </c>
      <c r="J15" s="73">
        <v>0</v>
      </c>
      <c r="K15" s="73">
        <v>0.06</v>
      </c>
      <c r="L15" s="73">
        <v>0.77</v>
      </c>
      <c r="M15" s="73">
        <v>208.41</v>
      </c>
      <c r="N15" s="73">
        <v>1.24</v>
      </c>
      <c r="O15" s="73">
        <v>10.72</v>
      </c>
      <c r="P15" s="62">
        <v>483.5231613339509</v>
      </c>
    </row>
    <row r="16" spans="1:16" x14ac:dyDescent="0.2">
      <c r="A16" s="5" t="s">
        <v>12</v>
      </c>
      <c r="B16" s="5" t="s">
        <v>17</v>
      </c>
      <c r="C16" s="5" t="s">
        <v>29</v>
      </c>
      <c r="D16" s="5" t="s">
        <v>85</v>
      </c>
      <c r="E16" s="5">
        <v>2009</v>
      </c>
      <c r="F16" s="5">
        <v>3</v>
      </c>
      <c r="G16" s="61">
        <v>117</v>
      </c>
      <c r="H16" s="73">
        <v>0</v>
      </c>
      <c r="I16" s="73">
        <v>57.129999999999995</v>
      </c>
      <c r="J16" s="73">
        <v>0</v>
      </c>
      <c r="K16" s="73">
        <v>0.03</v>
      </c>
      <c r="L16" s="73">
        <v>0.24</v>
      </c>
      <c r="M16" s="73">
        <v>56.86</v>
      </c>
      <c r="N16" s="73">
        <v>0.45999999999999996</v>
      </c>
      <c r="O16" s="73">
        <v>5.83</v>
      </c>
      <c r="P16" s="62">
        <v>489.02549612170907</v>
      </c>
    </row>
    <row r="17" spans="1:16" x14ac:dyDescent="0.2">
      <c r="A17" s="5" t="s">
        <v>12</v>
      </c>
      <c r="B17" s="5" t="s">
        <v>17</v>
      </c>
      <c r="C17" s="5" t="s">
        <v>29</v>
      </c>
      <c r="D17" s="5" t="s">
        <v>85</v>
      </c>
      <c r="E17" s="5">
        <v>2010</v>
      </c>
      <c r="F17" s="5">
        <v>3</v>
      </c>
      <c r="G17" s="61">
        <v>1</v>
      </c>
      <c r="H17" s="73">
        <v>0</v>
      </c>
      <c r="I17" s="73">
        <v>0.61</v>
      </c>
      <c r="J17" s="73">
        <v>0</v>
      </c>
      <c r="K17" s="73">
        <v>0</v>
      </c>
      <c r="L17" s="73">
        <v>0</v>
      </c>
      <c r="M17" s="73">
        <v>0.61</v>
      </c>
      <c r="N17" s="73">
        <v>0.01</v>
      </c>
      <c r="O17" s="73">
        <v>0.16</v>
      </c>
      <c r="P17" s="62">
        <v>433.5411617726337</v>
      </c>
    </row>
    <row r="18" spans="1:16" x14ac:dyDescent="0.2">
      <c r="A18" s="5" t="s">
        <v>12</v>
      </c>
      <c r="B18" s="5" t="s">
        <v>17</v>
      </c>
      <c r="C18" s="5" t="s">
        <v>29</v>
      </c>
      <c r="D18" s="5" t="s">
        <v>85</v>
      </c>
      <c r="E18" s="5">
        <v>2011</v>
      </c>
      <c r="F18" s="5">
        <v>3</v>
      </c>
      <c r="G18" s="61">
        <v>14</v>
      </c>
      <c r="H18" s="73">
        <v>0</v>
      </c>
      <c r="I18" s="73">
        <v>6.21</v>
      </c>
      <c r="J18" s="73">
        <v>0</v>
      </c>
      <c r="K18" s="73">
        <v>0.01</v>
      </c>
      <c r="L18" s="73">
        <v>0.04</v>
      </c>
      <c r="M18" s="73">
        <v>6.16</v>
      </c>
      <c r="N18" s="73">
        <v>0.09</v>
      </c>
      <c r="O18" s="73">
        <v>1.58</v>
      </c>
      <c r="P18" s="62">
        <v>436.77721472007869</v>
      </c>
    </row>
    <row r="19" spans="1:16" x14ac:dyDescent="0.2">
      <c r="A19" s="5" t="s">
        <v>12</v>
      </c>
      <c r="B19" s="5" t="s">
        <v>17</v>
      </c>
      <c r="C19" s="5" t="s">
        <v>29</v>
      </c>
      <c r="D19" s="5" t="s">
        <v>85</v>
      </c>
      <c r="E19" s="5">
        <v>2012</v>
      </c>
      <c r="F19" s="5">
        <v>2</v>
      </c>
      <c r="G19" s="61">
        <v>244</v>
      </c>
      <c r="H19" s="73">
        <v>0.22</v>
      </c>
      <c r="I19" s="73">
        <v>137.88</v>
      </c>
      <c r="J19" s="73">
        <v>0.22</v>
      </c>
      <c r="K19" s="73">
        <v>0.77</v>
      </c>
      <c r="L19" s="73">
        <v>137.10999999999999</v>
      </c>
      <c r="M19" s="73">
        <v>0</v>
      </c>
      <c r="N19" s="73">
        <v>0.25</v>
      </c>
      <c r="O19" s="73">
        <v>0.19</v>
      </c>
      <c r="P19" s="62">
        <v>566.00713594467243</v>
      </c>
    </row>
    <row r="20" spans="1:16" x14ac:dyDescent="0.2">
      <c r="A20" s="5" t="s">
        <v>12</v>
      </c>
      <c r="B20" s="5" t="s">
        <v>17</v>
      </c>
      <c r="C20" s="5" t="s">
        <v>29</v>
      </c>
      <c r="D20" s="5" t="s">
        <v>85</v>
      </c>
      <c r="E20" s="5">
        <v>2013</v>
      </c>
      <c r="F20" s="5">
        <v>2</v>
      </c>
      <c r="G20" s="61">
        <v>245</v>
      </c>
      <c r="H20" s="73">
        <v>0.04</v>
      </c>
      <c r="I20" s="73">
        <v>158.24</v>
      </c>
      <c r="J20" s="73">
        <v>0.04</v>
      </c>
      <c r="K20" s="73">
        <v>0.91</v>
      </c>
      <c r="L20" s="73">
        <v>157.32999999999998</v>
      </c>
      <c r="M20" s="73">
        <v>0</v>
      </c>
      <c r="N20" s="73">
        <v>0.27</v>
      </c>
      <c r="O20" s="73">
        <v>0.13999999999999999</v>
      </c>
      <c r="P20" s="62">
        <v>645.43789784656008</v>
      </c>
    </row>
    <row r="21" spans="1:16" x14ac:dyDescent="0.2">
      <c r="A21" s="5" t="s">
        <v>12</v>
      </c>
      <c r="B21" s="5" t="s">
        <v>17</v>
      </c>
      <c r="C21" s="5" t="s">
        <v>29</v>
      </c>
      <c r="D21" s="5" t="s">
        <v>85</v>
      </c>
      <c r="E21" s="5">
        <v>2015</v>
      </c>
      <c r="F21" s="5">
        <v>2</v>
      </c>
      <c r="G21" s="61">
        <v>9</v>
      </c>
      <c r="H21" s="73">
        <v>0</v>
      </c>
      <c r="I21" s="73">
        <v>6.12</v>
      </c>
      <c r="J21" s="73">
        <v>0</v>
      </c>
      <c r="K21" s="73">
        <v>0</v>
      </c>
      <c r="L21" s="73">
        <v>6.12</v>
      </c>
      <c r="M21" s="73">
        <v>0</v>
      </c>
      <c r="N21" s="73">
        <v>0.01</v>
      </c>
      <c r="O21" s="73">
        <v>0</v>
      </c>
      <c r="P21" s="62">
        <v>702.32756307754426</v>
      </c>
    </row>
    <row r="22" spans="1:16" x14ac:dyDescent="0.2">
      <c r="A22" s="5" t="s">
        <v>12</v>
      </c>
      <c r="B22" s="5" t="s">
        <v>17</v>
      </c>
      <c r="C22" s="5" t="s">
        <v>29</v>
      </c>
      <c r="D22" s="5" t="s">
        <v>85</v>
      </c>
      <c r="E22" s="5">
        <v>2017</v>
      </c>
      <c r="F22" s="5">
        <v>1</v>
      </c>
      <c r="G22" s="61">
        <v>1</v>
      </c>
      <c r="H22" s="73">
        <v>0</v>
      </c>
      <c r="I22" s="73">
        <v>0.5</v>
      </c>
      <c r="J22" s="73">
        <v>0</v>
      </c>
      <c r="K22" s="73">
        <v>0.5</v>
      </c>
      <c r="L22" s="73">
        <v>0</v>
      </c>
      <c r="M22" s="73">
        <v>0</v>
      </c>
      <c r="N22" s="73">
        <v>0.02</v>
      </c>
      <c r="O22" s="73">
        <v>0.03</v>
      </c>
      <c r="P22" s="62">
        <v>503.80092496813762</v>
      </c>
    </row>
    <row r="23" spans="1:16" x14ac:dyDescent="0.2">
      <c r="A23" s="5" t="s">
        <v>12</v>
      </c>
      <c r="B23" s="5" t="s">
        <v>17</v>
      </c>
      <c r="C23" s="5" t="s">
        <v>29</v>
      </c>
      <c r="D23" s="5" t="s">
        <v>85</v>
      </c>
      <c r="E23" s="5">
        <v>2018</v>
      </c>
      <c r="F23" s="5">
        <v>1</v>
      </c>
      <c r="G23" s="61">
        <v>100</v>
      </c>
      <c r="H23" s="73">
        <v>0.49</v>
      </c>
      <c r="I23" s="73">
        <v>50.46</v>
      </c>
      <c r="J23" s="73">
        <v>0.49</v>
      </c>
      <c r="K23" s="73">
        <v>50.46</v>
      </c>
      <c r="L23" s="73">
        <v>0</v>
      </c>
      <c r="M23" s="73">
        <v>0</v>
      </c>
      <c r="N23" s="73">
        <v>0.03</v>
      </c>
      <c r="O23" s="73">
        <v>0.08</v>
      </c>
      <c r="P23" s="62">
        <v>510.79196082868566</v>
      </c>
    </row>
    <row r="24" spans="1:16" x14ac:dyDescent="0.2">
      <c r="A24" s="5" t="s">
        <v>12</v>
      </c>
      <c r="B24" s="5" t="s">
        <v>17</v>
      </c>
      <c r="C24" s="5" t="s">
        <v>29</v>
      </c>
      <c r="D24" s="5" t="s">
        <v>85</v>
      </c>
      <c r="E24" s="5">
        <v>2019</v>
      </c>
      <c r="F24" s="5">
        <v>1</v>
      </c>
      <c r="G24" s="61">
        <v>27</v>
      </c>
      <c r="H24" s="73">
        <v>0.14000000000000001</v>
      </c>
      <c r="I24" s="73">
        <v>14.6</v>
      </c>
      <c r="J24" s="73">
        <v>0.14000000000000001</v>
      </c>
      <c r="K24" s="73">
        <v>14.6</v>
      </c>
      <c r="L24" s="73">
        <v>0</v>
      </c>
      <c r="M24" s="73">
        <v>0</v>
      </c>
      <c r="N24" s="73">
        <v>0.01</v>
      </c>
      <c r="O24" s="73">
        <v>0.02</v>
      </c>
      <c r="P24" s="62">
        <v>544.08547533736657</v>
      </c>
    </row>
    <row r="25" spans="1:16" x14ac:dyDescent="0.2">
      <c r="A25" s="5" t="s">
        <v>12</v>
      </c>
      <c r="B25" s="5" t="s">
        <v>17</v>
      </c>
      <c r="C25" s="5" t="s">
        <v>29</v>
      </c>
      <c r="D25" s="5" t="s">
        <v>85</v>
      </c>
      <c r="E25" s="5">
        <v>2020</v>
      </c>
      <c r="F25" s="5">
        <v>0</v>
      </c>
      <c r="G25" s="61">
        <v>44</v>
      </c>
      <c r="H25" s="73">
        <v>27.68</v>
      </c>
      <c r="I25" s="73">
        <v>0</v>
      </c>
      <c r="J25" s="73">
        <v>27.68</v>
      </c>
      <c r="K25" s="73">
        <v>0</v>
      </c>
      <c r="L25" s="73">
        <v>0</v>
      </c>
      <c r="M25" s="73">
        <v>0</v>
      </c>
      <c r="N25" s="73">
        <v>0</v>
      </c>
      <c r="O25" s="73">
        <v>0.01</v>
      </c>
      <c r="P25" s="62">
        <v>631.19399480309482</v>
      </c>
    </row>
    <row r="26" spans="1:16" x14ac:dyDescent="0.2">
      <c r="A26" s="5" t="s">
        <v>12</v>
      </c>
      <c r="B26" s="5" t="s">
        <v>17</v>
      </c>
      <c r="C26" s="5" t="s">
        <v>29</v>
      </c>
      <c r="D26" s="5" t="s">
        <v>85</v>
      </c>
      <c r="E26" s="5">
        <v>2021</v>
      </c>
      <c r="F26" s="5">
        <v>0</v>
      </c>
      <c r="G26" s="61">
        <v>49</v>
      </c>
      <c r="H26" s="73">
        <v>28.86</v>
      </c>
      <c r="I26" s="73">
        <v>0</v>
      </c>
      <c r="J26" s="73">
        <v>28.86</v>
      </c>
      <c r="K26" s="73">
        <v>0</v>
      </c>
      <c r="L26" s="73">
        <v>0</v>
      </c>
      <c r="M26" s="73">
        <v>0</v>
      </c>
      <c r="N26" s="73">
        <v>0</v>
      </c>
      <c r="O26" s="73">
        <v>0.01</v>
      </c>
      <c r="P26" s="62">
        <v>588.55731884423608</v>
      </c>
    </row>
    <row r="27" spans="1:16" x14ac:dyDescent="0.2">
      <c r="A27" s="5" t="s">
        <v>12</v>
      </c>
      <c r="B27" s="5" t="s">
        <v>17</v>
      </c>
      <c r="C27" s="5" t="s">
        <v>29</v>
      </c>
      <c r="D27" s="5" t="s">
        <v>86</v>
      </c>
      <c r="E27" s="5">
        <v>2008</v>
      </c>
      <c r="F27" s="5">
        <v>3</v>
      </c>
      <c r="G27" s="61">
        <v>3</v>
      </c>
      <c r="H27" s="73">
        <v>0</v>
      </c>
      <c r="I27" s="73">
        <v>1.31</v>
      </c>
      <c r="J27" s="73">
        <v>0</v>
      </c>
      <c r="K27" s="73">
        <v>0</v>
      </c>
      <c r="L27" s="73">
        <v>0.01</v>
      </c>
      <c r="M27" s="73">
        <v>1.3</v>
      </c>
      <c r="N27" s="73">
        <v>0.02</v>
      </c>
      <c r="O27" s="73">
        <v>0.33</v>
      </c>
      <c r="P27" s="62">
        <v>403.78200251358487</v>
      </c>
    </row>
    <row r="28" spans="1:16" x14ac:dyDescent="0.2">
      <c r="A28" s="5" t="s">
        <v>12</v>
      </c>
      <c r="B28" s="5" t="s">
        <v>17</v>
      </c>
      <c r="C28" s="5" t="s">
        <v>29</v>
      </c>
      <c r="D28" s="5" t="s">
        <v>86</v>
      </c>
      <c r="E28" s="5">
        <v>2010</v>
      </c>
      <c r="F28" s="5">
        <v>3</v>
      </c>
      <c r="G28" s="61">
        <v>59</v>
      </c>
      <c r="H28" s="73">
        <v>0</v>
      </c>
      <c r="I28" s="73">
        <v>24.11</v>
      </c>
      <c r="J28" s="73">
        <v>0</v>
      </c>
      <c r="K28" s="73">
        <v>0.04</v>
      </c>
      <c r="L28" s="73">
        <v>0.14000000000000001</v>
      </c>
      <c r="M28" s="73">
        <v>23.93</v>
      </c>
      <c r="N28" s="73">
        <v>0.35</v>
      </c>
      <c r="O28" s="73">
        <v>6.14</v>
      </c>
      <c r="P28" s="62">
        <v>406.26666557864206</v>
      </c>
    </row>
    <row r="29" spans="1:16" x14ac:dyDescent="0.2">
      <c r="A29" s="5" t="s">
        <v>12</v>
      </c>
      <c r="B29" s="5" t="s">
        <v>17</v>
      </c>
      <c r="C29" s="5" t="s">
        <v>29</v>
      </c>
      <c r="D29" s="5" t="s">
        <v>86</v>
      </c>
      <c r="E29" s="5">
        <v>2011</v>
      </c>
      <c r="F29" s="5">
        <v>3</v>
      </c>
      <c r="G29" s="61">
        <v>32</v>
      </c>
      <c r="H29" s="73">
        <v>0</v>
      </c>
      <c r="I29" s="73">
        <v>16.689999999999998</v>
      </c>
      <c r="J29" s="73">
        <v>0</v>
      </c>
      <c r="K29" s="73">
        <v>0.03</v>
      </c>
      <c r="L29" s="73">
        <v>0.1</v>
      </c>
      <c r="M29" s="73">
        <v>16.559999999999999</v>
      </c>
      <c r="N29" s="73">
        <v>0.24</v>
      </c>
      <c r="O29" s="73">
        <v>4.25</v>
      </c>
      <c r="P29" s="62">
        <v>513.24533264899844</v>
      </c>
    </row>
    <row r="30" spans="1:16" x14ac:dyDescent="0.2">
      <c r="A30" s="5" t="s">
        <v>12</v>
      </c>
      <c r="B30" s="5" t="s">
        <v>17</v>
      </c>
      <c r="C30" s="5" t="s">
        <v>29</v>
      </c>
      <c r="D30" s="5" t="s">
        <v>86</v>
      </c>
      <c r="E30" s="5">
        <v>2012</v>
      </c>
      <c r="F30" s="5">
        <v>2</v>
      </c>
      <c r="G30" s="61">
        <v>85</v>
      </c>
      <c r="H30" s="73">
        <v>0.02</v>
      </c>
      <c r="I30" s="73">
        <v>57.440000000000005</v>
      </c>
      <c r="J30" s="73">
        <v>0.02</v>
      </c>
      <c r="K30" s="73">
        <v>0.13</v>
      </c>
      <c r="L30" s="73">
        <v>57.31</v>
      </c>
      <c r="M30" s="73">
        <v>0</v>
      </c>
      <c r="N30" s="73">
        <v>0.05</v>
      </c>
      <c r="O30" s="73">
        <v>0.37</v>
      </c>
      <c r="P30" s="62">
        <v>674.04570900414558</v>
      </c>
    </row>
    <row r="31" spans="1:16" x14ac:dyDescent="0.2">
      <c r="A31" s="5" t="s">
        <v>12</v>
      </c>
      <c r="B31" s="5" t="s">
        <v>17</v>
      </c>
      <c r="C31" s="5" t="s">
        <v>29</v>
      </c>
      <c r="D31" s="5" t="s">
        <v>86</v>
      </c>
      <c r="E31" s="5">
        <v>2014</v>
      </c>
      <c r="F31" s="5">
        <v>2</v>
      </c>
      <c r="G31" s="61">
        <v>17</v>
      </c>
      <c r="H31" s="73">
        <v>0</v>
      </c>
      <c r="I31" s="73">
        <v>10.29</v>
      </c>
      <c r="J31" s="73">
        <v>0</v>
      </c>
      <c r="K31" s="73">
        <v>0.02</v>
      </c>
      <c r="L31" s="73">
        <v>10.27</v>
      </c>
      <c r="M31" s="73">
        <v>0</v>
      </c>
      <c r="N31" s="73">
        <v>0.01</v>
      </c>
      <c r="O31" s="73">
        <v>7.0000000000000007E-2</v>
      </c>
      <c r="P31" s="62">
        <v>617.27763235517716</v>
      </c>
    </row>
    <row r="32" spans="1:16" x14ac:dyDescent="0.2">
      <c r="A32" s="5" t="s">
        <v>12</v>
      </c>
      <c r="B32" s="5" t="s">
        <v>17</v>
      </c>
      <c r="C32" s="5" t="s">
        <v>29</v>
      </c>
      <c r="D32" s="5" t="s">
        <v>86</v>
      </c>
      <c r="E32" s="5">
        <v>2015</v>
      </c>
      <c r="F32" s="5">
        <v>2</v>
      </c>
      <c r="G32" s="61">
        <v>3</v>
      </c>
      <c r="H32" s="73">
        <v>0</v>
      </c>
      <c r="I32" s="73">
        <v>1.83</v>
      </c>
      <c r="J32" s="73">
        <v>0</v>
      </c>
      <c r="K32" s="73">
        <v>0</v>
      </c>
      <c r="L32" s="73">
        <v>1.83</v>
      </c>
      <c r="M32" s="73">
        <v>0</v>
      </c>
      <c r="N32" s="73">
        <v>0</v>
      </c>
      <c r="O32" s="73">
        <v>0.01</v>
      </c>
      <c r="P32" s="62">
        <v>599.71564427105795</v>
      </c>
    </row>
    <row r="33" spans="1:16" x14ac:dyDescent="0.2">
      <c r="A33" s="5" t="s">
        <v>12</v>
      </c>
      <c r="B33" s="5" t="s">
        <v>17</v>
      </c>
      <c r="C33" s="5" t="s">
        <v>29</v>
      </c>
      <c r="D33" s="5" t="s">
        <v>86</v>
      </c>
      <c r="E33" s="5">
        <v>2018</v>
      </c>
      <c r="F33" s="5">
        <v>1</v>
      </c>
      <c r="G33" s="61">
        <v>5</v>
      </c>
      <c r="H33" s="73">
        <v>0.02</v>
      </c>
      <c r="I33" s="73">
        <v>2.56</v>
      </c>
      <c r="J33" s="73">
        <v>0.02</v>
      </c>
      <c r="K33" s="73">
        <v>2.56</v>
      </c>
      <c r="L33" s="73">
        <v>0</v>
      </c>
      <c r="M33" s="73">
        <v>0</v>
      </c>
      <c r="N33" s="73">
        <v>0</v>
      </c>
      <c r="O33" s="73">
        <v>0</v>
      </c>
      <c r="P33" s="62">
        <v>529.2080145302624</v>
      </c>
    </row>
    <row r="34" spans="1:16" x14ac:dyDescent="0.2">
      <c r="A34" s="5" t="s">
        <v>12</v>
      </c>
      <c r="B34" s="5" t="s">
        <v>17</v>
      </c>
      <c r="C34" s="5" t="s">
        <v>29</v>
      </c>
      <c r="D34" s="5" t="s">
        <v>86</v>
      </c>
      <c r="E34" s="5">
        <v>2021</v>
      </c>
      <c r="F34" s="5">
        <v>0</v>
      </c>
      <c r="G34" s="61">
        <v>28</v>
      </c>
      <c r="H34" s="73">
        <v>13.72</v>
      </c>
      <c r="I34" s="73">
        <v>0</v>
      </c>
      <c r="J34" s="73">
        <v>13.72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62">
        <v>481.92512212935509</v>
      </c>
    </row>
    <row r="35" spans="1:16" x14ac:dyDescent="0.2">
      <c r="A35" s="5" t="s">
        <v>12</v>
      </c>
      <c r="B35" s="5" t="s">
        <v>17</v>
      </c>
      <c r="C35" s="5" t="s">
        <v>29</v>
      </c>
      <c r="D35" s="5" t="s">
        <v>87</v>
      </c>
      <c r="E35" s="5">
        <v>2018</v>
      </c>
      <c r="F35" s="5">
        <v>1</v>
      </c>
      <c r="G35" s="61">
        <v>2</v>
      </c>
      <c r="H35" s="73">
        <v>0.01</v>
      </c>
      <c r="I35" s="73">
        <v>1.19</v>
      </c>
      <c r="J35" s="73">
        <v>0.01</v>
      </c>
      <c r="K35" s="73">
        <v>1.19</v>
      </c>
      <c r="L35" s="73">
        <v>0</v>
      </c>
      <c r="M35" s="73">
        <v>0</v>
      </c>
      <c r="N35" s="73">
        <v>0</v>
      </c>
      <c r="O35" s="73">
        <v>0</v>
      </c>
      <c r="P35" s="62">
        <v>518.32268727722965</v>
      </c>
    </row>
    <row r="36" spans="1:16" x14ac:dyDescent="0.2">
      <c r="A36" s="5" t="s">
        <v>12</v>
      </c>
      <c r="B36" s="5" t="s">
        <v>17</v>
      </c>
      <c r="C36" s="5" t="s">
        <v>30</v>
      </c>
      <c r="D36" s="5" t="s">
        <v>88</v>
      </c>
      <c r="E36" s="5">
        <v>2014</v>
      </c>
      <c r="F36" s="5">
        <v>2</v>
      </c>
      <c r="G36" s="61">
        <v>4</v>
      </c>
      <c r="H36" s="73">
        <v>0</v>
      </c>
      <c r="I36" s="73">
        <v>1.86</v>
      </c>
      <c r="J36" s="73">
        <v>0</v>
      </c>
      <c r="K36" s="73">
        <v>0.01</v>
      </c>
      <c r="L36" s="73">
        <v>1.85</v>
      </c>
      <c r="M36" s="73">
        <v>0</v>
      </c>
      <c r="N36" s="73">
        <v>0.08</v>
      </c>
      <c r="O36" s="73">
        <v>0.08</v>
      </c>
      <c r="P36" s="62">
        <v>468.75740353141049</v>
      </c>
    </row>
    <row r="37" spans="1:16" x14ac:dyDescent="0.2">
      <c r="A37" s="5" t="s">
        <v>12</v>
      </c>
      <c r="B37" s="5" t="s">
        <v>17</v>
      </c>
      <c r="C37" s="5" t="s">
        <v>30</v>
      </c>
      <c r="D37" s="5" t="s">
        <v>88</v>
      </c>
      <c r="E37" s="5">
        <v>2020</v>
      </c>
      <c r="F37" s="5">
        <v>0</v>
      </c>
      <c r="G37" s="61">
        <v>2</v>
      </c>
      <c r="H37" s="73">
        <v>1.1200000000000001</v>
      </c>
      <c r="I37" s="73">
        <v>0</v>
      </c>
      <c r="J37" s="73">
        <v>1.1200000000000001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62">
        <v>677.41409173412512</v>
      </c>
    </row>
    <row r="38" spans="1:16" x14ac:dyDescent="0.2">
      <c r="A38" s="5" t="s">
        <v>12</v>
      </c>
      <c r="B38" s="5" t="s">
        <v>17</v>
      </c>
      <c r="C38" s="5" t="s">
        <v>30</v>
      </c>
      <c r="D38" s="5" t="s">
        <v>88</v>
      </c>
      <c r="E38" s="5">
        <v>2021</v>
      </c>
      <c r="F38" s="5">
        <v>0</v>
      </c>
      <c r="G38" s="61">
        <v>3</v>
      </c>
      <c r="H38" s="73">
        <v>1.23</v>
      </c>
      <c r="I38" s="73">
        <v>0</v>
      </c>
      <c r="J38" s="73">
        <v>1.23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62">
        <v>370.83095939961157</v>
      </c>
    </row>
    <row r="39" spans="1:16" x14ac:dyDescent="0.2">
      <c r="A39" s="5" t="s">
        <v>12</v>
      </c>
      <c r="B39" s="5" t="s">
        <v>17</v>
      </c>
      <c r="C39" s="5" t="s">
        <v>30</v>
      </c>
      <c r="D39" s="5" t="s">
        <v>89</v>
      </c>
      <c r="E39" s="5">
        <v>1998</v>
      </c>
      <c r="F39" s="5">
        <v>3</v>
      </c>
      <c r="G39" s="61">
        <v>42</v>
      </c>
      <c r="H39" s="73">
        <v>0.26</v>
      </c>
      <c r="I39" s="73">
        <v>9.0500000000000007</v>
      </c>
      <c r="J39" s="73">
        <v>0.26</v>
      </c>
      <c r="K39" s="73">
        <v>0.01</v>
      </c>
      <c r="L39" s="73">
        <v>0.74</v>
      </c>
      <c r="M39" s="73">
        <v>8.3000000000000007</v>
      </c>
      <c r="N39" s="73">
        <v>0.5</v>
      </c>
      <c r="O39" s="73">
        <v>0.56999999999999995</v>
      </c>
      <c r="P39" s="62">
        <v>220.4335481149671</v>
      </c>
    </row>
    <row r="40" spans="1:16" x14ac:dyDescent="0.2">
      <c r="A40" s="5" t="s">
        <v>12</v>
      </c>
      <c r="B40" s="5" t="s">
        <v>17</v>
      </c>
      <c r="C40" s="5" t="s">
        <v>30</v>
      </c>
      <c r="D40" s="5" t="s">
        <v>89</v>
      </c>
      <c r="E40" s="5">
        <v>2001</v>
      </c>
      <c r="F40" s="5">
        <v>3</v>
      </c>
      <c r="G40" s="61">
        <v>8</v>
      </c>
      <c r="H40" s="73">
        <v>0</v>
      </c>
      <c r="I40" s="73">
        <v>3.02</v>
      </c>
      <c r="J40" s="73">
        <v>0</v>
      </c>
      <c r="K40" s="73">
        <v>0</v>
      </c>
      <c r="L40" s="73">
        <v>0.02</v>
      </c>
      <c r="M40" s="73">
        <v>3</v>
      </c>
      <c r="N40" s="73">
        <v>0</v>
      </c>
      <c r="O40" s="73">
        <v>0.28999999999999998</v>
      </c>
      <c r="P40" s="62">
        <v>387.96290079370982</v>
      </c>
    </row>
    <row r="41" spans="1:16" x14ac:dyDescent="0.2">
      <c r="A41" s="5" t="s">
        <v>12</v>
      </c>
      <c r="B41" s="5" t="s">
        <v>17</v>
      </c>
      <c r="C41" s="5" t="s">
        <v>30</v>
      </c>
      <c r="D41" s="5" t="s">
        <v>89</v>
      </c>
      <c r="E41" s="5">
        <v>2004</v>
      </c>
      <c r="F41" s="5">
        <v>3</v>
      </c>
      <c r="G41" s="61">
        <v>1</v>
      </c>
      <c r="H41" s="73">
        <v>0.01</v>
      </c>
      <c r="I41" s="73">
        <v>0.30000000000000004</v>
      </c>
      <c r="J41" s="73">
        <v>0.01</v>
      </c>
      <c r="K41" s="73">
        <v>0</v>
      </c>
      <c r="L41" s="73">
        <v>0.02</v>
      </c>
      <c r="M41" s="73">
        <v>0.28000000000000003</v>
      </c>
      <c r="N41" s="73">
        <v>0.02</v>
      </c>
      <c r="O41" s="73">
        <v>0.02</v>
      </c>
      <c r="P41" s="62">
        <v>240.07351283583546</v>
      </c>
    </row>
    <row r="42" spans="1:16" x14ac:dyDescent="0.2">
      <c r="A42" s="5" t="s">
        <v>12</v>
      </c>
      <c r="B42" s="5" t="s">
        <v>17</v>
      </c>
      <c r="C42" s="5" t="s">
        <v>30</v>
      </c>
      <c r="D42" s="5" t="s">
        <v>89</v>
      </c>
      <c r="E42" s="5">
        <v>2005</v>
      </c>
      <c r="F42" s="5">
        <v>3</v>
      </c>
      <c r="G42" s="61">
        <v>4</v>
      </c>
      <c r="H42" s="73">
        <v>0.04</v>
      </c>
      <c r="I42" s="73">
        <v>1.4700000000000002</v>
      </c>
      <c r="J42" s="73">
        <v>0.04</v>
      </c>
      <c r="K42" s="73">
        <v>0</v>
      </c>
      <c r="L42" s="73">
        <v>0.12</v>
      </c>
      <c r="M42" s="73">
        <v>1.35</v>
      </c>
      <c r="N42" s="73">
        <v>0.08</v>
      </c>
      <c r="O42" s="73">
        <v>0.09</v>
      </c>
      <c r="P42" s="62">
        <v>386.96568800102426</v>
      </c>
    </row>
    <row r="43" spans="1:16" x14ac:dyDescent="0.2">
      <c r="A43" s="5" t="s">
        <v>12</v>
      </c>
      <c r="B43" s="5" t="s">
        <v>17</v>
      </c>
      <c r="C43" s="5" t="s">
        <v>30</v>
      </c>
      <c r="D43" s="5" t="s">
        <v>89</v>
      </c>
      <c r="E43" s="5">
        <v>2006</v>
      </c>
      <c r="F43" s="5">
        <v>3</v>
      </c>
      <c r="G43" s="61">
        <v>46</v>
      </c>
      <c r="H43" s="73">
        <v>0.45</v>
      </c>
      <c r="I43" s="73">
        <v>15.389999999999999</v>
      </c>
      <c r="J43" s="73">
        <v>0.45</v>
      </c>
      <c r="K43" s="73">
        <v>0.01</v>
      </c>
      <c r="L43" s="73">
        <v>1.26</v>
      </c>
      <c r="M43" s="73">
        <v>14.12</v>
      </c>
      <c r="N43" s="73">
        <v>0.86</v>
      </c>
      <c r="O43" s="73">
        <v>0.97</v>
      </c>
      <c r="P43" s="62">
        <v>345.68861159801634</v>
      </c>
    </row>
    <row r="44" spans="1:16" x14ac:dyDescent="0.2">
      <c r="A44" s="5" t="s">
        <v>12</v>
      </c>
      <c r="B44" s="5" t="s">
        <v>17</v>
      </c>
      <c r="C44" s="5" t="s">
        <v>30</v>
      </c>
      <c r="D44" s="5" t="s">
        <v>89</v>
      </c>
      <c r="E44" s="5">
        <v>2007</v>
      </c>
      <c r="F44" s="5">
        <v>3</v>
      </c>
      <c r="G44" s="61">
        <v>30</v>
      </c>
      <c r="H44" s="73">
        <v>0.42</v>
      </c>
      <c r="I44" s="73">
        <v>14.620000000000001</v>
      </c>
      <c r="J44" s="73">
        <v>0.42</v>
      </c>
      <c r="K44" s="73">
        <v>0.01</v>
      </c>
      <c r="L44" s="73">
        <v>1.2</v>
      </c>
      <c r="M44" s="73">
        <v>13.41</v>
      </c>
      <c r="N44" s="73">
        <v>0.81</v>
      </c>
      <c r="O44" s="73">
        <v>0.93</v>
      </c>
      <c r="P44" s="62">
        <v>508.13874238234268</v>
      </c>
    </row>
    <row r="45" spans="1:16" x14ac:dyDescent="0.2">
      <c r="A45" s="5" t="s">
        <v>12</v>
      </c>
      <c r="B45" s="5" t="s">
        <v>17</v>
      </c>
      <c r="C45" s="5" t="s">
        <v>30</v>
      </c>
      <c r="D45" s="5" t="s">
        <v>89</v>
      </c>
      <c r="E45" s="5">
        <v>2008</v>
      </c>
      <c r="F45" s="5">
        <v>3</v>
      </c>
      <c r="G45" s="61">
        <v>42</v>
      </c>
      <c r="H45" s="73">
        <v>0.5</v>
      </c>
      <c r="I45" s="73">
        <v>17.190000000000001</v>
      </c>
      <c r="J45" s="73">
        <v>0.5</v>
      </c>
      <c r="K45" s="73">
        <v>0.02</v>
      </c>
      <c r="L45" s="73">
        <v>1.41</v>
      </c>
      <c r="M45" s="73">
        <v>15.76</v>
      </c>
      <c r="N45" s="73">
        <v>0.95</v>
      </c>
      <c r="O45" s="73">
        <v>1.0900000000000001</v>
      </c>
      <c r="P45" s="62">
        <v>416.90844110665239</v>
      </c>
    </row>
    <row r="46" spans="1:16" x14ac:dyDescent="0.2">
      <c r="A46" s="5" t="s">
        <v>12</v>
      </c>
      <c r="B46" s="5" t="s">
        <v>17</v>
      </c>
      <c r="C46" s="5" t="s">
        <v>30</v>
      </c>
      <c r="D46" s="5" t="s">
        <v>89</v>
      </c>
      <c r="E46" s="5">
        <v>2009</v>
      </c>
      <c r="F46" s="5">
        <v>3</v>
      </c>
      <c r="G46" s="61">
        <v>32</v>
      </c>
      <c r="H46" s="73">
        <v>0.38</v>
      </c>
      <c r="I46" s="73">
        <v>13.040000000000001</v>
      </c>
      <c r="J46" s="73">
        <v>0.38</v>
      </c>
      <c r="K46" s="73">
        <v>0.01</v>
      </c>
      <c r="L46" s="73">
        <v>1.07</v>
      </c>
      <c r="M46" s="73">
        <v>11.96</v>
      </c>
      <c r="N46" s="73">
        <v>0.72</v>
      </c>
      <c r="O46" s="73">
        <v>0.83</v>
      </c>
      <c r="P46" s="62">
        <v>419.24287119988833</v>
      </c>
    </row>
    <row r="47" spans="1:16" x14ac:dyDescent="0.2">
      <c r="A47" s="5" t="s">
        <v>12</v>
      </c>
      <c r="B47" s="5" t="s">
        <v>17</v>
      </c>
      <c r="C47" s="5" t="s">
        <v>30</v>
      </c>
      <c r="D47" s="5" t="s">
        <v>89</v>
      </c>
      <c r="E47" s="5">
        <v>2010</v>
      </c>
      <c r="F47" s="5">
        <v>3</v>
      </c>
      <c r="G47" s="61">
        <v>19</v>
      </c>
      <c r="H47" s="73">
        <v>0.28999999999999998</v>
      </c>
      <c r="I47" s="73">
        <v>9.98</v>
      </c>
      <c r="J47" s="73">
        <v>0.28999999999999998</v>
      </c>
      <c r="K47" s="73">
        <v>0.01</v>
      </c>
      <c r="L47" s="73">
        <v>0.82</v>
      </c>
      <c r="M47" s="73">
        <v>9.15</v>
      </c>
      <c r="N47" s="73">
        <v>0.55000000000000004</v>
      </c>
      <c r="O47" s="73">
        <v>0.63</v>
      </c>
      <c r="P47" s="62">
        <v>526.78643935609045</v>
      </c>
    </row>
    <row r="48" spans="1:16" x14ac:dyDescent="0.2">
      <c r="A48" s="5" t="s">
        <v>12</v>
      </c>
      <c r="B48" s="5" t="s">
        <v>17</v>
      </c>
      <c r="C48" s="5" t="s">
        <v>30</v>
      </c>
      <c r="D48" s="5" t="s">
        <v>89</v>
      </c>
      <c r="E48" s="5">
        <v>2012</v>
      </c>
      <c r="F48" s="5">
        <v>2</v>
      </c>
      <c r="G48" s="61">
        <v>51</v>
      </c>
      <c r="H48" s="73">
        <v>0</v>
      </c>
      <c r="I48" s="73">
        <v>28.380000000000003</v>
      </c>
      <c r="J48" s="73">
        <v>0</v>
      </c>
      <c r="K48" s="73">
        <v>6.0000000000000005E-2</v>
      </c>
      <c r="L48" s="73">
        <v>28.32</v>
      </c>
      <c r="M48" s="73">
        <v>0</v>
      </c>
      <c r="N48" s="73">
        <v>0.96</v>
      </c>
      <c r="O48" s="73">
        <v>1.5799999999999998</v>
      </c>
      <c r="P48" s="62">
        <v>553.60067088703227</v>
      </c>
    </row>
    <row r="49" spans="1:16" x14ac:dyDescent="0.2">
      <c r="A49" s="5" t="s">
        <v>12</v>
      </c>
      <c r="B49" s="5" t="s">
        <v>17</v>
      </c>
      <c r="C49" s="5" t="s">
        <v>30</v>
      </c>
      <c r="D49" s="5" t="s">
        <v>89</v>
      </c>
      <c r="E49" s="5">
        <v>2018</v>
      </c>
      <c r="F49" s="5">
        <v>1</v>
      </c>
      <c r="G49" s="61">
        <v>69</v>
      </c>
      <c r="H49" s="73">
        <v>0.1</v>
      </c>
      <c r="I49" s="73">
        <v>37.28</v>
      </c>
      <c r="J49" s="73">
        <v>0.1</v>
      </c>
      <c r="K49" s="73">
        <v>37.28</v>
      </c>
      <c r="L49" s="73">
        <v>0</v>
      </c>
      <c r="M49" s="73">
        <v>0</v>
      </c>
      <c r="N49" s="73">
        <v>0.03</v>
      </c>
      <c r="O49" s="73">
        <v>0.21</v>
      </c>
      <c r="P49" s="62">
        <v>541.31049417047871</v>
      </c>
    </row>
    <row r="50" spans="1:16" x14ac:dyDescent="0.2">
      <c r="A50" s="5" t="s">
        <v>12</v>
      </c>
      <c r="B50" s="5" t="s">
        <v>17</v>
      </c>
      <c r="C50" s="5" t="s">
        <v>30</v>
      </c>
      <c r="D50" s="5" t="s">
        <v>89</v>
      </c>
      <c r="E50" s="5">
        <v>2019</v>
      </c>
      <c r="F50" s="5">
        <v>1</v>
      </c>
      <c r="G50" s="61">
        <v>76</v>
      </c>
      <c r="H50" s="73">
        <v>0.13</v>
      </c>
      <c r="I50" s="73">
        <v>46.6</v>
      </c>
      <c r="J50" s="73">
        <v>0.13</v>
      </c>
      <c r="K50" s="73">
        <v>46.6</v>
      </c>
      <c r="L50" s="73">
        <v>0</v>
      </c>
      <c r="M50" s="73">
        <v>0</v>
      </c>
      <c r="N50" s="73">
        <v>0.04</v>
      </c>
      <c r="O50" s="73">
        <v>0.27</v>
      </c>
      <c r="P50" s="62">
        <v>616.64781014283426</v>
      </c>
    </row>
    <row r="51" spans="1:16" x14ac:dyDescent="0.2">
      <c r="A51" s="5" t="s">
        <v>12</v>
      </c>
      <c r="B51" s="5" t="s">
        <v>17</v>
      </c>
      <c r="C51" s="5" t="s">
        <v>30</v>
      </c>
      <c r="D51" s="5" t="s">
        <v>89</v>
      </c>
      <c r="E51" s="5">
        <v>2020</v>
      </c>
      <c r="F51" s="5">
        <v>0</v>
      </c>
      <c r="G51" s="61">
        <v>135</v>
      </c>
      <c r="H51" s="73">
        <v>97.84</v>
      </c>
      <c r="I51" s="73">
        <v>0</v>
      </c>
      <c r="J51" s="73">
        <v>97.84</v>
      </c>
      <c r="K51" s="73">
        <v>0</v>
      </c>
      <c r="L51" s="73">
        <v>0</v>
      </c>
      <c r="M51" s="73">
        <v>0</v>
      </c>
      <c r="N51" s="73">
        <v>0</v>
      </c>
      <c r="O51" s="73">
        <v>0.33</v>
      </c>
      <c r="P51" s="62">
        <v>723.27421219010671</v>
      </c>
    </row>
    <row r="52" spans="1:16" x14ac:dyDescent="0.2">
      <c r="A52" s="5" t="s">
        <v>12</v>
      </c>
      <c r="B52" s="5" t="s">
        <v>17</v>
      </c>
      <c r="C52" s="5" t="s">
        <v>30</v>
      </c>
      <c r="D52" s="5" t="s">
        <v>89</v>
      </c>
      <c r="E52" s="5">
        <v>2021</v>
      </c>
      <c r="F52" s="5">
        <v>0</v>
      </c>
      <c r="G52" s="61">
        <v>136</v>
      </c>
      <c r="H52" s="73">
        <v>80.760000000000005</v>
      </c>
      <c r="I52" s="73">
        <v>0</v>
      </c>
      <c r="J52" s="73">
        <v>80.760000000000005</v>
      </c>
      <c r="K52" s="73">
        <v>0</v>
      </c>
      <c r="L52" s="73">
        <v>0</v>
      </c>
      <c r="M52" s="73">
        <v>0</v>
      </c>
      <c r="N52" s="73">
        <v>0</v>
      </c>
      <c r="O52" s="73">
        <v>0.27</v>
      </c>
      <c r="P52" s="62">
        <v>594.16421709735266</v>
      </c>
    </row>
    <row r="53" spans="1:16" x14ac:dyDescent="0.2">
      <c r="A53" s="5" t="s">
        <v>12</v>
      </c>
      <c r="B53" s="5" t="s">
        <v>17</v>
      </c>
      <c r="C53" s="5" t="s">
        <v>31</v>
      </c>
      <c r="D53" s="5" t="s">
        <v>90</v>
      </c>
      <c r="E53" s="5">
        <v>1985</v>
      </c>
      <c r="F53" s="5">
        <v>3</v>
      </c>
      <c r="G53" s="61">
        <v>4</v>
      </c>
      <c r="H53" s="73">
        <v>0</v>
      </c>
      <c r="I53" s="73">
        <v>1.72</v>
      </c>
      <c r="J53" s="73">
        <v>0</v>
      </c>
      <c r="K53" s="73">
        <v>0</v>
      </c>
      <c r="L53" s="73">
        <v>0.01</v>
      </c>
      <c r="M53" s="73">
        <v>1.71</v>
      </c>
      <c r="N53" s="73">
        <v>0.05</v>
      </c>
      <c r="O53" s="73">
        <v>0.12</v>
      </c>
      <c r="P53" s="62">
        <v>417.04444168045399</v>
      </c>
    </row>
    <row r="54" spans="1:16" x14ac:dyDescent="0.2">
      <c r="A54" s="5" t="s">
        <v>12</v>
      </c>
      <c r="B54" s="5" t="s">
        <v>17</v>
      </c>
      <c r="C54" s="5" t="s">
        <v>31</v>
      </c>
      <c r="D54" s="5" t="s">
        <v>90</v>
      </c>
      <c r="E54" s="5">
        <v>1989</v>
      </c>
      <c r="F54" s="5">
        <v>3</v>
      </c>
      <c r="G54" s="61">
        <v>17</v>
      </c>
      <c r="H54" s="73">
        <v>0.01</v>
      </c>
      <c r="I54" s="73">
        <v>5.63</v>
      </c>
      <c r="J54" s="73">
        <v>0.01</v>
      </c>
      <c r="K54" s="73">
        <v>0</v>
      </c>
      <c r="L54" s="73">
        <v>0.02</v>
      </c>
      <c r="M54" s="73">
        <v>5.61</v>
      </c>
      <c r="N54" s="73">
        <v>0.17</v>
      </c>
      <c r="O54" s="73">
        <v>0.4</v>
      </c>
      <c r="P54" s="62">
        <v>337.36908325998201</v>
      </c>
    </row>
    <row r="55" spans="1:16" x14ac:dyDescent="0.2">
      <c r="A55" s="5" t="s">
        <v>12</v>
      </c>
      <c r="B55" s="5" t="s">
        <v>17</v>
      </c>
      <c r="C55" s="5" t="s">
        <v>31</v>
      </c>
      <c r="D55" s="5" t="s">
        <v>90</v>
      </c>
      <c r="E55" s="5">
        <v>1999</v>
      </c>
      <c r="F55" s="5">
        <v>3</v>
      </c>
      <c r="G55" s="61">
        <v>45</v>
      </c>
      <c r="H55" s="73">
        <v>0.04</v>
      </c>
      <c r="I55" s="73">
        <v>15.46</v>
      </c>
      <c r="J55" s="73">
        <v>0.04</v>
      </c>
      <c r="K55" s="73">
        <v>0.01</v>
      </c>
      <c r="L55" s="73">
        <v>7.0000000000000007E-2</v>
      </c>
      <c r="M55" s="73">
        <v>15.38</v>
      </c>
      <c r="N55" s="73">
        <v>0.47</v>
      </c>
      <c r="O55" s="73">
        <v>1.0900000000000001</v>
      </c>
      <c r="P55" s="62">
        <v>345.82876868319789</v>
      </c>
    </row>
    <row r="56" spans="1:16" x14ac:dyDescent="0.2">
      <c r="A56" s="5" t="s">
        <v>12</v>
      </c>
      <c r="B56" s="5" t="s">
        <v>17</v>
      </c>
      <c r="C56" s="5" t="s">
        <v>31</v>
      </c>
      <c r="D56" s="5" t="s">
        <v>90</v>
      </c>
      <c r="E56" s="5">
        <v>2000</v>
      </c>
      <c r="F56" s="5">
        <v>3</v>
      </c>
      <c r="G56" s="61">
        <v>40</v>
      </c>
      <c r="H56" s="73">
        <v>0</v>
      </c>
      <c r="I56" s="73">
        <v>16.97</v>
      </c>
      <c r="J56" s="73">
        <v>0</v>
      </c>
      <c r="K56" s="73">
        <v>0</v>
      </c>
      <c r="L56" s="73">
        <v>0.47</v>
      </c>
      <c r="M56" s="73">
        <v>16.5</v>
      </c>
      <c r="N56" s="73">
        <v>0.02</v>
      </c>
      <c r="O56" s="73">
        <v>0.12</v>
      </c>
      <c r="P56" s="62">
        <v>419.37045732203654</v>
      </c>
    </row>
    <row r="57" spans="1:16" x14ac:dyDescent="0.2">
      <c r="A57" s="5" t="s">
        <v>12</v>
      </c>
      <c r="B57" s="5" t="s">
        <v>17</v>
      </c>
      <c r="C57" s="5" t="s">
        <v>31</v>
      </c>
      <c r="D57" s="5" t="s">
        <v>90</v>
      </c>
      <c r="E57" s="5">
        <v>2003</v>
      </c>
      <c r="F57" s="5">
        <v>3</v>
      </c>
      <c r="G57" s="61">
        <v>2</v>
      </c>
      <c r="H57" s="73">
        <v>0</v>
      </c>
      <c r="I57" s="73">
        <v>0.65</v>
      </c>
      <c r="J57" s="73">
        <v>0</v>
      </c>
      <c r="K57" s="73">
        <v>0</v>
      </c>
      <c r="L57" s="73">
        <v>0</v>
      </c>
      <c r="M57" s="73">
        <v>0.65</v>
      </c>
      <c r="N57" s="73">
        <v>0.02</v>
      </c>
      <c r="O57" s="73">
        <v>0.05</v>
      </c>
      <c r="P57" s="62">
        <v>263.10738047846024</v>
      </c>
    </row>
    <row r="58" spans="1:16" x14ac:dyDescent="0.2">
      <c r="A58" s="5" t="s">
        <v>12</v>
      </c>
      <c r="B58" s="5" t="s">
        <v>17</v>
      </c>
      <c r="C58" s="5" t="s">
        <v>31</v>
      </c>
      <c r="D58" s="5" t="s">
        <v>90</v>
      </c>
      <c r="E58" s="5">
        <v>2004</v>
      </c>
      <c r="F58" s="5">
        <v>3</v>
      </c>
      <c r="G58" s="61">
        <v>3</v>
      </c>
      <c r="H58" s="73">
        <v>0</v>
      </c>
      <c r="I58" s="73">
        <v>1.1499999999999999</v>
      </c>
      <c r="J58" s="73">
        <v>0</v>
      </c>
      <c r="K58" s="73">
        <v>0</v>
      </c>
      <c r="L58" s="73">
        <v>0</v>
      </c>
      <c r="M58" s="73">
        <v>1.1499999999999999</v>
      </c>
      <c r="N58" s="73">
        <v>0.04</v>
      </c>
      <c r="O58" s="73">
        <v>0.08</v>
      </c>
      <c r="P58" s="62">
        <v>440.19973310767961</v>
      </c>
    </row>
    <row r="59" spans="1:16" x14ac:dyDescent="0.2">
      <c r="A59" s="5" t="s">
        <v>12</v>
      </c>
      <c r="B59" s="5" t="s">
        <v>17</v>
      </c>
      <c r="C59" s="5" t="s">
        <v>31</v>
      </c>
      <c r="D59" s="5" t="s">
        <v>90</v>
      </c>
      <c r="E59" s="5">
        <v>2005</v>
      </c>
      <c r="F59" s="5">
        <v>3</v>
      </c>
      <c r="G59" s="61">
        <v>14</v>
      </c>
      <c r="H59" s="73">
        <v>0.01</v>
      </c>
      <c r="I59" s="73">
        <v>4.4499999999999993</v>
      </c>
      <c r="J59" s="73">
        <v>0.01</v>
      </c>
      <c r="K59" s="73">
        <v>0</v>
      </c>
      <c r="L59" s="73">
        <v>0.02</v>
      </c>
      <c r="M59" s="73">
        <v>4.43</v>
      </c>
      <c r="N59" s="73">
        <v>0.14000000000000001</v>
      </c>
      <c r="O59" s="73">
        <v>0.31</v>
      </c>
      <c r="P59" s="62">
        <v>323.20799968061681</v>
      </c>
    </row>
    <row r="60" spans="1:16" x14ac:dyDescent="0.2">
      <c r="A60" s="5" t="s">
        <v>12</v>
      </c>
      <c r="B60" s="5" t="s">
        <v>17</v>
      </c>
      <c r="C60" s="5" t="s">
        <v>31</v>
      </c>
      <c r="D60" s="5" t="s">
        <v>90</v>
      </c>
      <c r="E60" s="5">
        <v>2006</v>
      </c>
      <c r="F60" s="5">
        <v>3</v>
      </c>
      <c r="G60" s="61">
        <v>127</v>
      </c>
      <c r="H60" s="73">
        <v>0.15</v>
      </c>
      <c r="I60" s="73">
        <v>59.779999999999994</v>
      </c>
      <c r="J60" s="73">
        <v>0.15</v>
      </c>
      <c r="K60" s="73">
        <v>0.05</v>
      </c>
      <c r="L60" s="73">
        <v>0.25</v>
      </c>
      <c r="M60" s="73">
        <v>59.48</v>
      </c>
      <c r="N60" s="73">
        <v>1.82</v>
      </c>
      <c r="O60" s="73">
        <v>4.2300000000000004</v>
      </c>
      <c r="P60" s="62">
        <v>473.19818721330284</v>
      </c>
    </row>
    <row r="61" spans="1:16" x14ac:dyDescent="0.2">
      <c r="A61" s="5" t="s">
        <v>12</v>
      </c>
      <c r="B61" s="5" t="s">
        <v>17</v>
      </c>
      <c r="C61" s="5" t="s">
        <v>31</v>
      </c>
      <c r="D61" s="5" t="s">
        <v>90</v>
      </c>
      <c r="E61" s="5">
        <v>2007</v>
      </c>
      <c r="F61" s="5">
        <v>3</v>
      </c>
      <c r="G61" s="61">
        <v>93</v>
      </c>
      <c r="H61" s="73">
        <v>0.11</v>
      </c>
      <c r="I61" s="73">
        <v>41.949999999999996</v>
      </c>
      <c r="J61" s="73">
        <v>0.11</v>
      </c>
      <c r="K61" s="73">
        <v>0.04</v>
      </c>
      <c r="L61" s="73">
        <v>0.18</v>
      </c>
      <c r="M61" s="73">
        <v>41.73</v>
      </c>
      <c r="N61" s="73">
        <v>1.27</v>
      </c>
      <c r="O61" s="73">
        <v>2.97</v>
      </c>
      <c r="P61" s="62">
        <v>454.23518667202796</v>
      </c>
    </row>
    <row r="62" spans="1:16" x14ac:dyDescent="0.2">
      <c r="A62" s="5" t="s">
        <v>12</v>
      </c>
      <c r="B62" s="5" t="s">
        <v>17</v>
      </c>
      <c r="C62" s="5" t="s">
        <v>31</v>
      </c>
      <c r="D62" s="5" t="s">
        <v>90</v>
      </c>
      <c r="E62" s="5">
        <v>2008</v>
      </c>
      <c r="F62" s="5">
        <v>3</v>
      </c>
      <c r="G62" s="61">
        <v>464</v>
      </c>
      <c r="H62" s="73">
        <v>0.49</v>
      </c>
      <c r="I62" s="73">
        <v>239.32999999999998</v>
      </c>
      <c r="J62" s="73">
        <v>0.49</v>
      </c>
      <c r="K62" s="73">
        <v>0.74</v>
      </c>
      <c r="L62" s="73">
        <v>10.190000000000001</v>
      </c>
      <c r="M62" s="73">
        <v>228.39999999999998</v>
      </c>
      <c r="N62" s="73">
        <v>5.8199999999999994</v>
      </c>
      <c r="O62" s="73">
        <v>13.719999999999999</v>
      </c>
      <c r="P62" s="62">
        <v>517.36946202019283</v>
      </c>
    </row>
    <row r="63" spans="1:16" x14ac:dyDescent="0.2">
      <c r="A63" s="5" t="s">
        <v>12</v>
      </c>
      <c r="B63" s="5" t="s">
        <v>17</v>
      </c>
      <c r="C63" s="5" t="s">
        <v>31</v>
      </c>
      <c r="D63" s="5" t="s">
        <v>90</v>
      </c>
      <c r="E63" s="5">
        <v>2009</v>
      </c>
      <c r="F63" s="5">
        <v>3</v>
      </c>
      <c r="G63" s="61">
        <v>740</v>
      </c>
      <c r="H63" s="73">
        <v>0.59000000000000008</v>
      </c>
      <c r="I63" s="73">
        <v>362.43</v>
      </c>
      <c r="J63" s="73">
        <v>0.59000000000000008</v>
      </c>
      <c r="K63" s="73">
        <v>1.18</v>
      </c>
      <c r="L63" s="73">
        <v>14.91</v>
      </c>
      <c r="M63" s="73">
        <v>346.34</v>
      </c>
      <c r="N63" s="73">
        <v>6.5500000000000007</v>
      </c>
      <c r="O63" s="73">
        <v>15.780000000000001</v>
      </c>
      <c r="P63" s="62">
        <v>490.36220802607477</v>
      </c>
    </row>
    <row r="64" spans="1:16" x14ac:dyDescent="0.2">
      <c r="A64" s="5" t="s">
        <v>12</v>
      </c>
      <c r="B64" s="5" t="s">
        <v>17</v>
      </c>
      <c r="C64" s="5" t="s">
        <v>31</v>
      </c>
      <c r="D64" s="5" t="s">
        <v>90</v>
      </c>
      <c r="E64" s="5">
        <v>2010</v>
      </c>
      <c r="F64" s="5">
        <v>3</v>
      </c>
      <c r="G64" s="61">
        <v>865</v>
      </c>
      <c r="H64" s="73">
        <v>0.34</v>
      </c>
      <c r="I64" s="73">
        <v>422.33</v>
      </c>
      <c r="J64" s="73">
        <v>0.34</v>
      </c>
      <c r="K64" s="73">
        <v>1.1300000000000001</v>
      </c>
      <c r="L64" s="73">
        <v>2.09</v>
      </c>
      <c r="M64" s="73">
        <v>419.11</v>
      </c>
      <c r="N64" s="73">
        <v>7.53</v>
      </c>
      <c r="O64" s="73">
        <v>18.21</v>
      </c>
      <c r="P64" s="62">
        <v>488.27112214891855</v>
      </c>
    </row>
    <row r="65" spans="1:16" x14ac:dyDescent="0.2">
      <c r="A65" s="5" t="s">
        <v>12</v>
      </c>
      <c r="B65" s="5" t="s">
        <v>17</v>
      </c>
      <c r="C65" s="5" t="s">
        <v>31</v>
      </c>
      <c r="D65" s="5" t="s">
        <v>90</v>
      </c>
      <c r="E65" s="5">
        <v>2011</v>
      </c>
      <c r="F65" s="5">
        <v>3</v>
      </c>
      <c r="G65" s="61">
        <v>950</v>
      </c>
      <c r="H65" s="73">
        <v>0.55000000000000004</v>
      </c>
      <c r="I65" s="73">
        <v>531.44000000000005</v>
      </c>
      <c r="J65" s="73">
        <v>0.55000000000000004</v>
      </c>
      <c r="K65" s="73">
        <v>0.4</v>
      </c>
      <c r="L65" s="73">
        <v>5.05</v>
      </c>
      <c r="M65" s="73">
        <v>525.99</v>
      </c>
      <c r="N65" s="73">
        <v>5.4899999999999993</v>
      </c>
      <c r="O65" s="73">
        <v>14.06</v>
      </c>
      <c r="P65" s="62">
        <v>560.36105982232027</v>
      </c>
    </row>
    <row r="66" spans="1:16" x14ac:dyDescent="0.2">
      <c r="A66" s="5" t="s">
        <v>12</v>
      </c>
      <c r="B66" s="5" t="s">
        <v>17</v>
      </c>
      <c r="C66" s="5" t="s">
        <v>31</v>
      </c>
      <c r="D66" s="5" t="s">
        <v>90</v>
      </c>
      <c r="E66" s="5">
        <v>2012</v>
      </c>
      <c r="F66" s="5">
        <v>2</v>
      </c>
      <c r="G66" s="61">
        <v>1412</v>
      </c>
      <c r="H66" s="73">
        <v>2.64</v>
      </c>
      <c r="I66" s="73">
        <v>803.15000000000009</v>
      </c>
      <c r="J66" s="73">
        <v>2.64</v>
      </c>
      <c r="K66" s="73">
        <v>4.92</v>
      </c>
      <c r="L66" s="73">
        <v>798.23</v>
      </c>
      <c r="M66" s="73">
        <v>0</v>
      </c>
      <c r="N66" s="73">
        <v>3.73</v>
      </c>
      <c r="O66" s="73">
        <v>6.33</v>
      </c>
      <c r="P66" s="62">
        <v>570.47202391633721</v>
      </c>
    </row>
    <row r="67" spans="1:16" x14ac:dyDescent="0.2">
      <c r="A67" s="5" t="s">
        <v>12</v>
      </c>
      <c r="B67" s="5" t="s">
        <v>17</v>
      </c>
      <c r="C67" s="5" t="s">
        <v>31</v>
      </c>
      <c r="D67" s="5" t="s">
        <v>90</v>
      </c>
      <c r="E67" s="5">
        <v>2013</v>
      </c>
      <c r="F67" s="5">
        <v>2</v>
      </c>
      <c r="G67" s="61">
        <v>792</v>
      </c>
      <c r="H67" s="73">
        <v>1.5</v>
      </c>
      <c r="I67" s="73">
        <v>503.03</v>
      </c>
      <c r="J67" s="73">
        <v>1.5</v>
      </c>
      <c r="K67" s="73">
        <v>2.91</v>
      </c>
      <c r="L67" s="73">
        <v>500.12</v>
      </c>
      <c r="M67" s="73">
        <v>0</v>
      </c>
      <c r="N67" s="73">
        <v>1.21</v>
      </c>
      <c r="O67" s="73">
        <v>2.37</v>
      </c>
      <c r="P67" s="62">
        <v>637.04697273390082</v>
      </c>
    </row>
    <row r="68" spans="1:16" x14ac:dyDescent="0.2">
      <c r="A68" s="5" t="s">
        <v>12</v>
      </c>
      <c r="B68" s="5" t="s">
        <v>17</v>
      </c>
      <c r="C68" s="5" t="s">
        <v>31</v>
      </c>
      <c r="D68" s="5" t="s">
        <v>90</v>
      </c>
      <c r="E68" s="5">
        <v>2014</v>
      </c>
      <c r="F68" s="5">
        <v>2</v>
      </c>
      <c r="G68" s="61">
        <v>406</v>
      </c>
      <c r="H68" s="73">
        <v>0.49</v>
      </c>
      <c r="I68" s="73">
        <v>241.14000000000001</v>
      </c>
      <c r="J68" s="73">
        <v>0.49</v>
      </c>
      <c r="K68" s="73">
        <v>1.05</v>
      </c>
      <c r="L68" s="73">
        <v>240.09</v>
      </c>
      <c r="M68" s="73">
        <v>0</v>
      </c>
      <c r="N68" s="73">
        <v>1.07</v>
      </c>
      <c r="O68" s="73">
        <v>1.56</v>
      </c>
      <c r="P68" s="62">
        <v>594.44933332281721</v>
      </c>
    </row>
    <row r="69" spans="1:16" x14ac:dyDescent="0.2">
      <c r="A69" s="5" t="s">
        <v>12</v>
      </c>
      <c r="B69" s="5" t="s">
        <v>17</v>
      </c>
      <c r="C69" s="5" t="s">
        <v>31</v>
      </c>
      <c r="D69" s="5" t="s">
        <v>90</v>
      </c>
      <c r="E69" s="5">
        <v>2015</v>
      </c>
      <c r="F69" s="5">
        <v>2</v>
      </c>
      <c r="G69" s="61">
        <v>168</v>
      </c>
      <c r="H69" s="73">
        <v>0.53</v>
      </c>
      <c r="I69" s="73">
        <v>99.81</v>
      </c>
      <c r="J69" s="73">
        <v>0.53</v>
      </c>
      <c r="K69" s="73">
        <v>0.55999999999999994</v>
      </c>
      <c r="L69" s="73">
        <v>99.25</v>
      </c>
      <c r="M69" s="73">
        <v>0</v>
      </c>
      <c r="N69" s="73">
        <v>0.76</v>
      </c>
      <c r="O69" s="73">
        <v>1.3</v>
      </c>
      <c r="P69" s="62">
        <v>594.85612878707605</v>
      </c>
    </row>
    <row r="70" spans="1:16" x14ac:dyDescent="0.2">
      <c r="A70" s="5" t="s">
        <v>12</v>
      </c>
      <c r="B70" s="5" t="s">
        <v>17</v>
      </c>
      <c r="C70" s="5" t="s">
        <v>31</v>
      </c>
      <c r="D70" s="5" t="s">
        <v>90</v>
      </c>
      <c r="E70" s="5">
        <v>2016</v>
      </c>
      <c r="F70" s="5">
        <v>2</v>
      </c>
      <c r="G70" s="61">
        <v>652</v>
      </c>
      <c r="H70" s="73">
        <v>1.0900000000000001</v>
      </c>
      <c r="I70" s="73">
        <v>340.85</v>
      </c>
      <c r="J70" s="73">
        <v>1.0900000000000001</v>
      </c>
      <c r="K70" s="73">
        <v>1.3</v>
      </c>
      <c r="L70" s="73">
        <v>339.55</v>
      </c>
      <c r="M70" s="73">
        <v>0</v>
      </c>
      <c r="N70" s="73">
        <v>1.82</v>
      </c>
      <c r="O70" s="73">
        <v>2.9299999999999997</v>
      </c>
      <c r="P70" s="62">
        <v>524.87069756865094</v>
      </c>
    </row>
    <row r="71" spans="1:16" x14ac:dyDescent="0.2">
      <c r="A71" s="5" t="s">
        <v>12</v>
      </c>
      <c r="B71" s="5" t="s">
        <v>17</v>
      </c>
      <c r="C71" s="5" t="s">
        <v>31</v>
      </c>
      <c r="D71" s="5" t="s">
        <v>90</v>
      </c>
      <c r="E71" s="5">
        <v>2017</v>
      </c>
      <c r="F71" s="5">
        <v>1</v>
      </c>
      <c r="G71" s="61">
        <v>185</v>
      </c>
      <c r="H71" s="73">
        <v>1.0900000000000001</v>
      </c>
      <c r="I71" s="73">
        <v>85.33</v>
      </c>
      <c r="J71" s="73">
        <v>1.0900000000000001</v>
      </c>
      <c r="K71" s="73">
        <v>85.33</v>
      </c>
      <c r="L71" s="73">
        <v>0</v>
      </c>
      <c r="M71" s="73">
        <v>0</v>
      </c>
      <c r="N71" s="73">
        <v>0.12</v>
      </c>
      <c r="O71" s="73">
        <v>0.17</v>
      </c>
      <c r="P71" s="62">
        <v>467.8006038883741</v>
      </c>
    </row>
    <row r="72" spans="1:16" x14ac:dyDescent="0.2">
      <c r="A72" s="5" t="s">
        <v>12</v>
      </c>
      <c r="B72" s="5" t="s">
        <v>17</v>
      </c>
      <c r="C72" s="5" t="s">
        <v>31</v>
      </c>
      <c r="D72" s="5" t="s">
        <v>90</v>
      </c>
      <c r="E72" s="5">
        <v>2018</v>
      </c>
      <c r="F72" s="5">
        <v>1</v>
      </c>
      <c r="G72" s="61">
        <v>547</v>
      </c>
      <c r="H72" s="73">
        <v>3.05</v>
      </c>
      <c r="I72" s="73">
        <v>258.60000000000002</v>
      </c>
      <c r="J72" s="73">
        <v>3.05</v>
      </c>
      <c r="K72" s="73">
        <v>258.60000000000002</v>
      </c>
      <c r="L72" s="73">
        <v>0</v>
      </c>
      <c r="M72" s="73">
        <v>0</v>
      </c>
      <c r="N72" s="73">
        <v>0.34</v>
      </c>
      <c r="O72" s="73">
        <v>0.51</v>
      </c>
      <c r="P72" s="62">
        <v>477.64729683361304</v>
      </c>
    </row>
    <row r="73" spans="1:16" x14ac:dyDescent="0.2">
      <c r="A73" s="5" t="s">
        <v>12</v>
      </c>
      <c r="B73" s="5" t="s">
        <v>17</v>
      </c>
      <c r="C73" s="5" t="s">
        <v>31</v>
      </c>
      <c r="D73" s="5" t="s">
        <v>90</v>
      </c>
      <c r="E73" s="5">
        <v>2019</v>
      </c>
      <c r="F73" s="5">
        <v>1</v>
      </c>
      <c r="G73" s="61">
        <v>666</v>
      </c>
      <c r="H73" s="73">
        <v>1.97</v>
      </c>
      <c r="I73" s="73">
        <v>286.99</v>
      </c>
      <c r="J73" s="73">
        <v>1.97</v>
      </c>
      <c r="K73" s="73">
        <v>286.99</v>
      </c>
      <c r="L73" s="73">
        <v>0</v>
      </c>
      <c r="M73" s="73">
        <v>0</v>
      </c>
      <c r="N73" s="73">
        <v>0.14000000000000001</v>
      </c>
      <c r="O73" s="73">
        <v>0.52</v>
      </c>
      <c r="P73" s="62">
        <v>433.92766223834423</v>
      </c>
    </row>
    <row r="74" spans="1:16" x14ac:dyDescent="0.2">
      <c r="A74" s="5" t="s">
        <v>12</v>
      </c>
      <c r="B74" s="5" t="s">
        <v>17</v>
      </c>
      <c r="C74" s="5" t="s">
        <v>31</v>
      </c>
      <c r="D74" s="5" t="s">
        <v>90</v>
      </c>
      <c r="E74" s="5">
        <v>2020</v>
      </c>
      <c r="F74" s="5">
        <v>0</v>
      </c>
      <c r="G74" s="61">
        <v>332</v>
      </c>
      <c r="H74" s="73">
        <v>189.97</v>
      </c>
      <c r="I74" s="73">
        <v>0</v>
      </c>
      <c r="J74" s="73">
        <v>189.97</v>
      </c>
      <c r="K74" s="73">
        <v>0</v>
      </c>
      <c r="L74" s="73">
        <v>0</v>
      </c>
      <c r="M74" s="73">
        <v>0</v>
      </c>
      <c r="N74" s="73">
        <v>0.02</v>
      </c>
      <c r="O74" s="73">
        <v>0.59</v>
      </c>
      <c r="P74" s="62">
        <v>572.1515350734004</v>
      </c>
    </row>
    <row r="75" spans="1:16" x14ac:dyDescent="0.2">
      <c r="A75" s="5" t="s">
        <v>12</v>
      </c>
      <c r="B75" s="5" t="s">
        <v>17</v>
      </c>
      <c r="C75" s="5" t="s">
        <v>31</v>
      </c>
      <c r="D75" s="5" t="s">
        <v>90</v>
      </c>
      <c r="E75" s="5">
        <v>2021</v>
      </c>
      <c r="F75" s="5">
        <v>0</v>
      </c>
      <c r="G75" s="61">
        <v>775</v>
      </c>
      <c r="H75" s="73">
        <v>447.75</v>
      </c>
      <c r="I75" s="73">
        <v>0</v>
      </c>
      <c r="J75" s="73">
        <v>447.75</v>
      </c>
      <c r="K75" s="73">
        <v>0</v>
      </c>
      <c r="L75" s="73">
        <v>0</v>
      </c>
      <c r="M75" s="73">
        <v>0</v>
      </c>
      <c r="N75" s="73">
        <v>0.05</v>
      </c>
      <c r="O75" s="73">
        <v>1.39</v>
      </c>
      <c r="P75" s="62">
        <v>578.10809976332177</v>
      </c>
    </row>
    <row r="76" spans="1:16" x14ac:dyDescent="0.2">
      <c r="A76" s="5" t="s">
        <v>12</v>
      </c>
      <c r="B76" s="5" t="s">
        <v>17</v>
      </c>
      <c r="C76" s="5" t="s">
        <v>84</v>
      </c>
      <c r="D76" s="5" t="s">
        <v>91</v>
      </c>
      <c r="E76" s="5">
        <v>2004</v>
      </c>
      <c r="F76" s="5">
        <v>3</v>
      </c>
      <c r="G76" s="61">
        <v>20</v>
      </c>
      <c r="H76" s="73">
        <v>0.02</v>
      </c>
      <c r="I76" s="73">
        <v>6.56</v>
      </c>
      <c r="J76" s="73">
        <v>0.02</v>
      </c>
      <c r="K76" s="73">
        <v>0.01</v>
      </c>
      <c r="L76" s="73">
        <v>0</v>
      </c>
      <c r="M76" s="73">
        <v>6.55</v>
      </c>
      <c r="N76" s="73">
        <v>0.02</v>
      </c>
      <c r="O76" s="73">
        <v>7.0000000000000007E-2</v>
      </c>
      <c r="P76" s="62">
        <v>332.55382653558479</v>
      </c>
    </row>
    <row r="77" spans="1:16" x14ac:dyDescent="0.2">
      <c r="A77" s="5" t="s">
        <v>12</v>
      </c>
      <c r="B77" s="5" t="s">
        <v>17</v>
      </c>
      <c r="C77" s="5" t="s">
        <v>84</v>
      </c>
      <c r="D77" s="5" t="s">
        <v>91</v>
      </c>
      <c r="E77" s="5">
        <v>2006</v>
      </c>
      <c r="F77" s="5">
        <v>3</v>
      </c>
      <c r="G77" s="61">
        <v>19</v>
      </c>
      <c r="H77" s="73">
        <v>0.04</v>
      </c>
      <c r="I77" s="73">
        <v>11.32</v>
      </c>
      <c r="J77" s="73">
        <v>0.04</v>
      </c>
      <c r="K77" s="73">
        <v>0.02</v>
      </c>
      <c r="L77" s="73">
        <v>0</v>
      </c>
      <c r="M77" s="73">
        <v>11.3</v>
      </c>
      <c r="N77" s="73">
        <v>0.04</v>
      </c>
      <c r="O77" s="73">
        <v>0.13</v>
      </c>
      <c r="P77" s="62">
        <v>603.50625678923927</v>
      </c>
    </row>
    <row r="78" spans="1:16" x14ac:dyDescent="0.2">
      <c r="A78" s="5" t="s">
        <v>12</v>
      </c>
      <c r="B78" s="5" t="s">
        <v>17</v>
      </c>
      <c r="C78" s="5" t="s">
        <v>84</v>
      </c>
      <c r="D78" s="5" t="s">
        <v>91</v>
      </c>
      <c r="E78" s="5">
        <v>2007</v>
      </c>
      <c r="F78" s="5">
        <v>3</v>
      </c>
      <c r="G78" s="61">
        <v>16</v>
      </c>
      <c r="H78" s="73">
        <v>0.03</v>
      </c>
      <c r="I78" s="73">
        <v>8.629999999999999</v>
      </c>
      <c r="J78" s="73">
        <v>0.03</v>
      </c>
      <c r="K78" s="73">
        <v>0.02</v>
      </c>
      <c r="L78" s="73">
        <v>0</v>
      </c>
      <c r="M78" s="73">
        <v>8.61</v>
      </c>
      <c r="N78" s="73">
        <v>0.03</v>
      </c>
      <c r="O78" s="73">
        <v>0.1</v>
      </c>
      <c r="P78" s="62">
        <v>555.32476165435764</v>
      </c>
    </row>
    <row r="79" spans="1:16" x14ac:dyDescent="0.2">
      <c r="A79" s="5" t="s">
        <v>12</v>
      </c>
      <c r="B79" s="5" t="s">
        <v>17</v>
      </c>
      <c r="C79" s="5" t="s">
        <v>84</v>
      </c>
      <c r="D79" s="5" t="s">
        <v>91</v>
      </c>
      <c r="E79" s="5">
        <v>2008</v>
      </c>
      <c r="F79" s="5">
        <v>3</v>
      </c>
      <c r="G79" s="61">
        <v>17</v>
      </c>
      <c r="H79" s="73">
        <v>0.04</v>
      </c>
      <c r="I79" s="73">
        <v>11.94</v>
      </c>
      <c r="J79" s="73">
        <v>0.04</v>
      </c>
      <c r="K79" s="73">
        <v>0.02</v>
      </c>
      <c r="L79" s="73">
        <v>0</v>
      </c>
      <c r="M79" s="73">
        <v>11.92</v>
      </c>
      <c r="N79" s="73">
        <v>0.05</v>
      </c>
      <c r="O79" s="73">
        <v>0.14000000000000001</v>
      </c>
      <c r="P79" s="62">
        <v>698.20523491752886</v>
      </c>
    </row>
    <row r="80" spans="1:16" x14ac:dyDescent="0.2">
      <c r="A80" s="5" t="s">
        <v>12</v>
      </c>
      <c r="B80" s="5" t="s">
        <v>17</v>
      </c>
      <c r="C80" s="5" t="s">
        <v>84</v>
      </c>
      <c r="D80" s="5" t="s">
        <v>91</v>
      </c>
      <c r="E80" s="5">
        <v>2009</v>
      </c>
      <c r="F80" s="5">
        <v>3</v>
      </c>
      <c r="G80" s="61">
        <v>83</v>
      </c>
      <c r="H80" s="73">
        <v>0.18</v>
      </c>
      <c r="I80" s="73">
        <v>54.110000000000007</v>
      </c>
      <c r="J80" s="73">
        <v>0.18</v>
      </c>
      <c r="K80" s="73">
        <v>0.09</v>
      </c>
      <c r="L80" s="73">
        <v>0</v>
      </c>
      <c r="M80" s="73">
        <v>54.02</v>
      </c>
      <c r="N80" s="73">
        <v>0.21</v>
      </c>
      <c r="O80" s="73">
        <v>0.62</v>
      </c>
      <c r="P80" s="62">
        <v>656.36849763951659</v>
      </c>
    </row>
    <row r="81" spans="1:16" x14ac:dyDescent="0.2">
      <c r="A81" s="5" t="s">
        <v>12</v>
      </c>
      <c r="B81" s="5" t="s">
        <v>17</v>
      </c>
      <c r="C81" s="5" t="s">
        <v>84</v>
      </c>
      <c r="D81" s="5" t="s">
        <v>91</v>
      </c>
      <c r="E81" s="5">
        <v>2010</v>
      </c>
      <c r="F81" s="5">
        <v>3</v>
      </c>
      <c r="G81" s="61">
        <v>18</v>
      </c>
      <c r="H81" s="73">
        <v>0.03</v>
      </c>
      <c r="I81" s="73">
        <v>9.6399999999999988</v>
      </c>
      <c r="J81" s="73">
        <v>0.03</v>
      </c>
      <c r="K81" s="73">
        <v>0.02</v>
      </c>
      <c r="L81" s="73">
        <v>0</v>
      </c>
      <c r="M81" s="73">
        <v>9.6199999999999992</v>
      </c>
      <c r="N81" s="73">
        <v>0.04</v>
      </c>
      <c r="O81" s="73">
        <v>0.11</v>
      </c>
      <c r="P81" s="62">
        <v>546.46211843122455</v>
      </c>
    </row>
    <row r="82" spans="1:16" x14ac:dyDescent="0.2">
      <c r="A82" s="5" t="s">
        <v>12</v>
      </c>
      <c r="B82" s="5" t="s">
        <v>17</v>
      </c>
      <c r="C82" s="5" t="s">
        <v>84</v>
      </c>
      <c r="D82" s="5" t="s">
        <v>91</v>
      </c>
      <c r="E82" s="5">
        <v>2011</v>
      </c>
      <c r="F82" s="5">
        <v>3</v>
      </c>
      <c r="G82" s="61">
        <v>47</v>
      </c>
      <c r="H82" s="73">
        <v>0.09</v>
      </c>
      <c r="I82" s="73">
        <v>28.59</v>
      </c>
      <c r="J82" s="73">
        <v>0.09</v>
      </c>
      <c r="K82" s="73">
        <v>0.05</v>
      </c>
      <c r="L82" s="73">
        <v>0</v>
      </c>
      <c r="M82" s="73">
        <v>28.54</v>
      </c>
      <c r="N82" s="73">
        <v>0.11</v>
      </c>
      <c r="O82" s="73">
        <v>0.32</v>
      </c>
      <c r="P82" s="62">
        <v>616.36120861679603</v>
      </c>
    </row>
    <row r="83" spans="1:16" x14ac:dyDescent="0.2">
      <c r="A83" s="5" t="s">
        <v>12</v>
      </c>
      <c r="B83" s="5" t="s">
        <v>17</v>
      </c>
      <c r="C83" s="5" t="s">
        <v>84</v>
      </c>
      <c r="D83" s="5" t="s">
        <v>91</v>
      </c>
      <c r="E83" s="5">
        <v>2012</v>
      </c>
      <c r="F83" s="5">
        <v>2</v>
      </c>
      <c r="G83" s="61">
        <v>16</v>
      </c>
      <c r="H83" s="73">
        <v>0.18</v>
      </c>
      <c r="I83" s="73">
        <v>8.68</v>
      </c>
      <c r="J83" s="73">
        <v>0.18</v>
      </c>
      <c r="K83" s="73">
        <v>0.02</v>
      </c>
      <c r="L83" s="73">
        <v>8.66</v>
      </c>
      <c r="M83" s="73">
        <v>0</v>
      </c>
      <c r="N83" s="73">
        <v>0.35</v>
      </c>
      <c r="O83" s="73">
        <v>0.39</v>
      </c>
      <c r="P83" s="62">
        <v>560.06731894379777</v>
      </c>
    </row>
    <row r="84" spans="1:16" x14ac:dyDescent="0.2">
      <c r="A84" s="5" t="s">
        <v>12</v>
      </c>
      <c r="B84" s="5" t="s">
        <v>17</v>
      </c>
      <c r="C84" s="5" t="s">
        <v>84</v>
      </c>
      <c r="D84" s="5" t="s">
        <v>91</v>
      </c>
      <c r="E84" s="5">
        <v>2013</v>
      </c>
      <c r="F84" s="5">
        <v>2</v>
      </c>
      <c r="G84" s="61">
        <v>56</v>
      </c>
      <c r="H84" s="73">
        <v>0.63</v>
      </c>
      <c r="I84" s="73">
        <v>30.48</v>
      </c>
      <c r="J84" s="73">
        <v>0.63</v>
      </c>
      <c r="K84" s="73">
        <v>0.06</v>
      </c>
      <c r="L84" s="73">
        <v>30.42</v>
      </c>
      <c r="M84" s="73">
        <v>0</v>
      </c>
      <c r="N84" s="73">
        <v>1.22</v>
      </c>
      <c r="O84" s="73">
        <v>1.39</v>
      </c>
      <c r="P84" s="62">
        <v>550.95443704609352</v>
      </c>
    </row>
    <row r="85" spans="1:16" x14ac:dyDescent="0.2">
      <c r="A85" s="5" t="s">
        <v>12</v>
      </c>
      <c r="B85" s="5" t="s">
        <v>17</v>
      </c>
      <c r="C85" s="5" t="s">
        <v>84</v>
      </c>
      <c r="D85" s="5" t="s">
        <v>91</v>
      </c>
      <c r="E85" s="5">
        <v>2014</v>
      </c>
      <c r="F85" s="5">
        <v>2</v>
      </c>
      <c r="G85" s="61">
        <v>20</v>
      </c>
      <c r="H85" s="73">
        <v>0.23</v>
      </c>
      <c r="I85" s="73">
        <v>11.15</v>
      </c>
      <c r="J85" s="73">
        <v>0.23</v>
      </c>
      <c r="K85" s="73">
        <v>0.02</v>
      </c>
      <c r="L85" s="73">
        <v>11.13</v>
      </c>
      <c r="M85" s="73">
        <v>0</v>
      </c>
      <c r="N85" s="73">
        <v>0.45</v>
      </c>
      <c r="O85" s="73">
        <v>0.51</v>
      </c>
      <c r="P85" s="62">
        <v>568.59159329104125</v>
      </c>
    </row>
    <row r="86" spans="1:16" x14ac:dyDescent="0.2">
      <c r="A86" s="5" t="s">
        <v>12</v>
      </c>
      <c r="B86" s="5" t="s">
        <v>17</v>
      </c>
      <c r="C86" s="5" t="s">
        <v>84</v>
      </c>
      <c r="D86" s="5" t="s">
        <v>91</v>
      </c>
      <c r="E86" s="5">
        <v>2016</v>
      </c>
      <c r="F86" s="5">
        <v>2</v>
      </c>
      <c r="G86" s="61">
        <v>8</v>
      </c>
      <c r="H86" s="73">
        <v>0.1</v>
      </c>
      <c r="I86" s="73">
        <v>4.87</v>
      </c>
      <c r="J86" s="73">
        <v>0.1</v>
      </c>
      <c r="K86" s="73">
        <v>0.01</v>
      </c>
      <c r="L86" s="73">
        <v>4.8600000000000003</v>
      </c>
      <c r="M86" s="73">
        <v>0</v>
      </c>
      <c r="N86" s="73">
        <v>0.2</v>
      </c>
      <c r="O86" s="73">
        <v>0.22</v>
      </c>
      <c r="P86" s="62">
        <v>661.38271961841087</v>
      </c>
    </row>
    <row r="87" spans="1:16" x14ac:dyDescent="0.2">
      <c r="A87" s="5" t="s">
        <v>12</v>
      </c>
      <c r="B87" s="5" t="s">
        <v>17</v>
      </c>
      <c r="C87" s="5" t="s">
        <v>84</v>
      </c>
      <c r="D87" s="5" t="s">
        <v>91</v>
      </c>
      <c r="E87" s="5">
        <v>2019</v>
      </c>
      <c r="F87" s="5">
        <v>1</v>
      </c>
      <c r="G87" s="61">
        <v>7</v>
      </c>
      <c r="H87" s="73">
        <v>0.04</v>
      </c>
      <c r="I87" s="73">
        <v>4.2699999999999996</v>
      </c>
      <c r="J87" s="73">
        <v>0.04</v>
      </c>
      <c r="K87" s="73">
        <v>4.2699999999999996</v>
      </c>
      <c r="L87" s="73">
        <v>0</v>
      </c>
      <c r="M87" s="73">
        <v>0</v>
      </c>
      <c r="N87" s="73">
        <v>0</v>
      </c>
      <c r="O87" s="73">
        <v>0.01</v>
      </c>
      <c r="P87" s="62">
        <v>642.81987687039373</v>
      </c>
    </row>
    <row r="88" spans="1:16" x14ac:dyDescent="0.2">
      <c r="A88" s="5" t="s">
        <v>12</v>
      </c>
      <c r="B88" s="5" t="s">
        <v>17</v>
      </c>
      <c r="C88" s="5" t="s">
        <v>84</v>
      </c>
      <c r="D88" s="5" t="s">
        <v>91</v>
      </c>
      <c r="E88" s="5">
        <v>2021</v>
      </c>
      <c r="F88" s="5">
        <v>0</v>
      </c>
      <c r="G88" s="61">
        <v>24</v>
      </c>
      <c r="H88" s="73">
        <v>11.77</v>
      </c>
      <c r="I88" s="73">
        <v>0</v>
      </c>
      <c r="J88" s="73">
        <v>11.77</v>
      </c>
      <c r="K88" s="73">
        <v>0</v>
      </c>
      <c r="L88" s="73">
        <v>0</v>
      </c>
      <c r="M88" s="73">
        <v>0</v>
      </c>
      <c r="N88" s="73">
        <v>0.32</v>
      </c>
      <c r="O88" s="73">
        <v>0.09</v>
      </c>
      <c r="P88" s="62">
        <v>488.53785604790318</v>
      </c>
    </row>
    <row r="89" spans="1:16" x14ac:dyDescent="0.2">
      <c r="A89" s="5" t="s">
        <v>12</v>
      </c>
      <c r="B89" s="5" t="s">
        <v>17</v>
      </c>
      <c r="C89" s="5" t="s">
        <v>84</v>
      </c>
      <c r="D89" s="5" t="s">
        <v>92</v>
      </c>
      <c r="E89" s="5">
        <v>1990</v>
      </c>
      <c r="F89" s="5">
        <v>3</v>
      </c>
      <c r="G89" s="61">
        <v>5</v>
      </c>
      <c r="H89" s="73">
        <v>0</v>
      </c>
      <c r="I89" s="73">
        <v>1.6400000000000001</v>
      </c>
      <c r="J89" s="73">
        <v>0</v>
      </c>
      <c r="K89" s="73">
        <v>0</v>
      </c>
      <c r="L89" s="73">
        <v>0.06</v>
      </c>
      <c r="M89" s="73">
        <v>1.58</v>
      </c>
      <c r="N89" s="73">
        <v>0</v>
      </c>
      <c r="O89" s="73">
        <v>0.04</v>
      </c>
      <c r="P89" s="62">
        <v>324.92454741289725</v>
      </c>
    </row>
    <row r="90" spans="1:16" x14ac:dyDescent="0.2">
      <c r="A90" s="5" t="s">
        <v>12</v>
      </c>
      <c r="B90" s="5" t="s">
        <v>17</v>
      </c>
      <c r="C90" s="5" t="s">
        <v>84</v>
      </c>
      <c r="D90" s="5" t="s">
        <v>92</v>
      </c>
      <c r="E90" s="5">
        <v>1994</v>
      </c>
      <c r="F90" s="5">
        <v>3</v>
      </c>
      <c r="G90" s="61">
        <v>6</v>
      </c>
      <c r="H90" s="73">
        <v>0</v>
      </c>
      <c r="I90" s="73">
        <v>1.33</v>
      </c>
      <c r="J90" s="73">
        <v>0</v>
      </c>
      <c r="K90" s="73">
        <v>0</v>
      </c>
      <c r="L90" s="73">
        <v>0.02</v>
      </c>
      <c r="M90" s="73">
        <v>1.31</v>
      </c>
      <c r="N90" s="73">
        <v>0</v>
      </c>
      <c r="O90" s="73">
        <v>0.03</v>
      </c>
      <c r="P90" s="62">
        <v>235.69441713268313</v>
      </c>
    </row>
    <row r="91" spans="1:16" x14ac:dyDescent="0.2">
      <c r="A91" s="5" t="s">
        <v>12</v>
      </c>
      <c r="B91" s="5" t="s">
        <v>17</v>
      </c>
      <c r="C91" s="5" t="s">
        <v>84</v>
      </c>
      <c r="D91" s="5" t="s">
        <v>92</v>
      </c>
      <c r="E91" s="5">
        <v>1995</v>
      </c>
      <c r="F91" s="5">
        <v>3</v>
      </c>
      <c r="G91" s="61">
        <v>20</v>
      </c>
      <c r="H91" s="73">
        <v>0</v>
      </c>
      <c r="I91" s="73">
        <v>6.87</v>
      </c>
      <c r="J91" s="73">
        <v>0</v>
      </c>
      <c r="K91" s="73">
        <v>0</v>
      </c>
      <c r="L91" s="73">
        <v>0.13</v>
      </c>
      <c r="M91" s="73">
        <v>6.74</v>
      </c>
      <c r="N91" s="73">
        <v>0.01</v>
      </c>
      <c r="O91" s="73">
        <v>0.11</v>
      </c>
      <c r="P91" s="62">
        <v>341.12008378189205</v>
      </c>
    </row>
    <row r="92" spans="1:16" x14ac:dyDescent="0.2">
      <c r="A92" s="5" t="s">
        <v>12</v>
      </c>
      <c r="B92" s="5" t="s">
        <v>17</v>
      </c>
      <c r="C92" s="5" t="s">
        <v>84</v>
      </c>
      <c r="D92" s="5" t="s">
        <v>92</v>
      </c>
      <c r="E92" s="5">
        <v>1999</v>
      </c>
      <c r="F92" s="5">
        <v>3</v>
      </c>
      <c r="G92" s="61">
        <v>60</v>
      </c>
      <c r="H92" s="73">
        <v>0</v>
      </c>
      <c r="I92" s="73">
        <v>22.93</v>
      </c>
      <c r="J92" s="73">
        <v>0</v>
      </c>
      <c r="K92" s="73">
        <v>0.02</v>
      </c>
      <c r="L92" s="73">
        <v>0.85</v>
      </c>
      <c r="M92" s="73">
        <v>22.06</v>
      </c>
      <c r="N92" s="73">
        <v>0.06</v>
      </c>
      <c r="O92" s="73">
        <v>0.56000000000000005</v>
      </c>
      <c r="P92" s="62">
        <v>383.16528043772377</v>
      </c>
    </row>
    <row r="93" spans="1:16" x14ac:dyDescent="0.2">
      <c r="A93" s="5" t="s">
        <v>12</v>
      </c>
      <c r="B93" s="5" t="s">
        <v>17</v>
      </c>
      <c r="C93" s="5" t="s">
        <v>84</v>
      </c>
      <c r="D93" s="5" t="s">
        <v>92</v>
      </c>
      <c r="E93" s="5">
        <v>2000</v>
      </c>
      <c r="F93" s="5">
        <v>3</v>
      </c>
      <c r="G93" s="61">
        <v>562</v>
      </c>
      <c r="H93" s="73">
        <v>0.01</v>
      </c>
      <c r="I93" s="73">
        <v>183.98999999999998</v>
      </c>
      <c r="J93" s="73">
        <v>0.01</v>
      </c>
      <c r="K93" s="73">
        <v>0.16</v>
      </c>
      <c r="L93" s="73">
        <v>2.14</v>
      </c>
      <c r="M93" s="73">
        <v>181.69</v>
      </c>
      <c r="N93" s="73">
        <v>0.45</v>
      </c>
      <c r="O93" s="73">
        <v>4.1399999999999997</v>
      </c>
      <c r="P93" s="62">
        <v>327.39540725941993</v>
      </c>
    </row>
    <row r="94" spans="1:16" x14ac:dyDescent="0.2">
      <c r="A94" s="5" t="s">
        <v>12</v>
      </c>
      <c r="B94" s="5" t="s">
        <v>17</v>
      </c>
      <c r="C94" s="5" t="s">
        <v>84</v>
      </c>
      <c r="D94" s="5" t="s">
        <v>92</v>
      </c>
      <c r="E94" s="5">
        <v>2001</v>
      </c>
      <c r="F94" s="5">
        <v>3</v>
      </c>
      <c r="G94" s="61">
        <v>244</v>
      </c>
      <c r="H94" s="73">
        <v>0.01</v>
      </c>
      <c r="I94" s="73">
        <v>112.67</v>
      </c>
      <c r="J94" s="73">
        <v>0.01</v>
      </c>
      <c r="K94" s="73">
        <v>0</v>
      </c>
      <c r="L94" s="73">
        <v>0.01</v>
      </c>
      <c r="M94" s="73">
        <v>112.66</v>
      </c>
      <c r="N94" s="73">
        <v>0.28000000000000003</v>
      </c>
      <c r="O94" s="73">
        <v>2.5999999999999996</v>
      </c>
      <c r="P94" s="62">
        <v>463.23905176336223</v>
      </c>
    </row>
    <row r="95" spans="1:16" x14ac:dyDescent="0.2">
      <c r="A95" s="5" t="s">
        <v>12</v>
      </c>
      <c r="B95" s="5" t="s">
        <v>17</v>
      </c>
      <c r="C95" s="5" t="s">
        <v>84</v>
      </c>
      <c r="D95" s="5" t="s">
        <v>92</v>
      </c>
      <c r="E95" s="5">
        <v>2002</v>
      </c>
      <c r="F95" s="5">
        <v>3</v>
      </c>
      <c r="G95" s="61">
        <v>8</v>
      </c>
      <c r="H95" s="73">
        <v>0.01</v>
      </c>
      <c r="I95" s="73">
        <v>3.65</v>
      </c>
      <c r="J95" s="73">
        <v>0.01</v>
      </c>
      <c r="K95" s="73">
        <v>0.01</v>
      </c>
      <c r="L95" s="73">
        <v>0</v>
      </c>
      <c r="M95" s="73">
        <v>3.64</v>
      </c>
      <c r="N95" s="73">
        <v>0.01</v>
      </c>
      <c r="O95" s="73">
        <v>0.04</v>
      </c>
      <c r="P95" s="62">
        <v>440.26038501164879</v>
      </c>
    </row>
    <row r="96" spans="1:16" x14ac:dyDescent="0.2">
      <c r="A96" s="5" t="s">
        <v>12</v>
      </c>
      <c r="B96" s="5" t="s">
        <v>17</v>
      </c>
      <c r="C96" s="5" t="s">
        <v>84</v>
      </c>
      <c r="D96" s="5" t="s">
        <v>92</v>
      </c>
      <c r="E96" s="5">
        <v>2003</v>
      </c>
      <c r="F96" s="5">
        <v>3</v>
      </c>
      <c r="G96" s="61">
        <v>45</v>
      </c>
      <c r="H96" s="73">
        <v>0.31000000000000005</v>
      </c>
      <c r="I96" s="73">
        <v>19.5</v>
      </c>
      <c r="J96" s="73">
        <v>0.31000000000000005</v>
      </c>
      <c r="K96" s="73">
        <v>0.03</v>
      </c>
      <c r="L96" s="73">
        <v>0.13</v>
      </c>
      <c r="M96" s="73">
        <v>19.34</v>
      </c>
      <c r="N96" s="73">
        <v>0.06</v>
      </c>
      <c r="O96" s="73">
        <v>0.36</v>
      </c>
      <c r="P96" s="62">
        <v>441.8205612593066</v>
      </c>
    </row>
    <row r="97" spans="1:16" x14ac:dyDescent="0.2">
      <c r="A97" s="5" t="s">
        <v>12</v>
      </c>
      <c r="B97" s="5" t="s">
        <v>17</v>
      </c>
      <c r="C97" s="5" t="s">
        <v>84</v>
      </c>
      <c r="D97" s="5" t="s">
        <v>92</v>
      </c>
      <c r="E97" s="5">
        <v>2004</v>
      </c>
      <c r="F97" s="5">
        <v>3</v>
      </c>
      <c r="G97" s="61">
        <v>175</v>
      </c>
      <c r="H97" s="73">
        <v>0</v>
      </c>
      <c r="I97" s="73">
        <v>62.599999999999994</v>
      </c>
      <c r="J97" s="73">
        <v>0</v>
      </c>
      <c r="K97" s="73">
        <v>0</v>
      </c>
      <c r="L97" s="73">
        <v>2.37</v>
      </c>
      <c r="M97" s="73">
        <v>60.23</v>
      </c>
      <c r="N97" s="73">
        <v>0.15</v>
      </c>
      <c r="O97" s="73">
        <v>1.42</v>
      </c>
      <c r="P97" s="62">
        <v>357.82130726405751</v>
      </c>
    </row>
    <row r="98" spans="1:16" x14ac:dyDescent="0.2">
      <c r="A98" s="5" t="s">
        <v>12</v>
      </c>
      <c r="B98" s="5" t="s">
        <v>17</v>
      </c>
      <c r="C98" s="5" t="s">
        <v>84</v>
      </c>
      <c r="D98" s="5" t="s">
        <v>92</v>
      </c>
      <c r="E98" s="5">
        <v>2005</v>
      </c>
      <c r="F98" s="5">
        <v>3</v>
      </c>
      <c r="G98" s="61">
        <v>1024</v>
      </c>
      <c r="H98" s="73">
        <v>0.08</v>
      </c>
      <c r="I98" s="73">
        <v>355.46000000000004</v>
      </c>
      <c r="J98" s="73">
        <v>0.08</v>
      </c>
      <c r="K98" s="73">
        <v>0.44</v>
      </c>
      <c r="L98" s="73">
        <v>10.220000000000001</v>
      </c>
      <c r="M98" s="73">
        <v>344.8</v>
      </c>
      <c r="N98" s="73">
        <v>0.91</v>
      </c>
      <c r="O98" s="73">
        <v>7.88</v>
      </c>
      <c r="P98" s="62">
        <v>347.32745511855592</v>
      </c>
    </row>
    <row r="99" spans="1:16" x14ac:dyDescent="0.2">
      <c r="A99" s="5" t="s">
        <v>12</v>
      </c>
      <c r="B99" s="5" t="s">
        <v>17</v>
      </c>
      <c r="C99" s="5" t="s">
        <v>84</v>
      </c>
      <c r="D99" s="5" t="s">
        <v>92</v>
      </c>
      <c r="E99" s="5">
        <v>2006</v>
      </c>
      <c r="F99" s="5">
        <v>3</v>
      </c>
      <c r="G99" s="61">
        <v>924</v>
      </c>
      <c r="H99" s="73">
        <v>0.26</v>
      </c>
      <c r="I99" s="73">
        <v>347.65999999999997</v>
      </c>
      <c r="J99" s="73">
        <v>0.26</v>
      </c>
      <c r="K99" s="73">
        <v>0.86</v>
      </c>
      <c r="L99" s="73">
        <v>4.67</v>
      </c>
      <c r="M99" s="73">
        <v>342.13</v>
      </c>
      <c r="N99" s="73">
        <v>0.97</v>
      </c>
      <c r="O99" s="73">
        <v>7.08</v>
      </c>
      <c r="P99" s="62">
        <v>376.76476526715646</v>
      </c>
    </row>
    <row r="100" spans="1:16" x14ac:dyDescent="0.2">
      <c r="A100" s="5" t="s">
        <v>12</v>
      </c>
      <c r="B100" s="5" t="s">
        <v>17</v>
      </c>
      <c r="C100" s="5" t="s">
        <v>84</v>
      </c>
      <c r="D100" s="5" t="s">
        <v>92</v>
      </c>
      <c r="E100" s="5">
        <v>2007</v>
      </c>
      <c r="F100" s="5">
        <v>3</v>
      </c>
      <c r="G100" s="61">
        <v>859</v>
      </c>
      <c r="H100" s="73">
        <v>1.78</v>
      </c>
      <c r="I100" s="73">
        <v>383.07000000000005</v>
      </c>
      <c r="J100" s="73">
        <v>1.78</v>
      </c>
      <c r="K100" s="73">
        <v>1</v>
      </c>
      <c r="L100" s="73">
        <v>5.09</v>
      </c>
      <c r="M100" s="73">
        <v>376.98</v>
      </c>
      <c r="N100" s="73">
        <v>0.74</v>
      </c>
      <c r="O100" s="73">
        <v>5.2</v>
      </c>
      <c r="P100" s="62">
        <v>448.02211232481818</v>
      </c>
    </row>
    <row r="101" spans="1:16" x14ac:dyDescent="0.2">
      <c r="A101" s="5" t="s">
        <v>12</v>
      </c>
      <c r="B101" s="5" t="s">
        <v>17</v>
      </c>
      <c r="C101" s="5" t="s">
        <v>84</v>
      </c>
      <c r="D101" s="5" t="s">
        <v>92</v>
      </c>
      <c r="E101" s="5">
        <v>2008</v>
      </c>
      <c r="F101" s="5">
        <v>3</v>
      </c>
      <c r="G101" s="61">
        <v>218</v>
      </c>
      <c r="H101" s="73">
        <v>0.09</v>
      </c>
      <c r="I101" s="73">
        <v>117.42</v>
      </c>
      <c r="J101" s="73">
        <v>0.09</v>
      </c>
      <c r="K101" s="73">
        <v>0.04</v>
      </c>
      <c r="L101" s="73">
        <v>0</v>
      </c>
      <c r="M101" s="73">
        <v>117.38</v>
      </c>
      <c r="N101" s="73">
        <v>0.2</v>
      </c>
      <c r="O101" s="73">
        <v>0.69</v>
      </c>
      <c r="P101" s="62">
        <v>540.76054488675209</v>
      </c>
    </row>
    <row r="102" spans="1:16" x14ac:dyDescent="0.2">
      <c r="A102" s="5" t="s">
        <v>12</v>
      </c>
      <c r="B102" s="5" t="s">
        <v>17</v>
      </c>
      <c r="C102" s="5" t="s">
        <v>84</v>
      </c>
      <c r="D102" s="5" t="s">
        <v>92</v>
      </c>
      <c r="E102" s="5">
        <v>2009</v>
      </c>
      <c r="F102" s="5">
        <v>3</v>
      </c>
      <c r="G102" s="61">
        <v>414</v>
      </c>
      <c r="H102" s="73">
        <v>0.5</v>
      </c>
      <c r="I102" s="73">
        <v>224.39</v>
      </c>
      <c r="J102" s="73">
        <v>0.5</v>
      </c>
      <c r="K102" s="73">
        <v>0.17</v>
      </c>
      <c r="L102" s="73">
        <v>0.47000000000000003</v>
      </c>
      <c r="M102" s="73">
        <v>223.75</v>
      </c>
      <c r="N102" s="73">
        <v>0.53</v>
      </c>
      <c r="O102" s="73">
        <v>1.7700000000000002</v>
      </c>
      <c r="P102" s="62">
        <v>542.15937713250366</v>
      </c>
    </row>
    <row r="103" spans="1:16" x14ac:dyDescent="0.2">
      <c r="A103" s="5" t="s">
        <v>12</v>
      </c>
      <c r="B103" s="5" t="s">
        <v>17</v>
      </c>
      <c r="C103" s="5" t="s">
        <v>84</v>
      </c>
      <c r="D103" s="5" t="s">
        <v>92</v>
      </c>
      <c r="E103" s="5">
        <v>2010</v>
      </c>
      <c r="F103" s="5">
        <v>3</v>
      </c>
      <c r="G103" s="61">
        <v>167</v>
      </c>
      <c r="H103" s="73">
        <v>0.31</v>
      </c>
      <c r="I103" s="73">
        <v>85.19</v>
      </c>
      <c r="J103" s="73">
        <v>0.31</v>
      </c>
      <c r="K103" s="73">
        <v>7.0000000000000007E-2</v>
      </c>
      <c r="L103" s="73">
        <v>0.02</v>
      </c>
      <c r="M103" s="73">
        <v>85.1</v>
      </c>
      <c r="N103" s="73">
        <v>0.21</v>
      </c>
      <c r="O103" s="73">
        <v>0.65</v>
      </c>
      <c r="P103" s="62">
        <v>514.48004088667074</v>
      </c>
    </row>
    <row r="104" spans="1:16" x14ac:dyDescent="0.2">
      <c r="A104" s="5" t="s">
        <v>12</v>
      </c>
      <c r="B104" s="5" t="s">
        <v>17</v>
      </c>
      <c r="C104" s="5" t="s">
        <v>84</v>
      </c>
      <c r="D104" s="5" t="s">
        <v>92</v>
      </c>
      <c r="E104" s="5">
        <v>2011</v>
      </c>
      <c r="F104" s="5">
        <v>3</v>
      </c>
      <c r="G104" s="61">
        <v>825</v>
      </c>
      <c r="H104" s="73">
        <v>0.52</v>
      </c>
      <c r="I104" s="73">
        <v>425.88</v>
      </c>
      <c r="J104" s="73">
        <v>0.52</v>
      </c>
      <c r="K104" s="73">
        <v>0.44</v>
      </c>
      <c r="L104" s="73">
        <v>5.61</v>
      </c>
      <c r="M104" s="73">
        <v>419.83</v>
      </c>
      <c r="N104" s="73">
        <v>1.2400000000000002</v>
      </c>
      <c r="O104" s="73">
        <v>8.06</v>
      </c>
      <c r="P104" s="62">
        <v>516.74575034553197</v>
      </c>
    </row>
    <row r="105" spans="1:16" x14ac:dyDescent="0.2">
      <c r="A105" s="5" t="s">
        <v>12</v>
      </c>
      <c r="B105" s="5" t="s">
        <v>17</v>
      </c>
      <c r="C105" s="5" t="s">
        <v>84</v>
      </c>
      <c r="D105" s="5" t="s">
        <v>92</v>
      </c>
      <c r="E105" s="5">
        <v>2012</v>
      </c>
      <c r="F105" s="5">
        <v>2</v>
      </c>
      <c r="G105" s="61">
        <v>1565</v>
      </c>
      <c r="H105" s="73">
        <v>1.67</v>
      </c>
      <c r="I105" s="73">
        <v>843.68999999999994</v>
      </c>
      <c r="J105" s="73">
        <v>1.67</v>
      </c>
      <c r="K105" s="73">
        <v>3.5</v>
      </c>
      <c r="L105" s="73">
        <v>840.18999999999994</v>
      </c>
      <c r="M105" s="73">
        <v>0</v>
      </c>
      <c r="N105" s="73">
        <v>2.6199999999999997</v>
      </c>
      <c r="O105" s="73">
        <v>3.5900000000000003</v>
      </c>
      <c r="P105" s="62">
        <v>540.15182906038865</v>
      </c>
    </row>
    <row r="106" spans="1:16" x14ac:dyDescent="0.2">
      <c r="A106" s="5" t="s">
        <v>12</v>
      </c>
      <c r="B106" s="5" t="s">
        <v>17</v>
      </c>
      <c r="C106" s="5" t="s">
        <v>84</v>
      </c>
      <c r="D106" s="5" t="s">
        <v>92</v>
      </c>
      <c r="E106" s="5">
        <v>2013</v>
      </c>
      <c r="F106" s="5">
        <v>2</v>
      </c>
      <c r="G106" s="61">
        <v>907</v>
      </c>
      <c r="H106" s="73">
        <v>0.97000000000000008</v>
      </c>
      <c r="I106" s="73">
        <v>500.37</v>
      </c>
      <c r="J106" s="73">
        <v>0.97000000000000008</v>
      </c>
      <c r="K106" s="73">
        <v>1.9900000000000002</v>
      </c>
      <c r="L106" s="73">
        <v>498.38</v>
      </c>
      <c r="M106" s="73">
        <v>0</v>
      </c>
      <c r="N106" s="73">
        <v>1.3900000000000001</v>
      </c>
      <c r="O106" s="73">
        <v>1.96</v>
      </c>
      <c r="P106" s="62">
        <v>552.73586686027465</v>
      </c>
    </row>
    <row r="107" spans="1:16" x14ac:dyDescent="0.2">
      <c r="A107" s="5" t="s">
        <v>12</v>
      </c>
      <c r="B107" s="5" t="s">
        <v>17</v>
      </c>
      <c r="C107" s="5" t="s">
        <v>84</v>
      </c>
      <c r="D107" s="5" t="s">
        <v>92</v>
      </c>
      <c r="E107" s="5">
        <v>2014</v>
      </c>
      <c r="F107" s="5">
        <v>2</v>
      </c>
      <c r="G107" s="61">
        <v>47</v>
      </c>
      <c r="H107" s="73">
        <v>0.03</v>
      </c>
      <c r="I107" s="73">
        <v>23.299999999999997</v>
      </c>
      <c r="J107" s="73">
        <v>0.03</v>
      </c>
      <c r="K107" s="73">
        <v>0.08</v>
      </c>
      <c r="L107" s="73">
        <v>23.22</v>
      </c>
      <c r="M107" s="73">
        <v>0</v>
      </c>
      <c r="N107" s="73">
        <v>6.0000000000000005E-2</v>
      </c>
      <c r="O107" s="73">
        <v>0.08</v>
      </c>
      <c r="P107" s="62">
        <v>498.74447747867742</v>
      </c>
    </row>
    <row r="108" spans="1:16" x14ac:dyDescent="0.2">
      <c r="A108" s="5" t="s">
        <v>12</v>
      </c>
      <c r="B108" s="5" t="s">
        <v>17</v>
      </c>
      <c r="C108" s="5" t="s">
        <v>84</v>
      </c>
      <c r="D108" s="5" t="s">
        <v>92</v>
      </c>
      <c r="E108" s="5">
        <v>2015</v>
      </c>
      <c r="F108" s="5">
        <v>2</v>
      </c>
      <c r="G108" s="61">
        <v>77</v>
      </c>
      <c r="H108" s="73">
        <v>0.1</v>
      </c>
      <c r="I108" s="73">
        <v>38.499999999999993</v>
      </c>
      <c r="J108" s="73">
        <v>0.1</v>
      </c>
      <c r="K108" s="73">
        <v>0.13</v>
      </c>
      <c r="L108" s="73">
        <v>38.369999999999997</v>
      </c>
      <c r="M108" s="73">
        <v>0</v>
      </c>
      <c r="N108" s="73">
        <v>0.21000000000000002</v>
      </c>
      <c r="O108" s="73">
        <v>0.27</v>
      </c>
      <c r="P108" s="62">
        <v>498.06951088719978</v>
      </c>
    </row>
    <row r="109" spans="1:16" x14ac:dyDescent="0.2">
      <c r="A109" s="5" t="s">
        <v>12</v>
      </c>
      <c r="B109" s="5" t="s">
        <v>17</v>
      </c>
      <c r="C109" s="5" t="s">
        <v>84</v>
      </c>
      <c r="D109" s="5" t="s">
        <v>92</v>
      </c>
      <c r="E109" s="5">
        <v>2016</v>
      </c>
      <c r="F109" s="5">
        <v>2</v>
      </c>
      <c r="G109" s="61">
        <v>6</v>
      </c>
      <c r="H109" s="73">
        <v>7.0000000000000007E-2</v>
      </c>
      <c r="I109" s="73">
        <v>3.57</v>
      </c>
      <c r="J109" s="73">
        <v>7.0000000000000007E-2</v>
      </c>
      <c r="K109" s="73">
        <v>0.01</v>
      </c>
      <c r="L109" s="73">
        <v>3.56</v>
      </c>
      <c r="M109" s="73">
        <v>0</v>
      </c>
      <c r="N109" s="73">
        <v>0.14000000000000001</v>
      </c>
      <c r="O109" s="73">
        <v>0.16</v>
      </c>
      <c r="P109" s="62">
        <v>656.66534736385643</v>
      </c>
    </row>
    <row r="110" spans="1:16" x14ac:dyDescent="0.2">
      <c r="A110" s="5" t="s">
        <v>12</v>
      </c>
      <c r="B110" s="5" t="s">
        <v>17</v>
      </c>
      <c r="C110" s="5" t="s">
        <v>84</v>
      </c>
      <c r="D110" s="5" t="s">
        <v>92</v>
      </c>
      <c r="E110" s="5">
        <v>2018</v>
      </c>
      <c r="F110" s="5">
        <v>1</v>
      </c>
      <c r="G110" s="61">
        <v>114</v>
      </c>
      <c r="H110" s="73">
        <v>0.34</v>
      </c>
      <c r="I110" s="73">
        <v>63.800000000000011</v>
      </c>
      <c r="J110" s="73">
        <v>0.34</v>
      </c>
      <c r="K110" s="73">
        <v>63.800000000000011</v>
      </c>
      <c r="L110" s="73">
        <v>0</v>
      </c>
      <c r="M110" s="73">
        <v>0</v>
      </c>
      <c r="N110" s="73">
        <v>0.18</v>
      </c>
      <c r="O110" s="73">
        <v>0.34</v>
      </c>
      <c r="P110" s="62">
        <v>559.87457064170917</v>
      </c>
    </row>
    <row r="111" spans="1:16" x14ac:dyDescent="0.2">
      <c r="A111" s="5" t="s">
        <v>12</v>
      </c>
      <c r="B111" s="5" t="s">
        <v>17</v>
      </c>
      <c r="C111" s="5" t="s">
        <v>84</v>
      </c>
      <c r="D111" s="5" t="s">
        <v>92</v>
      </c>
      <c r="E111" s="5">
        <v>2019</v>
      </c>
      <c r="F111" s="5">
        <v>1</v>
      </c>
      <c r="G111" s="61">
        <v>14</v>
      </c>
      <c r="H111" s="73">
        <v>7.0000000000000007E-2</v>
      </c>
      <c r="I111" s="73">
        <v>8.42</v>
      </c>
      <c r="J111" s="73">
        <v>7.0000000000000007E-2</v>
      </c>
      <c r="K111" s="73">
        <v>8.42</v>
      </c>
      <c r="L111" s="73">
        <v>0</v>
      </c>
      <c r="M111" s="73">
        <v>0</v>
      </c>
      <c r="N111" s="73">
        <v>0</v>
      </c>
      <c r="O111" s="73">
        <v>0.02</v>
      </c>
      <c r="P111" s="62">
        <v>606.96288999042247</v>
      </c>
    </row>
    <row r="112" spans="1:16" x14ac:dyDescent="0.2">
      <c r="A112" s="5" t="s">
        <v>12</v>
      </c>
      <c r="B112" s="5" t="s">
        <v>17</v>
      </c>
      <c r="C112" s="5" t="s">
        <v>84</v>
      </c>
      <c r="D112" s="5" t="s">
        <v>92</v>
      </c>
      <c r="E112" s="5">
        <v>2021</v>
      </c>
      <c r="F112" s="5">
        <v>0</v>
      </c>
      <c r="G112" s="61">
        <v>104</v>
      </c>
      <c r="H112" s="73">
        <v>50.66</v>
      </c>
      <c r="I112" s="73">
        <v>0</v>
      </c>
      <c r="J112" s="73">
        <v>50.66</v>
      </c>
      <c r="K112" s="73">
        <v>0</v>
      </c>
      <c r="L112" s="73">
        <v>0</v>
      </c>
      <c r="M112" s="73">
        <v>0</v>
      </c>
      <c r="N112" s="73">
        <v>1.38</v>
      </c>
      <c r="O112" s="73">
        <v>0.4</v>
      </c>
      <c r="P112" s="62">
        <v>488.53785604790323</v>
      </c>
    </row>
    <row r="113" spans="1:16" x14ac:dyDescent="0.2">
      <c r="A113" s="5" t="s">
        <v>12</v>
      </c>
      <c r="B113" s="5" t="s">
        <v>17</v>
      </c>
      <c r="C113" s="5" t="s">
        <v>32</v>
      </c>
      <c r="D113" s="5" t="s">
        <v>93</v>
      </c>
      <c r="E113" s="5">
        <v>1986</v>
      </c>
      <c r="F113" s="5">
        <v>3</v>
      </c>
      <c r="G113" s="61">
        <v>1</v>
      </c>
      <c r="H113" s="73">
        <v>0</v>
      </c>
      <c r="I113" s="73">
        <v>0.61</v>
      </c>
      <c r="J113" s="73">
        <v>0</v>
      </c>
      <c r="K113" s="73">
        <v>0</v>
      </c>
      <c r="L113" s="73">
        <v>0.04</v>
      </c>
      <c r="M113" s="73">
        <v>0.56999999999999995</v>
      </c>
      <c r="N113" s="73">
        <v>0</v>
      </c>
      <c r="O113" s="73">
        <v>0</v>
      </c>
      <c r="P113" s="62">
        <v>483.07014133910923</v>
      </c>
    </row>
    <row r="114" spans="1:16" x14ac:dyDescent="0.2">
      <c r="A114" s="5" t="s">
        <v>12</v>
      </c>
      <c r="B114" s="5" t="s">
        <v>17</v>
      </c>
      <c r="C114" s="5" t="s">
        <v>32</v>
      </c>
      <c r="D114" s="5" t="s">
        <v>93</v>
      </c>
      <c r="E114" s="5">
        <v>1990</v>
      </c>
      <c r="F114" s="5">
        <v>3</v>
      </c>
      <c r="G114" s="61">
        <v>15</v>
      </c>
      <c r="H114" s="73">
        <v>0.03</v>
      </c>
      <c r="I114" s="73">
        <v>5.04</v>
      </c>
      <c r="J114" s="73">
        <v>0.03</v>
      </c>
      <c r="K114" s="73">
        <v>0.03</v>
      </c>
      <c r="L114" s="73">
        <v>0.05</v>
      </c>
      <c r="M114" s="73">
        <v>4.96</v>
      </c>
      <c r="N114" s="73">
        <v>0.11</v>
      </c>
      <c r="O114" s="73">
        <v>0.18</v>
      </c>
      <c r="P114" s="62">
        <v>347.1464825575045</v>
      </c>
    </row>
    <row r="115" spans="1:16" x14ac:dyDescent="0.2">
      <c r="A115" s="5" t="s">
        <v>12</v>
      </c>
      <c r="B115" s="5" t="s">
        <v>17</v>
      </c>
      <c r="C115" s="5" t="s">
        <v>32</v>
      </c>
      <c r="D115" s="5" t="s">
        <v>93</v>
      </c>
      <c r="E115" s="5">
        <v>1999</v>
      </c>
      <c r="F115" s="5">
        <v>3</v>
      </c>
      <c r="G115" s="61">
        <v>59</v>
      </c>
      <c r="H115" s="73">
        <v>0.12</v>
      </c>
      <c r="I115" s="73">
        <v>23.66</v>
      </c>
      <c r="J115" s="73">
        <v>0.12</v>
      </c>
      <c r="K115" s="73">
        <v>0.14000000000000001</v>
      </c>
      <c r="L115" s="73">
        <v>0.23</v>
      </c>
      <c r="M115" s="73">
        <v>23.29</v>
      </c>
      <c r="N115" s="73">
        <v>0.51</v>
      </c>
      <c r="O115" s="73">
        <v>0.84</v>
      </c>
      <c r="P115" s="62">
        <v>403.35171915842312</v>
      </c>
    </row>
    <row r="116" spans="1:16" x14ac:dyDescent="0.2">
      <c r="A116" s="5" t="s">
        <v>12</v>
      </c>
      <c r="B116" s="5" t="s">
        <v>17</v>
      </c>
      <c r="C116" s="5" t="s">
        <v>32</v>
      </c>
      <c r="D116" s="5" t="s">
        <v>93</v>
      </c>
      <c r="E116" s="5">
        <v>2000</v>
      </c>
      <c r="F116" s="5">
        <v>3</v>
      </c>
      <c r="G116" s="61">
        <v>72</v>
      </c>
      <c r="H116" s="73">
        <v>0.03</v>
      </c>
      <c r="I116" s="73">
        <v>27.270000000000003</v>
      </c>
      <c r="J116" s="73">
        <v>0.03</v>
      </c>
      <c r="K116" s="73">
        <v>0.04</v>
      </c>
      <c r="L116" s="73">
        <v>0.25</v>
      </c>
      <c r="M116" s="73">
        <v>26.98</v>
      </c>
      <c r="N116" s="73">
        <v>0.2</v>
      </c>
      <c r="O116" s="73">
        <v>0.46</v>
      </c>
      <c r="P116" s="62">
        <v>382.03640779566155</v>
      </c>
    </row>
    <row r="117" spans="1:16" x14ac:dyDescent="0.2">
      <c r="A117" s="5" t="s">
        <v>12</v>
      </c>
      <c r="B117" s="5" t="s">
        <v>17</v>
      </c>
      <c r="C117" s="5" t="s">
        <v>32</v>
      </c>
      <c r="D117" s="5" t="s">
        <v>93</v>
      </c>
      <c r="E117" s="5">
        <v>2001</v>
      </c>
      <c r="F117" s="5">
        <v>3</v>
      </c>
      <c r="G117" s="61">
        <v>17</v>
      </c>
      <c r="H117" s="73">
        <v>0.01</v>
      </c>
      <c r="I117" s="73">
        <v>7.55</v>
      </c>
      <c r="J117" s="73">
        <v>0.01</v>
      </c>
      <c r="K117" s="73">
        <v>0.01</v>
      </c>
      <c r="L117" s="73">
        <v>0.03</v>
      </c>
      <c r="M117" s="73">
        <v>7.51</v>
      </c>
      <c r="N117" s="73">
        <v>6.0000000000000005E-2</v>
      </c>
      <c r="O117" s="73">
        <v>0.14000000000000001</v>
      </c>
      <c r="P117" s="62">
        <v>446.45230267569377</v>
      </c>
    </row>
    <row r="118" spans="1:16" x14ac:dyDescent="0.2">
      <c r="A118" s="5" t="s">
        <v>12</v>
      </c>
      <c r="B118" s="5" t="s">
        <v>17</v>
      </c>
      <c r="C118" s="5" t="s">
        <v>32</v>
      </c>
      <c r="D118" s="5" t="s">
        <v>93</v>
      </c>
      <c r="E118" s="5">
        <v>2002</v>
      </c>
      <c r="F118" s="5">
        <v>3</v>
      </c>
      <c r="G118" s="61">
        <v>25</v>
      </c>
      <c r="H118" s="73">
        <v>0.01</v>
      </c>
      <c r="I118" s="73">
        <v>9.0500000000000007</v>
      </c>
      <c r="J118" s="73">
        <v>0.01</v>
      </c>
      <c r="K118" s="73">
        <v>0.04</v>
      </c>
      <c r="L118" s="73">
        <v>0.21000000000000002</v>
      </c>
      <c r="M118" s="73">
        <v>8.8000000000000007</v>
      </c>
      <c r="N118" s="73">
        <v>0.06</v>
      </c>
      <c r="O118" s="73">
        <v>0.15000000000000002</v>
      </c>
      <c r="P118" s="62">
        <v>368.75323682570951</v>
      </c>
    </row>
    <row r="119" spans="1:16" x14ac:dyDescent="0.2">
      <c r="A119" s="5" t="s">
        <v>12</v>
      </c>
      <c r="B119" s="5" t="s">
        <v>17</v>
      </c>
      <c r="C119" s="5" t="s">
        <v>32</v>
      </c>
      <c r="D119" s="5" t="s">
        <v>93</v>
      </c>
      <c r="E119" s="5">
        <v>2003</v>
      </c>
      <c r="F119" s="5">
        <v>3</v>
      </c>
      <c r="G119" s="61">
        <v>53</v>
      </c>
      <c r="H119" s="73">
        <v>0.08</v>
      </c>
      <c r="I119" s="73">
        <v>22.77</v>
      </c>
      <c r="J119" s="73">
        <v>0.08</v>
      </c>
      <c r="K119" s="73">
        <v>0.09</v>
      </c>
      <c r="L119" s="73">
        <v>0.91</v>
      </c>
      <c r="M119" s="73">
        <v>21.77</v>
      </c>
      <c r="N119" s="73">
        <v>0.33999999999999997</v>
      </c>
      <c r="O119" s="73">
        <v>0.61</v>
      </c>
      <c r="P119" s="62">
        <v>431.52013181179632</v>
      </c>
    </row>
    <row r="120" spans="1:16" x14ac:dyDescent="0.2">
      <c r="A120" s="5" t="s">
        <v>12</v>
      </c>
      <c r="B120" s="5" t="s">
        <v>17</v>
      </c>
      <c r="C120" s="5" t="s">
        <v>32</v>
      </c>
      <c r="D120" s="5" t="s">
        <v>93</v>
      </c>
      <c r="E120" s="5">
        <v>2004</v>
      </c>
      <c r="F120" s="5">
        <v>3</v>
      </c>
      <c r="G120" s="61">
        <v>189</v>
      </c>
      <c r="H120" s="73">
        <v>0</v>
      </c>
      <c r="I120" s="73">
        <v>66.989999999999995</v>
      </c>
      <c r="J120" s="73">
        <v>0</v>
      </c>
      <c r="K120" s="73">
        <v>0.01</v>
      </c>
      <c r="L120" s="73">
        <v>1.63</v>
      </c>
      <c r="M120" s="73">
        <v>65.349999999999994</v>
      </c>
      <c r="N120" s="73">
        <v>0.2</v>
      </c>
      <c r="O120" s="73">
        <v>0.74</v>
      </c>
      <c r="P120" s="62">
        <v>354.50198295524325</v>
      </c>
    </row>
    <row r="121" spans="1:16" x14ac:dyDescent="0.2">
      <c r="A121" s="5" t="s">
        <v>12</v>
      </c>
      <c r="B121" s="5" t="s">
        <v>17</v>
      </c>
      <c r="C121" s="5" t="s">
        <v>32</v>
      </c>
      <c r="D121" s="5" t="s">
        <v>93</v>
      </c>
      <c r="E121" s="5">
        <v>2005</v>
      </c>
      <c r="F121" s="5">
        <v>3</v>
      </c>
      <c r="G121" s="61">
        <v>862</v>
      </c>
      <c r="H121" s="73">
        <v>0.15</v>
      </c>
      <c r="I121" s="73">
        <v>329.79</v>
      </c>
      <c r="J121" s="73">
        <v>0.15</v>
      </c>
      <c r="K121" s="73">
        <v>0.45999999999999996</v>
      </c>
      <c r="L121" s="73">
        <v>8.7199999999999989</v>
      </c>
      <c r="M121" s="73">
        <v>320.61</v>
      </c>
      <c r="N121" s="73">
        <v>1.5</v>
      </c>
      <c r="O121" s="73">
        <v>4.3099999999999996</v>
      </c>
      <c r="P121" s="62">
        <v>382.79943523473793</v>
      </c>
    </row>
    <row r="122" spans="1:16" x14ac:dyDescent="0.2">
      <c r="A122" s="5" t="s">
        <v>12</v>
      </c>
      <c r="B122" s="5" t="s">
        <v>17</v>
      </c>
      <c r="C122" s="5" t="s">
        <v>32</v>
      </c>
      <c r="D122" s="5" t="s">
        <v>93</v>
      </c>
      <c r="E122" s="5">
        <v>2006</v>
      </c>
      <c r="F122" s="5">
        <v>3</v>
      </c>
      <c r="G122" s="61">
        <v>635</v>
      </c>
      <c r="H122" s="73">
        <v>0.79</v>
      </c>
      <c r="I122" s="73">
        <v>230.07</v>
      </c>
      <c r="J122" s="73">
        <v>0.79</v>
      </c>
      <c r="K122" s="73">
        <v>2.23</v>
      </c>
      <c r="L122" s="73">
        <v>7.53</v>
      </c>
      <c r="M122" s="73">
        <v>220.31</v>
      </c>
      <c r="N122" s="73">
        <v>1.31</v>
      </c>
      <c r="O122" s="73">
        <v>3.38</v>
      </c>
      <c r="P122" s="62">
        <v>363.56721762929232</v>
      </c>
    </row>
    <row r="123" spans="1:16" x14ac:dyDescent="0.2">
      <c r="A123" s="5" t="s">
        <v>12</v>
      </c>
      <c r="B123" s="5" t="s">
        <v>17</v>
      </c>
      <c r="C123" s="5" t="s">
        <v>32</v>
      </c>
      <c r="D123" s="5" t="s">
        <v>93</v>
      </c>
      <c r="E123" s="5">
        <v>2007</v>
      </c>
      <c r="F123" s="5">
        <v>3</v>
      </c>
      <c r="G123" s="61">
        <v>613</v>
      </c>
      <c r="H123" s="73">
        <v>0.11</v>
      </c>
      <c r="I123" s="73">
        <v>294.29999999999995</v>
      </c>
      <c r="J123" s="73">
        <v>0.11</v>
      </c>
      <c r="K123" s="73">
        <v>0.16999999999999998</v>
      </c>
      <c r="L123" s="73">
        <v>3.05</v>
      </c>
      <c r="M123" s="73">
        <v>291.08</v>
      </c>
      <c r="N123" s="73">
        <v>0.83</v>
      </c>
      <c r="O123" s="73">
        <v>2.15</v>
      </c>
      <c r="P123" s="62">
        <v>479.89408038103369</v>
      </c>
    </row>
    <row r="124" spans="1:16" x14ac:dyDescent="0.2">
      <c r="A124" s="5" t="s">
        <v>12</v>
      </c>
      <c r="B124" s="5" t="s">
        <v>17</v>
      </c>
      <c r="C124" s="5" t="s">
        <v>32</v>
      </c>
      <c r="D124" s="5" t="s">
        <v>93</v>
      </c>
      <c r="E124" s="5">
        <v>2008</v>
      </c>
      <c r="F124" s="5">
        <v>3</v>
      </c>
      <c r="G124" s="61">
        <v>145</v>
      </c>
      <c r="H124" s="73">
        <v>0.36</v>
      </c>
      <c r="I124" s="73">
        <v>76.98</v>
      </c>
      <c r="J124" s="73">
        <v>0.36</v>
      </c>
      <c r="K124" s="73">
        <v>0.4</v>
      </c>
      <c r="L124" s="73">
        <v>0.68</v>
      </c>
      <c r="M124" s="73">
        <v>75.900000000000006</v>
      </c>
      <c r="N124" s="73">
        <v>1.5</v>
      </c>
      <c r="O124" s="73">
        <v>2.4900000000000002</v>
      </c>
      <c r="P124" s="62">
        <v>531.43559366650084</v>
      </c>
    </row>
    <row r="125" spans="1:16" x14ac:dyDescent="0.2">
      <c r="A125" s="5" t="s">
        <v>12</v>
      </c>
      <c r="B125" s="5" t="s">
        <v>17</v>
      </c>
      <c r="C125" s="5" t="s">
        <v>32</v>
      </c>
      <c r="D125" s="5" t="s">
        <v>93</v>
      </c>
      <c r="E125" s="5">
        <v>2009</v>
      </c>
      <c r="F125" s="5">
        <v>3</v>
      </c>
      <c r="G125" s="61">
        <v>161</v>
      </c>
      <c r="H125" s="73">
        <v>0.42</v>
      </c>
      <c r="I125" s="73">
        <v>92.09</v>
      </c>
      <c r="J125" s="73">
        <v>0.42</v>
      </c>
      <c r="K125" s="73">
        <v>0.46</v>
      </c>
      <c r="L125" s="73">
        <v>0.78</v>
      </c>
      <c r="M125" s="73">
        <v>90.850000000000009</v>
      </c>
      <c r="N125" s="73">
        <v>1.73</v>
      </c>
      <c r="O125" s="73">
        <v>2.9</v>
      </c>
      <c r="P125" s="62">
        <v>576.45058357248513</v>
      </c>
    </row>
    <row r="126" spans="1:16" x14ac:dyDescent="0.2">
      <c r="A126" s="5" t="s">
        <v>12</v>
      </c>
      <c r="B126" s="5" t="s">
        <v>17</v>
      </c>
      <c r="C126" s="5" t="s">
        <v>32</v>
      </c>
      <c r="D126" s="5" t="s">
        <v>93</v>
      </c>
      <c r="E126" s="5">
        <v>2010</v>
      </c>
      <c r="F126" s="5">
        <v>3</v>
      </c>
      <c r="G126" s="61">
        <v>20</v>
      </c>
      <c r="H126" s="73">
        <v>0.05</v>
      </c>
      <c r="I126" s="73">
        <v>9.620000000000001</v>
      </c>
      <c r="J126" s="73">
        <v>0.05</v>
      </c>
      <c r="K126" s="73">
        <v>0.06</v>
      </c>
      <c r="L126" s="73">
        <v>0.09</v>
      </c>
      <c r="M126" s="73">
        <v>9.4700000000000006</v>
      </c>
      <c r="N126" s="73">
        <v>0.21</v>
      </c>
      <c r="O126" s="73">
        <v>0.34</v>
      </c>
      <c r="P126" s="62">
        <v>486.68529504267303</v>
      </c>
    </row>
    <row r="127" spans="1:16" x14ac:dyDescent="0.2">
      <c r="A127" s="5" t="s">
        <v>12</v>
      </c>
      <c r="B127" s="5" t="s">
        <v>17</v>
      </c>
      <c r="C127" s="5" t="s">
        <v>32</v>
      </c>
      <c r="D127" s="5" t="s">
        <v>93</v>
      </c>
      <c r="E127" s="5">
        <v>2011</v>
      </c>
      <c r="F127" s="5">
        <v>3</v>
      </c>
      <c r="G127" s="61">
        <v>85</v>
      </c>
      <c r="H127" s="73">
        <v>0.21</v>
      </c>
      <c r="I127" s="73">
        <v>44.04</v>
      </c>
      <c r="J127" s="73">
        <v>0.21</v>
      </c>
      <c r="K127" s="73">
        <v>0.23</v>
      </c>
      <c r="L127" s="73">
        <v>1.1499999999999999</v>
      </c>
      <c r="M127" s="73">
        <v>42.66</v>
      </c>
      <c r="N127" s="73">
        <v>0.86</v>
      </c>
      <c r="O127" s="73">
        <v>1.46</v>
      </c>
      <c r="P127" s="62">
        <v>519.26934387759582</v>
      </c>
    </row>
    <row r="128" spans="1:16" x14ac:dyDescent="0.2">
      <c r="A128" s="5" t="s">
        <v>12</v>
      </c>
      <c r="B128" s="5" t="s">
        <v>17</v>
      </c>
      <c r="C128" s="5" t="s">
        <v>32</v>
      </c>
      <c r="D128" s="5" t="s">
        <v>93</v>
      </c>
      <c r="E128" s="5">
        <v>2012</v>
      </c>
      <c r="F128" s="5">
        <v>2</v>
      </c>
      <c r="G128" s="61">
        <v>284</v>
      </c>
      <c r="H128" s="73">
        <v>0.13999999999999999</v>
      </c>
      <c r="I128" s="73">
        <v>154.19999999999999</v>
      </c>
      <c r="J128" s="73">
        <v>0.13999999999999999</v>
      </c>
      <c r="K128" s="73">
        <v>0.23</v>
      </c>
      <c r="L128" s="73">
        <v>153.97</v>
      </c>
      <c r="M128" s="73">
        <v>0</v>
      </c>
      <c r="N128" s="73">
        <v>1.5699999999999998</v>
      </c>
      <c r="O128" s="73">
        <v>3.46</v>
      </c>
      <c r="P128" s="62">
        <v>544.54645934960797</v>
      </c>
    </row>
    <row r="129" spans="1:16" x14ac:dyDescent="0.2">
      <c r="A129" s="5" t="s">
        <v>12</v>
      </c>
      <c r="B129" s="5" t="s">
        <v>17</v>
      </c>
      <c r="C129" s="5" t="s">
        <v>32</v>
      </c>
      <c r="D129" s="5" t="s">
        <v>93</v>
      </c>
      <c r="E129" s="5">
        <v>2013</v>
      </c>
      <c r="F129" s="5">
        <v>2</v>
      </c>
      <c r="G129" s="61">
        <v>86</v>
      </c>
      <c r="H129" s="73">
        <v>6.9999999999999993E-2</v>
      </c>
      <c r="I129" s="73">
        <v>43.95</v>
      </c>
      <c r="J129" s="73">
        <v>6.9999999999999993E-2</v>
      </c>
      <c r="K129" s="73">
        <v>0.18000000000000002</v>
      </c>
      <c r="L129" s="73">
        <v>43.77</v>
      </c>
      <c r="M129" s="73">
        <v>0</v>
      </c>
      <c r="N129" s="73">
        <v>0.21000000000000002</v>
      </c>
      <c r="O129" s="73">
        <v>0.65999999999999992</v>
      </c>
      <c r="P129" s="62">
        <v>511.49510205720372</v>
      </c>
    </row>
    <row r="130" spans="1:16" x14ac:dyDescent="0.2">
      <c r="A130" s="5" t="s">
        <v>12</v>
      </c>
      <c r="B130" s="5" t="s">
        <v>17</v>
      </c>
      <c r="C130" s="5" t="s">
        <v>32</v>
      </c>
      <c r="D130" s="5" t="s">
        <v>93</v>
      </c>
      <c r="E130" s="5">
        <v>2014</v>
      </c>
      <c r="F130" s="5">
        <v>2</v>
      </c>
      <c r="G130" s="61">
        <v>11</v>
      </c>
      <c r="H130" s="73">
        <v>0.01</v>
      </c>
      <c r="I130" s="73">
        <v>6.3999999999999995</v>
      </c>
      <c r="J130" s="73">
        <v>0.01</v>
      </c>
      <c r="K130" s="73">
        <v>0.01</v>
      </c>
      <c r="L130" s="73">
        <v>6.39</v>
      </c>
      <c r="M130" s="73">
        <v>0</v>
      </c>
      <c r="N130" s="73">
        <v>0.11</v>
      </c>
      <c r="O130" s="73">
        <v>0.2</v>
      </c>
      <c r="P130" s="62">
        <v>593.55255399299415</v>
      </c>
    </row>
    <row r="131" spans="1:16" x14ac:dyDescent="0.2">
      <c r="A131" s="5" t="s">
        <v>12</v>
      </c>
      <c r="B131" s="5" t="s">
        <v>17</v>
      </c>
      <c r="C131" s="5" t="s">
        <v>32</v>
      </c>
      <c r="D131" s="5" t="s">
        <v>93</v>
      </c>
      <c r="E131" s="5">
        <v>2015</v>
      </c>
      <c r="F131" s="5">
        <v>2</v>
      </c>
      <c r="G131" s="61">
        <v>17</v>
      </c>
      <c r="H131" s="73">
        <v>0.02</v>
      </c>
      <c r="I131" s="73">
        <v>11</v>
      </c>
      <c r="J131" s="73">
        <v>0.02</v>
      </c>
      <c r="K131" s="73">
        <v>0.01</v>
      </c>
      <c r="L131" s="73">
        <v>10.99</v>
      </c>
      <c r="M131" s="73">
        <v>0</v>
      </c>
      <c r="N131" s="73">
        <v>0.19</v>
      </c>
      <c r="O131" s="73">
        <v>0.35</v>
      </c>
      <c r="P131" s="62">
        <v>633.10598835279325</v>
      </c>
    </row>
    <row r="132" spans="1:16" x14ac:dyDescent="0.2">
      <c r="A132" s="5" t="s">
        <v>12</v>
      </c>
      <c r="B132" s="5" t="s">
        <v>17</v>
      </c>
      <c r="C132" s="5" t="s">
        <v>32</v>
      </c>
      <c r="D132" s="5" t="s">
        <v>93</v>
      </c>
      <c r="E132" s="5">
        <v>2016</v>
      </c>
      <c r="F132" s="5">
        <v>2</v>
      </c>
      <c r="G132" s="61">
        <v>9</v>
      </c>
      <c r="H132" s="73">
        <v>0.01</v>
      </c>
      <c r="I132" s="73">
        <v>5.34</v>
      </c>
      <c r="J132" s="73">
        <v>0.01</v>
      </c>
      <c r="K132" s="73">
        <v>0.01</v>
      </c>
      <c r="L132" s="73">
        <v>5.33</v>
      </c>
      <c r="M132" s="73">
        <v>0</v>
      </c>
      <c r="N132" s="73">
        <v>0.09</v>
      </c>
      <c r="O132" s="73">
        <v>0.17</v>
      </c>
      <c r="P132" s="62">
        <v>600.88096476115788</v>
      </c>
    </row>
    <row r="133" spans="1:16" x14ac:dyDescent="0.2">
      <c r="A133" s="5" t="s">
        <v>12</v>
      </c>
      <c r="B133" s="5" t="s">
        <v>17</v>
      </c>
      <c r="C133" s="5" t="s">
        <v>32</v>
      </c>
      <c r="D133" s="5" t="s">
        <v>93</v>
      </c>
      <c r="E133" s="5">
        <v>2017</v>
      </c>
      <c r="F133" s="5">
        <v>1</v>
      </c>
      <c r="G133" s="61">
        <v>77</v>
      </c>
      <c r="H133" s="73">
        <v>0.49</v>
      </c>
      <c r="I133" s="73">
        <v>35.409999999999997</v>
      </c>
      <c r="J133" s="73">
        <v>0.49</v>
      </c>
      <c r="K133" s="73">
        <v>35.409999999999997</v>
      </c>
      <c r="L133" s="73">
        <v>0</v>
      </c>
      <c r="M133" s="73">
        <v>0</v>
      </c>
      <c r="N133" s="73">
        <v>0.03</v>
      </c>
      <c r="O133" s="73">
        <v>0.04</v>
      </c>
      <c r="P133" s="62">
        <v>463.45569370103226</v>
      </c>
    </row>
    <row r="134" spans="1:16" x14ac:dyDescent="0.2">
      <c r="A134" s="5" t="s">
        <v>12</v>
      </c>
      <c r="B134" s="5" t="s">
        <v>17</v>
      </c>
      <c r="C134" s="5" t="s">
        <v>32</v>
      </c>
      <c r="D134" s="5" t="s">
        <v>93</v>
      </c>
      <c r="E134" s="5">
        <v>2018</v>
      </c>
      <c r="F134" s="5">
        <v>1</v>
      </c>
      <c r="G134" s="61">
        <v>3</v>
      </c>
      <c r="H134" s="73">
        <v>0.02</v>
      </c>
      <c r="I134" s="73">
        <v>1.39</v>
      </c>
      <c r="J134" s="73">
        <v>0.02</v>
      </c>
      <c r="K134" s="73">
        <v>1.39</v>
      </c>
      <c r="L134" s="73">
        <v>0</v>
      </c>
      <c r="M134" s="73">
        <v>0</v>
      </c>
      <c r="N134" s="73">
        <v>0</v>
      </c>
      <c r="O134" s="73">
        <v>0</v>
      </c>
      <c r="P134" s="62">
        <v>455.20954389408018</v>
      </c>
    </row>
    <row r="135" spans="1:16" x14ac:dyDescent="0.2">
      <c r="A135" s="5" t="s">
        <v>12</v>
      </c>
      <c r="B135" s="5" t="s">
        <v>17</v>
      </c>
      <c r="C135" s="5" t="s">
        <v>32</v>
      </c>
      <c r="D135" s="5" t="s">
        <v>93</v>
      </c>
      <c r="E135" s="5">
        <v>2019</v>
      </c>
      <c r="F135" s="5">
        <v>1</v>
      </c>
      <c r="G135" s="61">
        <v>27</v>
      </c>
      <c r="H135" s="73">
        <v>0.16</v>
      </c>
      <c r="I135" s="73">
        <v>11.51</v>
      </c>
      <c r="J135" s="73">
        <v>0.16</v>
      </c>
      <c r="K135" s="73">
        <v>11.51</v>
      </c>
      <c r="L135" s="73">
        <v>0</v>
      </c>
      <c r="M135" s="73">
        <v>0</v>
      </c>
      <c r="N135" s="73">
        <v>0.01</v>
      </c>
      <c r="O135" s="73">
        <v>0.01</v>
      </c>
      <c r="P135" s="62">
        <v>431.57410378409367</v>
      </c>
    </row>
    <row r="136" spans="1:16" x14ac:dyDescent="0.2">
      <c r="A136" s="5" t="s">
        <v>12</v>
      </c>
      <c r="B136" s="5" t="s">
        <v>17</v>
      </c>
      <c r="C136" s="5" t="s">
        <v>32</v>
      </c>
      <c r="D136" s="5" t="s">
        <v>93</v>
      </c>
      <c r="E136" s="5">
        <v>2020</v>
      </c>
      <c r="F136" s="5">
        <v>0</v>
      </c>
      <c r="G136" s="61">
        <v>74</v>
      </c>
      <c r="H136" s="73">
        <v>44.48</v>
      </c>
      <c r="I136" s="73">
        <v>0</v>
      </c>
      <c r="J136" s="73">
        <v>44.48</v>
      </c>
      <c r="K136" s="73">
        <v>0</v>
      </c>
      <c r="L136" s="73">
        <v>0</v>
      </c>
      <c r="M136" s="73">
        <v>0</v>
      </c>
      <c r="N136" s="73">
        <v>0</v>
      </c>
      <c r="O136" s="73">
        <v>0.3</v>
      </c>
      <c r="P136" s="62">
        <v>600.59917099794257</v>
      </c>
    </row>
    <row r="137" spans="1:16" x14ac:dyDescent="0.2">
      <c r="A137" s="5" t="s">
        <v>12</v>
      </c>
      <c r="B137" s="5" t="s">
        <v>17</v>
      </c>
      <c r="C137" s="5" t="s">
        <v>32</v>
      </c>
      <c r="D137" s="5" t="s">
        <v>93</v>
      </c>
      <c r="E137" s="5">
        <v>2021</v>
      </c>
      <c r="F137" s="5">
        <v>0</v>
      </c>
      <c r="G137" s="61">
        <v>7</v>
      </c>
      <c r="H137" s="73">
        <v>2.95</v>
      </c>
      <c r="I137" s="73">
        <v>0</v>
      </c>
      <c r="J137" s="73">
        <v>2.95</v>
      </c>
      <c r="K137" s="73">
        <v>0</v>
      </c>
      <c r="L137" s="73">
        <v>0</v>
      </c>
      <c r="M137" s="73">
        <v>0</v>
      </c>
      <c r="N137" s="73">
        <v>0</v>
      </c>
      <c r="O137" s="73">
        <v>0.02</v>
      </c>
      <c r="P137" s="62">
        <v>395.61613227972515</v>
      </c>
    </row>
    <row r="138" spans="1:16" x14ac:dyDescent="0.2">
      <c r="A138" s="5" t="s">
        <v>12</v>
      </c>
      <c r="B138" s="5" t="s">
        <v>18</v>
      </c>
      <c r="C138" s="5" t="s">
        <v>29</v>
      </c>
      <c r="D138" s="5" t="s">
        <v>85</v>
      </c>
      <c r="E138" s="5">
        <v>1971</v>
      </c>
      <c r="F138" s="5">
        <v>3</v>
      </c>
      <c r="G138" s="61">
        <v>1</v>
      </c>
      <c r="H138" s="73">
        <v>0</v>
      </c>
      <c r="I138" s="73">
        <v>0.33999999999999997</v>
      </c>
      <c r="J138" s="73">
        <v>0</v>
      </c>
      <c r="K138" s="73">
        <v>0</v>
      </c>
      <c r="L138" s="73">
        <v>0.19</v>
      </c>
      <c r="M138" s="73">
        <v>0.15</v>
      </c>
      <c r="N138" s="73">
        <v>0</v>
      </c>
      <c r="O138" s="73">
        <v>0</v>
      </c>
      <c r="P138" s="62">
        <v>553.103308754659</v>
      </c>
    </row>
    <row r="139" spans="1:16" x14ac:dyDescent="0.2">
      <c r="A139" s="5" t="s">
        <v>12</v>
      </c>
      <c r="B139" s="5" t="s">
        <v>18</v>
      </c>
      <c r="C139" s="5" t="s">
        <v>29</v>
      </c>
      <c r="D139" s="5" t="s">
        <v>85</v>
      </c>
      <c r="E139" s="5">
        <v>1973</v>
      </c>
      <c r="F139" s="5">
        <v>3</v>
      </c>
      <c r="G139" s="61">
        <v>22</v>
      </c>
      <c r="H139" s="73">
        <v>0</v>
      </c>
      <c r="I139" s="73">
        <v>6.9399999999999995</v>
      </c>
      <c r="J139" s="73">
        <v>0</v>
      </c>
      <c r="K139" s="73">
        <v>0</v>
      </c>
      <c r="L139" s="73">
        <v>3.11</v>
      </c>
      <c r="M139" s="73">
        <v>3.83</v>
      </c>
      <c r="N139" s="73">
        <v>0.03</v>
      </c>
      <c r="O139" s="73">
        <v>0.13</v>
      </c>
      <c r="P139" s="62">
        <v>317.06479318942814</v>
      </c>
    </row>
    <row r="140" spans="1:16" x14ac:dyDescent="0.2">
      <c r="A140" s="5" t="s">
        <v>12</v>
      </c>
      <c r="B140" s="5" t="s">
        <v>18</v>
      </c>
      <c r="C140" s="5" t="s">
        <v>29</v>
      </c>
      <c r="D140" s="5" t="s">
        <v>85</v>
      </c>
      <c r="E140" s="5">
        <v>1974</v>
      </c>
      <c r="F140" s="5">
        <v>3</v>
      </c>
      <c r="G140" s="61">
        <v>7</v>
      </c>
      <c r="H140" s="73">
        <v>0</v>
      </c>
      <c r="I140" s="73">
        <v>2.4700000000000002</v>
      </c>
      <c r="J140" s="73">
        <v>0</v>
      </c>
      <c r="K140" s="73">
        <v>0</v>
      </c>
      <c r="L140" s="73">
        <v>1.56</v>
      </c>
      <c r="M140" s="73">
        <v>0.91</v>
      </c>
      <c r="N140" s="73">
        <v>0.01</v>
      </c>
      <c r="O140" s="73">
        <v>0.04</v>
      </c>
      <c r="P140" s="62">
        <v>365.00290878435897</v>
      </c>
    </row>
    <row r="141" spans="1:16" x14ac:dyDescent="0.2">
      <c r="A141" s="5" t="s">
        <v>12</v>
      </c>
      <c r="B141" s="5" t="s">
        <v>18</v>
      </c>
      <c r="C141" s="5" t="s">
        <v>29</v>
      </c>
      <c r="D141" s="5" t="s">
        <v>85</v>
      </c>
      <c r="E141" s="5">
        <v>1988</v>
      </c>
      <c r="F141" s="5">
        <v>3</v>
      </c>
      <c r="G141" s="61">
        <v>4</v>
      </c>
      <c r="H141" s="73">
        <v>0.1</v>
      </c>
      <c r="I141" s="73">
        <v>1.38</v>
      </c>
      <c r="J141" s="73">
        <v>0.1</v>
      </c>
      <c r="K141" s="73">
        <v>0.11</v>
      </c>
      <c r="L141" s="73">
        <v>0.12</v>
      </c>
      <c r="M141" s="73">
        <v>1.1499999999999999</v>
      </c>
      <c r="N141" s="73">
        <v>0.05</v>
      </c>
      <c r="O141" s="73">
        <v>0.12</v>
      </c>
      <c r="P141" s="62">
        <v>411.36632440092148</v>
      </c>
    </row>
    <row r="142" spans="1:16" x14ac:dyDescent="0.2">
      <c r="A142" s="5" t="s">
        <v>12</v>
      </c>
      <c r="B142" s="5" t="s">
        <v>18</v>
      </c>
      <c r="C142" s="5" t="s">
        <v>29</v>
      </c>
      <c r="D142" s="5" t="s">
        <v>85</v>
      </c>
      <c r="E142" s="5">
        <v>1991</v>
      </c>
      <c r="F142" s="5">
        <v>3</v>
      </c>
      <c r="G142" s="61">
        <v>1</v>
      </c>
      <c r="H142" s="73">
        <v>0.05</v>
      </c>
      <c r="I142" s="73">
        <v>0.62</v>
      </c>
      <c r="J142" s="73">
        <v>0.05</v>
      </c>
      <c r="K142" s="73">
        <v>0.05</v>
      </c>
      <c r="L142" s="73">
        <v>0.06</v>
      </c>
      <c r="M142" s="73">
        <v>0.51</v>
      </c>
      <c r="N142" s="73">
        <v>0.02</v>
      </c>
      <c r="O142" s="73">
        <v>0.05</v>
      </c>
      <c r="P142" s="62">
        <v>491.91984432452307</v>
      </c>
    </row>
    <row r="143" spans="1:16" x14ac:dyDescent="0.2">
      <c r="A143" s="5" t="s">
        <v>12</v>
      </c>
      <c r="B143" s="5" t="s">
        <v>18</v>
      </c>
      <c r="C143" s="5" t="s">
        <v>29</v>
      </c>
      <c r="D143" s="5" t="s">
        <v>85</v>
      </c>
      <c r="E143" s="5">
        <v>1992</v>
      </c>
      <c r="F143" s="5">
        <v>3</v>
      </c>
      <c r="G143" s="61">
        <v>189</v>
      </c>
      <c r="H143" s="73">
        <v>0.23</v>
      </c>
      <c r="I143" s="73">
        <v>64.099999999999994</v>
      </c>
      <c r="J143" s="73">
        <v>0.23</v>
      </c>
      <c r="K143" s="73">
        <v>0.8</v>
      </c>
      <c r="L143" s="73">
        <v>7.2700000000000005</v>
      </c>
      <c r="M143" s="73">
        <v>56.03</v>
      </c>
      <c r="N143" s="73">
        <v>0.45999999999999996</v>
      </c>
      <c r="O143" s="73">
        <v>2.0499999999999998</v>
      </c>
      <c r="P143" s="62">
        <v>341.60207023354917</v>
      </c>
    </row>
    <row r="144" spans="1:16" x14ac:dyDescent="0.2">
      <c r="A144" s="5" t="s">
        <v>12</v>
      </c>
      <c r="B144" s="5" t="s">
        <v>18</v>
      </c>
      <c r="C144" s="5" t="s">
        <v>29</v>
      </c>
      <c r="D144" s="5" t="s">
        <v>85</v>
      </c>
      <c r="E144" s="5">
        <v>1993</v>
      </c>
      <c r="F144" s="5">
        <v>3</v>
      </c>
      <c r="G144" s="61">
        <v>82</v>
      </c>
      <c r="H144" s="73">
        <v>0.99</v>
      </c>
      <c r="I144" s="73">
        <v>20.85</v>
      </c>
      <c r="J144" s="73">
        <v>0.99</v>
      </c>
      <c r="K144" s="73">
        <v>1.06</v>
      </c>
      <c r="L144" s="73">
        <v>3.34</v>
      </c>
      <c r="M144" s="73">
        <v>16.45</v>
      </c>
      <c r="N144" s="73">
        <v>0.54</v>
      </c>
      <c r="O144" s="73">
        <v>1.3699999999999999</v>
      </c>
      <c r="P144" s="62">
        <v>266.69676380898102</v>
      </c>
    </row>
    <row r="145" spans="1:16" x14ac:dyDescent="0.2">
      <c r="A145" s="5" t="s">
        <v>12</v>
      </c>
      <c r="B145" s="5" t="s">
        <v>18</v>
      </c>
      <c r="C145" s="5" t="s">
        <v>29</v>
      </c>
      <c r="D145" s="5" t="s">
        <v>85</v>
      </c>
      <c r="E145" s="5">
        <v>1994</v>
      </c>
      <c r="F145" s="5">
        <v>3</v>
      </c>
      <c r="G145" s="61">
        <v>30</v>
      </c>
      <c r="H145" s="73">
        <v>0.15</v>
      </c>
      <c r="I145" s="73">
        <v>9.17</v>
      </c>
      <c r="J145" s="73">
        <v>0.15</v>
      </c>
      <c r="K145" s="73">
        <v>0.17</v>
      </c>
      <c r="L145" s="73">
        <v>1.1599999999999999</v>
      </c>
      <c r="M145" s="73">
        <v>7.84</v>
      </c>
      <c r="N145" s="73">
        <v>0.13</v>
      </c>
      <c r="O145" s="73">
        <v>0.42</v>
      </c>
      <c r="P145" s="62">
        <v>311.69183863409199</v>
      </c>
    </row>
    <row r="146" spans="1:16" x14ac:dyDescent="0.2">
      <c r="A146" s="5" t="s">
        <v>12</v>
      </c>
      <c r="B146" s="5" t="s">
        <v>18</v>
      </c>
      <c r="C146" s="5" t="s">
        <v>29</v>
      </c>
      <c r="D146" s="5" t="s">
        <v>85</v>
      </c>
      <c r="E146" s="5">
        <v>1995</v>
      </c>
      <c r="F146" s="5">
        <v>3</v>
      </c>
      <c r="G146" s="61">
        <v>52</v>
      </c>
      <c r="H146" s="73">
        <v>0.62</v>
      </c>
      <c r="I146" s="73">
        <v>21.66</v>
      </c>
      <c r="J146" s="73">
        <v>0.62</v>
      </c>
      <c r="K146" s="73">
        <v>0.66</v>
      </c>
      <c r="L146" s="73">
        <v>2.9400000000000004</v>
      </c>
      <c r="M146" s="73">
        <v>18.059999999999999</v>
      </c>
      <c r="N146" s="73">
        <v>0.38</v>
      </c>
      <c r="O146" s="73">
        <v>1.0899999999999999</v>
      </c>
      <c r="P146" s="62">
        <v>425.17439249575011</v>
      </c>
    </row>
    <row r="147" spans="1:16" x14ac:dyDescent="0.2">
      <c r="A147" s="5" t="s">
        <v>12</v>
      </c>
      <c r="B147" s="5" t="s">
        <v>18</v>
      </c>
      <c r="C147" s="5" t="s">
        <v>29</v>
      </c>
      <c r="D147" s="5" t="s">
        <v>85</v>
      </c>
      <c r="E147" s="5">
        <v>1996</v>
      </c>
      <c r="F147" s="5">
        <v>3</v>
      </c>
      <c r="G147" s="61">
        <v>34</v>
      </c>
      <c r="H147" s="73">
        <v>0.11</v>
      </c>
      <c r="I147" s="73">
        <v>11.92</v>
      </c>
      <c r="J147" s="73">
        <v>0.11</v>
      </c>
      <c r="K147" s="73">
        <v>0.11</v>
      </c>
      <c r="L147" s="73">
        <v>0.4</v>
      </c>
      <c r="M147" s="73">
        <v>11.41</v>
      </c>
      <c r="N147" s="73">
        <v>0.11</v>
      </c>
      <c r="O147" s="73">
        <v>0.44</v>
      </c>
      <c r="P147" s="62">
        <v>355.50895582599378</v>
      </c>
    </row>
    <row r="148" spans="1:16" x14ac:dyDescent="0.2">
      <c r="A148" s="5" t="s">
        <v>12</v>
      </c>
      <c r="B148" s="5" t="s">
        <v>18</v>
      </c>
      <c r="C148" s="5" t="s">
        <v>29</v>
      </c>
      <c r="D148" s="5" t="s">
        <v>85</v>
      </c>
      <c r="E148" s="5">
        <v>1997</v>
      </c>
      <c r="F148" s="5">
        <v>3</v>
      </c>
      <c r="G148" s="61">
        <v>70</v>
      </c>
      <c r="H148" s="73">
        <v>0</v>
      </c>
      <c r="I148" s="73">
        <v>27.340000000000003</v>
      </c>
      <c r="J148" s="73">
        <v>0</v>
      </c>
      <c r="K148" s="73">
        <v>0.7</v>
      </c>
      <c r="L148" s="73">
        <v>5.71</v>
      </c>
      <c r="M148" s="73">
        <v>20.93</v>
      </c>
      <c r="N148" s="73">
        <v>0.16</v>
      </c>
      <c r="O148" s="73">
        <v>0.81</v>
      </c>
      <c r="P148" s="62">
        <v>391.84626550165882</v>
      </c>
    </row>
    <row r="149" spans="1:16" x14ac:dyDescent="0.2">
      <c r="A149" s="5" t="s">
        <v>12</v>
      </c>
      <c r="B149" s="5" t="s">
        <v>18</v>
      </c>
      <c r="C149" s="5" t="s">
        <v>29</v>
      </c>
      <c r="D149" s="5" t="s">
        <v>85</v>
      </c>
      <c r="E149" s="5">
        <v>1998</v>
      </c>
      <c r="F149" s="5">
        <v>3</v>
      </c>
      <c r="G149" s="61">
        <v>141</v>
      </c>
      <c r="H149" s="73">
        <v>0.22</v>
      </c>
      <c r="I149" s="73">
        <v>53.33</v>
      </c>
      <c r="J149" s="73">
        <v>0.22</v>
      </c>
      <c r="K149" s="73">
        <v>1.5299999999999998</v>
      </c>
      <c r="L149" s="73">
        <v>17.13</v>
      </c>
      <c r="M149" s="73">
        <v>34.67</v>
      </c>
      <c r="N149" s="73">
        <v>0.32</v>
      </c>
      <c r="O149" s="73">
        <v>1.4700000000000002</v>
      </c>
      <c r="P149" s="62">
        <v>381.31800526615956</v>
      </c>
    </row>
    <row r="150" spans="1:16" x14ac:dyDescent="0.2">
      <c r="A150" s="5" t="s">
        <v>12</v>
      </c>
      <c r="B150" s="5" t="s">
        <v>18</v>
      </c>
      <c r="C150" s="5" t="s">
        <v>29</v>
      </c>
      <c r="D150" s="5" t="s">
        <v>85</v>
      </c>
      <c r="E150" s="5">
        <v>1999</v>
      </c>
      <c r="F150" s="5">
        <v>3</v>
      </c>
      <c r="G150" s="61">
        <v>551</v>
      </c>
      <c r="H150" s="73">
        <v>0</v>
      </c>
      <c r="I150" s="73">
        <v>190.11999999999998</v>
      </c>
      <c r="J150" s="73">
        <v>0</v>
      </c>
      <c r="K150" s="73">
        <v>2.1399999999999997</v>
      </c>
      <c r="L150" s="73">
        <v>20.58</v>
      </c>
      <c r="M150" s="73">
        <v>167.4</v>
      </c>
      <c r="N150" s="73">
        <v>1.1200000000000001</v>
      </c>
      <c r="O150" s="73">
        <v>5.6999999999999993</v>
      </c>
      <c r="P150" s="62">
        <v>345.15325223299629</v>
      </c>
    </row>
    <row r="151" spans="1:16" x14ac:dyDescent="0.2">
      <c r="A151" s="5" t="s">
        <v>12</v>
      </c>
      <c r="B151" s="5" t="s">
        <v>18</v>
      </c>
      <c r="C151" s="5" t="s">
        <v>29</v>
      </c>
      <c r="D151" s="5" t="s">
        <v>85</v>
      </c>
      <c r="E151" s="5">
        <v>2000</v>
      </c>
      <c r="F151" s="5">
        <v>3</v>
      </c>
      <c r="G151" s="61">
        <v>374</v>
      </c>
      <c r="H151" s="73">
        <v>0.9</v>
      </c>
      <c r="I151" s="73">
        <v>130.94999999999999</v>
      </c>
      <c r="J151" s="73">
        <v>0.9</v>
      </c>
      <c r="K151" s="73">
        <v>2.88</v>
      </c>
      <c r="L151" s="73">
        <v>22.57</v>
      </c>
      <c r="M151" s="73">
        <v>105.5</v>
      </c>
      <c r="N151" s="73">
        <v>1.05</v>
      </c>
      <c r="O151" s="73">
        <v>4.1100000000000003</v>
      </c>
      <c r="P151" s="62">
        <v>353.07830156561971</v>
      </c>
    </row>
    <row r="152" spans="1:16" x14ac:dyDescent="0.2">
      <c r="A152" s="5" t="s">
        <v>12</v>
      </c>
      <c r="B152" s="5" t="s">
        <v>18</v>
      </c>
      <c r="C152" s="5" t="s">
        <v>29</v>
      </c>
      <c r="D152" s="5" t="s">
        <v>85</v>
      </c>
      <c r="E152" s="5">
        <v>2001</v>
      </c>
      <c r="F152" s="5">
        <v>3</v>
      </c>
      <c r="G152" s="61">
        <v>59</v>
      </c>
      <c r="H152" s="73">
        <v>0.94</v>
      </c>
      <c r="I152" s="73">
        <v>24.55</v>
      </c>
      <c r="J152" s="73">
        <v>0.94</v>
      </c>
      <c r="K152" s="73">
        <v>1.02</v>
      </c>
      <c r="L152" s="73">
        <v>2.7199999999999998</v>
      </c>
      <c r="M152" s="73">
        <v>20.81</v>
      </c>
      <c r="N152" s="73">
        <v>0.55000000000000004</v>
      </c>
      <c r="O152" s="73">
        <v>1.4900000000000002</v>
      </c>
      <c r="P152" s="62">
        <v>427.73310412505316</v>
      </c>
    </row>
    <row r="153" spans="1:16" x14ac:dyDescent="0.2">
      <c r="A153" s="5" t="s">
        <v>12</v>
      </c>
      <c r="B153" s="5" t="s">
        <v>18</v>
      </c>
      <c r="C153" s="5" t="s">
        <v>29</v>
      </c>
      <c r="D153" s="5" t="s">
        <v>85</v>
      </c>
      <c r="E153" s="5">
        <v>2002</v>
      </c>
      <c r="F153" s="5">
        <v>3</v>
      </c>
      <c r="G153" s="61">
        <v>269</v>
      </c>
      <c r="H153" s="73">
        <v>3.2699999999999996</v>
      </c>
      <c r="I153" s="73">
        <v>102.38999999999999</v>
      </c>
      <c r="J153" s="73">
        <v>3.2699999999999996</v>
      </c>
      <c r="K153" s="73">
        <v>4.22</v>
      </c>
      <c r="L153" s="73">
        <v>10.399999999999999</v>
      </c>
      <c r="M153" s="73">
        <v>87.77</v>
      </c>
      <c r="N153" s="73">
        <v>1.94</v>
      </c>
      <c r="O153" s="73">
        <v>5.39</v>
      </c>
      <c r="P153" s="62">
        <v>392.28685826542483</v>
      </c>
    </row>
    <row r="154" spans="1:16" x14ac:dyDescent="0.2">
      <c r="A154" s="5" t="s">
        <v>12</v>
      </c>
      <c r="B154" s="5" t="s">
        <v>18</v>
      </c>
      <c r="C154" s="5" t="s">
        <v>29</v>
      </c>
      <c r="D154" s="5" t="s">
        <v>85</v>
      </c>
      <c r="E154" s="5">
        <v>2003</v>
      </c>
      <c r="F154" s="5">
        <v>3</v>
      </c>
      <c r="G154" s="61">
        <v>465</v>
      </c>
      <c r="H154" s="73">
        <v>1.85</v>
      </c>
      <c r="I154" s="73">
        <v>195.32</v>
      </c>
      <c r="J154" s="73">
        <v>1.85</v>
      </c>
      <c r="K154" s="73">
        <v>4.3900000000000006</v>
      </c>
      <c r="L154" s="73">
        <v>9.92</v>
      </c>
      <c r="M154" s="73">
        <v>181.01</v>
      </c>
      <c r="N154" s="73">
        <v>1.94</v>
      </c>
      <c r="O154" s="73">
        <v>6.7799999999999994</v>
      </c>
      <c r="P154" s="62">
        <v>423.09107990289033</v>
      </c>
    </row>
    <row r="155" spans="1:16" x14ac:dyDescent="0.2">
      <c r="A155" s="5" t="s">
        <v>12</v>
      </c>
      <c r="B155" s="5" t="s">
        <v>18</v>
      </c>
      <c r="C155" s="5" t="s">
        <v>29</v>
      </c>
      <c r="D155" s="5" t="s">
        <v>85</v>
      </c>
      <c r="E155" s="5">
        <v>2004</v>
      </c>
      <c r="F155" s="5">
        <v>3</v>
      </c>
      <c r="G155" s="61">
        <v>489</v>
      </c>
      <c r="H155" s="73">
        <v>2.94</v>
      </c>
      <c r="I155" s="73">
        <v>192.66000000000003</v>
      </c>
      <c r="J155" s="73">
        <v>2.94</v>
      </c>
      <c r="K155" s="73">
        <v>3.84</v>
      </c>
      <c r="L155" s="73">
        <v>19.96</v>
      </c>
      <c r="M155" s="73">
        <v>168.86</v>
      </c>
      <c r="N155" s="73">
        <v>2.2599999999999998</v>
      </c>
      <c r="O155" s="73">
        <v>7.4700000000000006</v>
      </c>
      <c r="P155" s="62">
        <v>400.38407461177138</v>
      </c>
    </row>
    <row r="156" spans="1:16" x14ac:dyDescent="0.2">
      <c r="A156" s="5" t="s">
        <v>12</v>
      </c>
      <c r="B156" s="5" t="s">
        <v>18</v>
      </c>
      <c r="C156" s="5" t="s">
        <v>29</v>
      </c>
      <c r="D156" s="5" t="s">
        <v>85</v>
      </c>
      <c r="E156" s="5">
        <v>2005</v>
      </c>
      <c r="F156" s="5">
        <v>3</v>
      </c>
      <c r="G156" s="61">
        <v>408</v>
      </c>
      <c r="H156" s="73">
        <v>3.65</v>
      </c>
      <c r="I156" s="73">
        <v>158.39999999999998</v>
      </c>
      <c r="J156" s="73">
        <v>3.65</v>
      </c>
      <c r="K156" s="73">
        <v>5.3999999999999995</v>
      </c>
      <c r="L156" s="73">
        <v>11.559999999999999</v>
      </c>
      <c r="M156" s="73">
        <v>141.44</v>
      </c>
      <c r="N156" s="73">
        <v>2.44</v>
      </c>
      <c r="O156" s="73">
        <v>6.4699999999999989</v>
      </c>
      <c r="P156" s="62">
        <v>397.14686704729235</v>
      </c>
    </row>
    <row r="157" spans="1:16" x14ac:dyDescent="0.2">
      <c r="A157" s="5" t="s">
        <v>12</v>
      </c>
      <c r="B157" s="5" t="s">
        <v>18</v>
      </c>
      <c r="C157" s="5" t="s">
        <v>29</v>
      </c>
      <c r="D157" s="5" t="s">
        <v>85</v>
      </c>
      <c r="E157" s="5">
        <v>2006</v>
      </c>
      <c r="F157" s="5">
        <v>3</v>
      </c>
      <c r="G157" s="61">
        <v>631</v>
      </c>
      <c r="H157" s="73">
        <v>11.47</v>
      </c>
      <c r="I157" s="73">
        <v>264.01</v>
      </c>
      <c r="J157" s="73">
        <v>11.47</v>
      </c>
      <c r="K157" s="73">
        <v>10.389999999999999</v>
      </c>
      <c r="L157" s="73">
        <v>17.21</v>
      </c>
      <c r="M157" s="73">
        <v>236.41</v>
      </c>
      <c r="N157" s="73">
        <v>5.2</v>
      </c>
      <c r="O157" s="73">
        <v>20.43</v>
      </c>
      <c r="P157" s="62">
        <v>436.5781890029366</v>
      </c>
    </row>
    <row r="158" spans="1:16" x14ac:dyDescent="0.2">
      <c r="A158" s="5" t="s">
        <v>12</v>
      </c>
      <c r="B158" s="5" t="s">
        <v>18</v>
      </c>
      <c r="C158" s="5" t="s">
        <v>29</v>
      </c>
      <c r="D158" s="5" t="s">
        <v>85</v>
      </c>
      <c r="E158" s="5">
        <v>2007</v>
      </c>
      <c r="F158" s="5">
        <v>3</v>
      </c>
      <c r="G158" s="61">
        <v>779</v>
      </c>
      <c r="H158" s="73">
        <v>11.1</v>
      </c>
      <c r="I158" s="73">
        <v>345.5</v>
      </c>
      <c r="J158" s="73">
        <v>11.1</v>
      </c>
      <c r="K158" s="73">
        <v>12.93</v>
      </c>
      <c r="L158" s="73">
        <v>14.549999999999999</v>
      </c>
      <c r="M158" s="73">
        <v>318.02000000000004</v>
      </c>
      <c r="N158" s="73">
        <v>7.89</v>
      </c>
      <c r="O158" s="73">
        <v>29.68</v>
      </c>
      <c r="P158" s="62">
        <v>458.14003332326831</v>
      </c>
    </row>
    <row r="159" spans="1:16" x14ac:dyDescent="0.2">
      <c r="A159" s="5" t="s">
        <v>12</v>
      </c>
      <c r="B159" s="5" t="s">
        <v>18</v>
      </c>
      <c r="C159" s="5" t="s">
        <v>29</v>
      </c>
      <c r="D159" s="5" t="s">
        <v>85</v>
      </c>
      <c r="E159" s="5">
        <v>2008</v>
      </c>
      <c r="F159" s="5">
        <v>3</v>
      </c>
      <c r="G159" s="61">
        <v>1282</v>
      </c>
      <c r="H159" s="73">
        <v>18.75</v>
      </c>
      <c r="I159" s="73">
        <v>554.54000000000008</v>
      </c>
      <c r="J159" s="73">
        <v>18.75</v>
      </c>
      <c r="K159" s="73">
        <v>23.5</v>
      </c>
      <c r="L159" s="73">
        <v>24.71</v>
      </c>
      <c r="M159" s="73">
        <v>506.33000000000004</v>
      </c>
      <c r="N159" s="73">
        <v>13.850000000000001</v>
      </c>
      <c r="O159" s="73">
        <v>53.33</v>
      </c>
      <c r="P159" s="62">
        <v>447.16220533597948</v>
      </c>
    </row>
    <row r="160" spans="1:16" x14ac:dyDescent="0.2">
      <c r="A160" s="5" t="s">
        <v>12</v>
      </c>
      <c r="B160" s="5" t="s">
        <v>18</v>
      </c>
      <c r="C160" s="5" t="s">
        <v>29</v>
      </c>
      <c r="D160" s="5" t="s">
        <v>85</v>
      </c>
      <c r="E160" s="5">
        <v>2009</v>
      </c>
      <c r="F160" s="5">
        <v>3</v>
      </c>
      <c r="G160" s="61">
        <v>289</v>
      </c>
      <c r="H160" s="73">
        <v>7.4</v>
      </c>
      <c r="I160" s="73">
        <v>123.55000000000001</v>
      </c>
      <c r="J160" s="73">
        <v>7.4</v>
      </c>
      <c r="K160" s="73">
        <v>7.95</v>
      </c>
      <c r="L160" s="73">
        <v>9.1999999999999993</v>
      </c>
      <c r="M160" s="73">
        <v>106.39999999999999</v>
      </c>
      <c r="N160" s="73">
        <v>4.07</v>
      </c>
      <c r="O160" s="73">
        <v>11.32</v>
      </c>
      <c r="P160" s="62">
        <v>452.50922503825183</v>
      </c>
    </row>
    <row r="161" spans="1:16" x14ac:dyDescent="0.2">
      <c r="A161" s="5" t="s">
        <v>12</v>
      </c>
      <c r="B161" s="5" t="s">
        <v>18</v>
      </c>
      <c r="C161" s="5" t="s">
        <v>29</v>
      </c>
      <c r="D161" s="5" t="s">
        <v>85</v>
      </c>
      <c r="E161" s="5">
        <v>2010</v>
      </c>
      <c r="F161" s="5">
        <v>3</v>
      </c>
      <c r="G161" s="61">
        <v>342</v>
      </c>
      <c r="H161" s="73">
        <v>9.8800000000000008</v>
      </c>
      <c r="I161" s="73">
        <v>148.74</v>
      </c>
      <c r="J161" s="73">
        <v>9.8800000000000008</v>
      </c>
      <c r="K161" s="73">
        <v>10.63</v>
      </c>
      <c r="L161" s="73">
        <v>12.19</v>
      </c>
      <c r="M161" s="73">
        <v>125.92</v>
      </c>
      <c r="N161" s="73">
        <v>5.17</v>
      </c>
      <c r="O161" s="73">
        <v>13.15</v>
      </c>
      <c r="P161" s="62">
        <v>464.25559041489953</v>
      </c>
    </row>
    <row r="162" spans="1:16" x14ac:dyDescent="0.2">
      <c r="A162" s="5" t="s">
        <v>12</v>
      </c>
      <c r="B162" s="5" t="s">
        <v>18</v>
      </c>
      <c r="C162" s="5" t="s">
        <v>29</v>
      </c>
      <c r="D162" s="5" t="s">
        <v>85</v>
      </c>
      <c r="E162" s="5">
        <v>2011</v>
      </c>
      <c r="F162" s="5">
        <v>3</v>
      </c>
      <c r="G162" s="61">
        <v>122</v>
      </c>
      <c r="H162" s="73">
        <v>4.08</v>
      </c>
      <c r="I162" s="73">
        <v>55.55</v>
      </c>
      <c r="J162" s="73">
        <v>4.08</v>
      </c>
      <c r="K162" s="73">
        <v>4.38</v>
      </c>
      <c r="L162" s="73">
        <v>5.03</v>
      </c>
      <c r="M162" s="73">
        <v>46.14</v>
      </c>
      <c r="N162" s="73">
        <v>2.0499999999999998</v>
      </c>
      <c r="O162" s="73">
        <v>4.8099999999999996</v>
      </c>
      <c r="P162" s="62">
        <v>487.12578911886567</v>
      </c>
    </row>
    <row r="163" spans="1:16" x14ac:dyDescent="0.2">
      <c r="A163" s="5" t="s">
        <v>12</v>
      </c>
      <c r="B163" s="5" t="s">
        <v>18</v>
      </c>
      <c r="C163" s="5" t="s">
        <v>29</v>
      </c>
      <c r="D163" s="5" t="s">
        <v>85</v>
      </c>
      <c r="E163" s="5">
        <v>2012</v>
      </c>
      <c r="F163" s="5">
        <v>2</v>
      </c>
      <c r="G163" s="61">
        <v>193</v>
      </c>
      <c r="H163" s="73">
        <v>0.63</v>
      </c>
      <c r="I163" s="73">
        <v>120.02</v>
      </c>
      <c r="J163" s="73">
        <v>0.63</v>
      </c>
      <c r="K163" s="73">
        <v>4.83</v>
      </c>
      <c r="L163" s="73">
        <v>115.19</v>
      </c>
      <c r="M163" s="73">
        <v>0</v>
      </c>
      <c r="N163" s="73">
        <v>1.68</v>
      </c>
      <c r="O163" s="73">
        <v>1.1499999999999999</v>
      </c>
      <c r="P163" s="62">
        <v>623.3120721124277</v>
      </c>
    </row>
    <row r="164" spans="1:16" x14ac:dyDescent="0.2">
      <c r="A164" s="5" t="s">
        <v>12</v>
      </c>
      <c r="B164" s="5" t="s">
        <v>18</v>
      </c>
      <c r="C164" s="5" t="s">
        <v>29</v>
      </c>
      <c r="D164" s="5" t="s">
        <v>85</v>
      </c>
      <c r="E164" s="5">
        <v>2013</v>
      </c>
      <c r="F164" s="5">
        <v>2</v>
      </c>
      <c r="G164" s="61">
        <v>111</v>
      </c>
      <c r="H164" s="73">
        <v>0.3</v>
      </c>
      <c r="I164" s="73">
        <v>66.899999999999991</v>
      </c>
      <c r="J164" s="73">
        <v>0.3</v>
      </c>
      <c r="K164" s="73">
        <v>3.1100000000000003</v>
      </c>
      <c r="L164" s="73">
        <v>63.789999999999992</v>
      </c>
      <c r="M164" s="73">
        <v>0</v>
      </c>
      <c r="N164" s="73">
        <v>0.83000000000000007</v>
      </c>
      <c r="O164" s="73">
        <v>0.56000000000000005</v>
      </c>
      <c r="P164" s="62">
        <v>603.8123712047028</v>
      </c>
    </row>
    <row r="165" spans="1:16" x14ac:dyDescent="0.2">
      <c r="A165" s="5" t="s">
        <v>12</v>
      </c>
      <c r="B165" s="5" t="s">
        <v>18</v>
      </c>
      <c r="C165" s="5" t="s">
        <v>29</v>
      </c>
      <c r="D165" s="5" t="s">
        <v>85</v>
      </c>
      <c r="E165" s="5">
        <v>2014</v>
      </c>
      <c r="F165" s="5">
        <v>2</v>
      </c>
      <c r="G165" s="61">
        <v>45</v>
      </c>
      <c r="H165" s="73">
        <v>0.08</v>
      </c>
      <c r="I165" s="73">
        <v>25.529999999999998</v>
      </c>
      <c r="J165" s="73">
        <v>0.08</v>
      </c>
      <c r="K165" s="73">
        <v>0.74</v>
      </c>
      <c r="L165" s="73">
        <v>24.79</v>
      </c>
      <c r="M165" s="73">
        <v>0</v>
      </c>
      <c r="N165" s="73">
        <v>0.25</v>
      </c>
      <c r="O165" s="73">
        <v>0.32999999999999996</v>
      </c>
      <c r="P165" s="62">
        <v>575.74239412499242</v>
      </c>
    </row>
    <row r="166" spans="1:16" x14ac:dyDescent="0.2">
      <c r="A166" s="5" t="s">
        <v>12</v>
      </c>
      <c r="B166" s="5" t="s">
        <v>18</v>
      </c>
      <c r="C166" s="5" t="s">
        <v>29</v>
      </c>
      <c r="D166" s="5" t="s">
        <v>85</v>
      </c>
      <c r="E166" s="5">
        <v>2015</v>
      </c>
      <c r="F166" s="5">
        <v>2</v>
      </c>
      <c r="G166" s="61">
        <v>42</v>
      </c>
      <c r="H166" s="73">
        <v>0.13</v>
      </c>
      <c r="I166" s="73">
        <v>21.14</v>
      </c>
      <c r="J166" s="73">
        <v>0.13</v>
      </c>
      <c r="K166" s="73">
        <v>0.74</v>
      </c>
      <c r="L166" s="73">
        <v>20.399999999999999</v>
      </c>
      <c r="M166" s="73">
        <v>0</v>
      </c>
      <c r="N166" s="73">
        <v>0.25</v>
      </c>
      <c r="O166" s="73">
        <v>0.33</v>
      </c>
      <c r="P166" s="62">
        <v>503.97361479297433</v>
      </c>
    </row>
    <row r="167" spans="1:16" x14ac:dyDescent="0.2">
      <c r="A167" s="5" t="s">
        <v>12</v>
      </c>
      <c r="B167" s="5" t="s">
        <v>18</v>
      </c>
      <c r="C167" s="5" t="s">
        <v>29</v>
      </c>
      <c r="D167" s="5" t="s">
        <v>85</v>
      </c>
      <c r="E167" s="5">
        <v>2016</v>
      </c>
      <c r="F167" s="5">
        <v>2</v>
      </c>
      <c r="G167" s="61">
        <v>33</v>
      </c>
      <c r="H167" s="73">
        <v>0.09</v>
      </c>
      <c r="I167" s="73">
        <v>19.899999999999999</v>
      </c>
      <c r="J167" s="73">
        <v>0.09</v>
      </c>
      <c r="K167" s="73">
        <v>0.61</v>
      </c>
      <c r="L167" s="73">
        <v>19.29</v>
      </c>
      <c r="M167" s="73">
        <v>0</v>
      </c>
      <c r="N167" s="73">
        <v>0.24</v>
      </c>
      <c r="O167" s="73">
        <v>0.30000000000000004</v>
      </c>
      <c r="P167" s="62">
        <v>601.07629394918899</v>
      </c>
    </row>
    <row r="168" spans="1:16" x14ac:dyDescent="0.2">
      <c r="A168" s="5" t="s">
        <v>12</v>
      </c>
      <c r="B168" s="5" t="s">
        <v>18</v>
      </c>
      <c r="C168" s="5" t="s">
        <v>29</v>
      </c>
      <c r="D168" s="5" t="s">
        <v>85</v>
      </c>
      <c r="E168" s="5">
        <v>2017</v>
      </c>
      <c r="F168" s="5">
        <v>1</v>
      </c>
      <c r="G168" s="61">
        <v>377</v>
      </c>
      <c r="H168" s="73">
        <v>5.8</v>
      </c>
      <c r="I168" s="73">
        <v>171.5</v>
      </c>
      <c r="J168" s="73">
        <v>5.8</v>
      </c>
      <c r="K168" s="73">
        <v>171.5</v>
      </c>
      <c r="L168" s="73">
        <v>0</v>
      </c>
      <c r="M168" s="73">
        <v>0</v>
      </c>
      <c r="N168" s="73">
        <v>0.01</v>
      </c>
      <c r="O168" s="73">
        <v>1.1400000000000001</v>
      </c>
      <c r="P168" s="62">
        <v>470.32842392888983</v>
      </c>
    </row>
    <row r="169" spans="1:16" x14ac:dyDescent="0.2">
      <c r="A169" s="5" t="s">
        <v>12</v>
      </c>
      <c r="B169" s="5" t="s">
        <v>18</v>
      </c>
      <c r="C169" s="5" t="s">
        <v>29</v>
      </c>
      <c r="D169" s="5" t="s">
        <v>85</v>
      </c>
      <c r="E169" s="5">
        <v>2018</v>
      </c>
      <c r="F169" s="5">
        <v>1</v>
      </c>
      <c r="G169" s="61">
        <v>283</v>
      </c>
      <c r="H169" s="73">
        <v>15.070000000000002</v>
      </c>
      <c r="I169" s="73">
        <v>119.13</v>
      </c>
      <c r="J169" s="73">
        <v>15.070000000000002</v>
      </c>
      <c r="K169" s="73">
        <v>119.13</v>
      </c>
      <c r="L169" s="73">
        <v>0</v>
      </c>
      <c r="M169" s="73">
        <v>0</v>
      </c>
      <c r="N169" s="73">
        <v>0.03</v>
      </c>
      <c r="O169" s="73">
        <v>1.1400000000000001</v>
      </c>
      <c r="P169" s="62">
        <v>473.98018445788517</v>
      </c>
    </row>
    <row r="170" spans="1:16" x14ac:dyDescent="0.2">
      <c r="A170" s="5" t="s">
        <v>12</v>
      </c>
      <c r="B170" s="5" t="s">
        <v>18</v>
      </c>
      <c r="C170" s="5" t="s">
        <v>29</v>
      </c>
      <c r="D170" s="5" t="s">
        <v>85</v>
      </c>
      <c r="E170" s="5">
        <v>2019</v>
      </c>
      <c r="F170" s="5">
        <v>1</v>
      </c>
      <c r="G170" s="61">
        <v>257</v>
      </c>
      <c r="H170" s="73">
        <v>25.990000000000002</v>
      </c>
      <c r="I170" s="73">
        <v>119.2</v>
      </c>
      <c r="J170" s="73">
        <v>25.990000000000002</v>
      </c>
      <c r="K170" s="73">
        <v>119.2</v>
      </c>
      <c r="L170" s="73">
        <v>0</v>
      </c>
      <c r="M170" s="73">
        <v>0</v>
      </c>
      <c r="N170" s="73">
        <v>0.06</v>
      </c>
      <c r="O170" s="73">
        <v>1.5</v>
      </c>
      <c r="P170" s="62">
        <v>563.61901632953993</v>
      </c>
    </row>
    <row r="171" spans="1:16" x14ac:dyDescent="0.2">
      <c r="A171" s="5" t="s">
        <v>12</v>
      </c>
      <c r="B171" s="5" t="s">
        <v>18</v>
      </c>
      <c r="C171" s="5" t="s">
        <v>29</v>
      </c>
      <c r="D171" s="5" t="s">
        <v>85</v>
      </c>
      <c r="E171" s="5">
        <v>2020</v>
      </c>
      <c r="F171" s="5">
        <v>0</v>
      </c>
      <c r="G171" s="61">
        <v>195</v>
      </c>
      <c r="H171" s="73">
        <v>96.86999999999999</v>
      </c>
      <c r="I171" s="73">
        <v>0</v>
      </c>
      <c r="J171" s="73">
        <v>96.86999999999999</v>
      </c>
      <c r="K171" s="73">
        <v>0</v>
      </c>
      <c r="L171" s="73">
        <v>0</v>
      </c>
      <c r="M171" s="73">
        <v>0</v>
      </c>
      <c r="N171" s="73">
        <v>0.04</v>
      </c>
      <c r="O171" s="73">
        <v>3.1999999999999997</v>
      </c>
      <c r="P171" s="62">
        <v>496.71327736607395</v>
      </c>
    </row>
    <row r="172" spans="1:16" x14ac:dyDescent="0.2">
      <c r="A172" s="5" t="s">
        <v>12</v>
      </c>
      <c r="B172" s="5" t="s">
        <v>18</v>
      </c>
      <c r="C172" s="5" t="s">
        <v>29</v>
      </c>
      <c r="D172" s="5" t="s">
        <v>85</v>
      </c>
      <c r="E172" s="5">
        <v>2021</v>
      </c>
      <c r="F172" s="5">
        <v>0</v>
      </c>
      <c r="G172" s="61">
        <v>269</v>
      </c>
      <c r="H172" s="73">
        <v>122.2</v>
      </c>
      <c r="I172" s="73">
        <v>0</v>
      </c>
      <c r="J172" s="73">
        <v>122.2</v>
      </c>
      <c r="K172" s="73">
        <v>0</v>
      </c>
      <c r="L172" s="73">
        <v>0</v>
      </c>
      <c r="M172" s="73">
        <v>0</v>
      </c>
      <c r="N172" s="73">
        <v>0.03</v>
      </c>
      <c r="O172" s="73">
        <v>2.0699999999999994</v>
      </c>
      <c r="P172" s="62">
        <v>453.42378296754617</v>
      </c>
    </row>
    <row r="173" spans="1:16" x14ac:dyDescent="0.2">
      <c r="A173" s="5" t="s">
        <v>12</v>
      </c>
      <c r="B173" s="5" t="s">
        <v>18</v>
      </c>
      <c r="C173" s="5" t="s">
        <v>29</v>
      </c>
      <c r="D173" s="5" t="s">
        <v>86</v>
      </c>
      <c r="E173" s="5">
        <v>2001</v>
      </c>
      <c r="F173" s="5">
        <v>3</v>
      </c>
      <c r="G173" s="61">
        <v>8</v>
      </c>
      <c r="H173" s="73">
        <v>0.32</v>
      </c>
      <c r="I173" s="73">
        <v>4.34</v>
      </c>
      <c r="J173" s="73">
        <v>0.32</v>
      </c>
      <c r="K173" s="73">
        <v>0.34</v>
      </c>
      <c r="L173" s="73">
        <v>0.39</v>
      </c>
      <c r="M173" s="73">
        <v>3.61</v>
      </c>
      <c r="N173" s="73">
        <v>0.16</v>
      </c>
      <c r="O173" s="73">
        <v>0.38</v>
      </c>
      <c r="P173" s="62">
        <v>553.74253521381343</v>
      </c>
    </row>
    <row r="174" spans="1:16" x14ac:dyDescent="0.2">
      <c r="A174" s="5" t="s">
        <v>12</v>
      </c>
      <c r="B174" s="5" t="s">
        <v>18</v>
      </c>
      <c r="C174" s="5" t="s">
        <v>29</v>
      </c>
      <c r="D174" s="5" t="s">
        <v>86</v>
      </c>
      <c r="E174" s="5">
        <v>2004</v>
      </c>
      <c r="F174" s="5">
        <v>3</v>
      </c>
      <c r="G174" s="61">
        <v>15</v>
      </c>
      <c r="H174" s="73">
        <v>0.47</v>
      </c>
      <c r="I174" s="73">
        <v>6.4</v>
      </c>
      <c r="J174" s="73">
        <v>0.47</v>
      </c>
      <c r="K174" s="73">
        <v>0.5</v>
      </c>
      <c r="L174" s="73">
        <v>0.57999999999999996</v>
      </c>
      <c r="M174" s="73">
        <v>5.32</v>
      </c>
      <c r="N174" s="73">
        <v>0.24</v>
      </c>
      <c r="O174" s="73">
        <v>0.55000000000000004</v>
      </c>
      <c r="P174" s="62">
        <v>472.69824946838418</v>
      </c>
    </row>
    <row r="175" spans="1:16" x14ac:dyDescent="0.2">
      <c r="A175" s="5" t="s">
        <v>12</v>
      </c>
      <c r="B175" s="5" t="s">
        <v>18</v>
      </c>
      <c r="C175" s="5" t="s">
        <v>29</v>
      </c>
      <c r="D175" s="5" t="s">
        <v>86</v>
      </c>
      <c r="E175" s="5">
        <v>2005</v>
      </c>
      <c r="F175" s="5">
        <v>3</v>
      </c>
      <c r="G175" s="61">
        <v>4</v>
      </c>
      <c r="H175" s="73">
        <v>0.2</v>
      </c>
      <c r="I175" s="73">
        <v>2.75</v>
      </c>
      <c r="J175" s="73">
        <v>0.2</v>
      </c>
      <c r="K175" s="73">
        <v>0.22</v>
      </c>
      <c r="L175" s="73">
        <v>0.25</v>
      </c>
      <c r="M175" s="73">
        <v>2.2799999999999998</v>
      </c>
      <c r="N175" s="73">
        <v>0.1</v>
      </c>
      <c r="O175" s="73">
        <v>0.24</v>
      </c>
      <c r="P175" s="62">
        <v>801.86392326957082</v>
      </c>
    </row>
    <row r="176" spans="1:16" x14ac:dyDescent="0.2">
      <c r="A176" s="5" t="s">
        <v>12</v>
      </c>
      <c r="B176" s="5" t="s">
        <v>18</v>
      </c>
      <c r="C176" s="5" t="s">
        <v>29</v>
      </c>
      <c r="D176" s="5" t="s">
        <v>86</v>
      </c>
      <c r="E176" s="5">
        <v>2007</v>
      </c>
      <c r="F176" s="5">
        <v>3</v>
      </c>
      <c r="G176" s="61">
        <v>1</v>
      </c>
      <c r="H176" s="73">
        <v>0.03</v>
      </c>
      <c r="I176" s="73">
        <v>0.43</v>
      </c>
      <c r="J176" s="73">
        <v>0.03</v>
      </c>
      <c r="K176" s="73">
        <v>0.03</v>
      </c>
      <c r="L176" s="73">
        <v>0.04</v>
      </c>
      <c r="M176" s="73">
        <v>0.36</v>
      </c>
      <c r="N176" s="73">
        <v>0.02</v>
      </c>
      <c r="O176" s="73">
        <v>0.04</v>
      </c>
      <c r="P176" s="62">
        <v>535.88024397421873</v>
      </c>
    </row>
    <row r="177" spans="1:16" x14ac:dyDescent="0.2">
      <c r="A177" s="5" t="s">
        <v>12</v>
      </c>
      <c r="B177" s="5" t="s">
        <v>18</v>
      </c>
      <c r="C177" s="5" t="s">
        <v>29</v>
      </c>
      <c r="D177" s="5" t="s">
        <v>86</v>
      </c>
      <c r="E177" s="5">
        <v>2008</v>
      </c>
      <c r="F177" s="5">
        <v>3</v>
      </c>
      <c r="G177" s="61">
        <v>44</v>
      </c>
      <c r="H177" s="73">
        <v>1.62</v>
      </c>
      <c r="I177" s="73">
        <v>22.15</v>
      </c>
      <c r="J177" s="73">
        <v>1.62</v>
      </c>
      <c r="K177" s="73">
        <v>1.75</v>
      </c>
      <c r="L177" s="73">
        <v>2</v>
      </c>
      <c r="M177" s="73">
        <v>18.399999999999999</v>
      </c>
      <c r="N177" s="73">
        <v>0.82</v>
      </c>
      <c r="O177" s="73">
        <v>1.92</v>
      </c>
      <c r="P177" s="62">
        <v>538.70640803766059</v>
      </c>
    </row>
    <row r="178" spans="1:16" x14ac:dyDescent="0.2">
      <c r="A178" s="5" t="s">
        <v>12</v>
      </c>
      <c r="B178" s="5" t="s">
        <v>18</v>
      </c>
      <c r="C178" s="5" t="s">
        <v>29</v>
      </c>
      <c r="D178" s="5" t="s">
        <v>86</v>
      </c>
      <c r="E178" s="5">
        <v>2009</v>
      </c>
      <c r="F178" s="5">
        <v>3</v>
      </c>
      <c r="G178" s="61">
        <v>32</v>
      </c>
      <c r="H178" s="73">
        <v>1.32</v>
      </c>
      <c r="I178" s="73">
        <v>18.010000000000002</v>
      </c>
      <c r="J178" s="73">
        <v>1.32</v>
      </c>
      <c r="K178" s="73">
        <v>1.42</v>
      </c>
      <c r="L178" s="73">
        <v>1.63</v>
      </c>
      <c r="M178" s="73">
        <v>14.96</v>
      </c>
      <c r="N178" s="73">
        <v>0.66</v>
      </c>
      <c r="O178" s="73">
        <v>1.56</v>
      </c>
      <c r="P178" s="62">
        <v>602.18711887371808</v>
      </c>
    </row>
    <row r="179" spans="1:16" x14ac:dyDescent="0.2">
      <c r="A179" s="5" t="s">
        <v>12</v>
      </c>
      <c r="B179" s="5" t="s">
        <v>18</v>
      </c>
      <c r="C179" s="5" t="s">
        <v>29</v>
      </c>
      <c r="D179" s="5" t="s">
        <v>86</v>
      </c>
      <c r="E179" s="5">
        <v>2010</v>
      </c>
      <c r="F179" s="5">
        <v>3</v>
      </c>
      <c r="G179" s="61">
        <v>144</v>
      </c>
      <c r="H179" s="73">
        <v>4.9800000000000004</v>
      </c>
      <c r="I179" s="73">
        <v>67.91</v>
      </c>
      <c r="J179" s="73">
        <v>4.9800000000000004</v>
      </c>
      <c r="K179" s="73">
        <v>5.36</v>
      </c>
      <c r="L179" s="73">
        <v>6.14</v>
      </c>
      <c r="M179" s="73">
        <v>56.41</v>
      </c>
      <c r="N179" s="73">
        <v>2.5</v>
      </c>
      <c r="O179" s="73">
        <v>5.88</v>
      </c>
      <c r="P179" s="62">
        <v>506.45303688156878</v>
      </c>
    </row>
    <row r="180" spans="1:16" x14ac:dyDescent="0.2">
      <c r="A180" s="5" t="s">
        <v>12</v>
      </c>
      <c r="B180" s="5" t="s">
        <v>18</v>
      </c>
      <c r="C180" s="5" t="s">
        <v>29</v>
      </c>
      <c r="D180" s="5" t="s">
        <v>86</v>
      </c>
      <c r="E180" s="5">
        <v>2011</v>
      </c>
      <c r="F180" s="5">
        <v>3</v>
      </c>
      <c r="G180" s="61">
        <v>195</v>
      </c>
      <c r="H180" s="73">
        <v>7.3</v>
      </c>
      <c r="I180" s="73">
        <v>99.49</v>
      </c>
      <c r="J180" s="73">
        <v>7.3</v>
      </c>
      <c r="K180" s="73">
        <v>7.85</v>
      </c>
      <c r="L180" s="73">
        <v>9</v>
      </c>
      <c r="M180" s="73">
        <v>82.64</v>
      </c>
      <c r="N180" s="73">
        <v>3.66</v>
      </c>
      <c r="O180" s="73">
        <v>8.61</v>
      </c>
      <c r="P180" s="62">
        <v>546.67450405713942</v>
      </c>
    </row>
    <row r="181" spans="1:16" x14ac:dyDescent="0.2">
      <c r="A181" s="5" t="s">
        <v>12</v>
      </c>
      <c r="B181" s="5" t="s">
        <v>18</v>
      </c>
      <c r="C181" s="5" t="s">
        <v>29</v>
      </c>
      <c r="D181" s="5" t="s">
        <v>86</v>
      </c>
      <c r="E181" s="5">
        <v>2012</v>
      </c>
      <c r="F181" s="5">
        <v>2</v>
      </c>
      <c r="G181" s="61">
        <v>189</v>
      </c>
      <c r="H181" s="73">
        <v>0.57999999999999996</v>
      </c>
      <c r="I181" s="73">
        <v>110.74999999999999</v>
      </c>
      <c r="J181" s="73">
        <v>0.57999999999999996</v>
      </c>
      <c r="K181" s="73">
        <v>4.46</v>
      </c>
      <c r="L181" s="73">
        <v>106.28999999999999</v>
      </c>
      <c r="M181" s="73">
        <v>0</v>
      </c>
      <c r="N181" s="73">
        <v>1.55</v>
      </c>
      <c r="O181" s="73">
        <v>1.06</v>
      </c>
      <c r="P181" s="62">
        <v>588.44521346723741</v>
      </c>
    </row>
    <row r="182" spans="1:16" x14ac:dyDescent="0.2">
      <c r="A182" s="5" t="s">
        <v>12</v>
      </c>
      <c r="B182" s="5" t="s">
        <v>18</v>
      </c>
      <c r="C182" s="5" t="s">
        <v>29</v>
      </c>
      <c r="D182" s="5" t="s">
        <v>86</v>
      </c>
      <c r="E182" s="5">
        <v>2013</v>
      </c>
      <c r="F182" s="5">
        <v>2</v>
      </c>
      <c r="G182" s="61">
        <v>49</v>
      </c>
      <c r="H182" s="73">
        <v>0.18</v>
      </c>
      <c r="I182" s="73">
        <v>34.250000000000007</v>
      </c>
      <c r="J182" s="73">
        <v>0.18</v>
      </c>
      <c r="K182" s="73">
        <v>1.38</v>
      </c>
      <c r="L182" s="73">
        <v>32.870000000000005</v>
      </c>
      <c r="M182" s="73">
        <v>0</v>
      </c>
      <c r="N182" s="73">
        <v>0.48</v>
      </c>
      <c r="O182" s="73">
        <v>0.33</v>
      </c>
      <c r="P182" s="62">
        <v>704.51326350746831</v>
      </c>
    </row>
    <row r="183" spans="1:16" x14ac:dyDescent="0.2">
      <c r="A183" s="5" t="s">
        <v>12</v>
      </c>
      <c r="B183" s="5" t="s">
        <v>18</v>
      </c>
      <c r="C183" s="5" t="s">
        <v>29</v>
      </c>
      <c r="D183" s="5" t="s">
        <v>86</v>
      </c>
      <c r="E183" s="5">
        <v>2014</v>
      </c>
      <c r="F183" s="5">
        <v>2</v>
      </c>
      <c r="G183" s="61">
        <v>40</v>
      </c>
      <c r="H183" s="73">
        <v>0.17</v>
      </c>
      <c r="I183" s="73">
        <v>33.35</v>
      </c>
      <c r="J183" s="73">
        <v>0.17</v>
      </c>
      <c r="K183" s="73">
        <v>1.34</v>
      </c>
      <c r="L183" s="73">
        <v>32.01</v>
      </c>
      <c r="M183" s="73">
        <v>0</v>
      </c>
      <c r="N183" s="73">
        <v>0.47</v>
      </c>
      <c r="O183" s="73">
        <v>0.32</v>
      </c>
      <c r="P183" s="62">
        <v>843.48491655107898</v>
      </c>
    </row>
    <row r="184" spans="1:16" x14ac:dyDescent="0.2">
      <c r="A184" s="5" t="s">
        <v>12</v>
      </c>
      <c r="B184" s="5" t="s">
        <v>18</v>
      </c>
      <c r="C184" s="5" t="s">
        <v>29</v>
      </c>
      <c r="D184" s="5" t="s">
        <v>86</v>
      </c>
      <c r="E184" s="5">
        <v>2016</v>
      </c>
      <c r="F184" s="5">
        <v>2</v>
      </c>
      <c r="G184" s="61">
        <v>3</v>
      </c>
      <c r="H184" s="73">
        <v>0.01</v>
      </c>
      <c r="I184" s="73">
        <v>1.62</v>
      </c>
      <c r="J184" s="73">
        <v>0.01</v>
      </c>
      <c r="K184" s="73">
        <v>7.0000000000000007E-2</v>
      </c>
      <c r="L184" s="73">
        <v>1.55</v>
      </c>
      <c r="M184" s="73">
        <v>0</v>
      </c>
      <c r="N184" s="73">
        <v>0.02</v>
      </c>
      <c r="O184" s="73">
        <v>0.02</v>
      </c>
      <c r="P184" s="62">
        <v>637.65320224667926</v>
      </c>
    </row>
    <row r="185" spans="1:16" x14ac:dyDescent="0.2">
      <c r="A185" s="5" t="s">
        <v>12</v>
      </c>
      <c r="B185" s="5" t="s">
        <v>18</v>
      </c>
      <c r="C185" s="5" t="s">
        <v>29</v>
      </c>
      <c r="D185" s="5" t="s">
        <v>86</v>
      </c>
      <c r="E185" s="5">
        <v>2018</v>
      </c>
      <c r="F185" s="5">
        <v>1</v>
      </c>
      <c r="G185" s="61">
        <v>1</v>
      </c>
      <c r="H185" s="73">
        <v>0.22</v>
      </c>
      <c r="I185" s="73">
        <v>0.61</v>
      </c>
      <c r="J185" s="73">
        <v>0.22</v>
      </c>
      <c r="K185" s="73">
        <v>0.61</v>
      </c>
      <c r="L185" s="73">
        <v>0</v>
      </c>
      <c r="M185" s="73">
        <v>0</v>
      </c>
      <c r="N185" s="73">
        <v>0</v>
      </c>
      <c r="O185" s="73">
        <v>0.01</v>
      </c>
      <c r="P185" s="62">
        <v>741.42551050681629</v>
      </c>
    </row>
    <row r="186" spans="1:16" x14ac:dyDescent="0.2">
      <c r="A186" s="5" t="s">
        <v>12</v>
      </c>
      <c r="B186" s="5" t="s">
        <v>18</v>
      </c>
      <c r="C186" s="5" t="s">
        <v>29</v>
      </c>
      <c r="D186" s="5" t="s">
        <v>86</v>
      </c>
      <c r="E186" s="5">
        <v>2019</v>
      </c>
      <c r="F186" s="5">
        <v>1</v>
      </c>
      <c r="G186" s="61">
        <v>15</v>
      </c>
      <c r="H186" s="73">
        <v>2.62</v>
      </c>
      <c r="I186" s="73">
        <v>6.97</v>
      </c>
      <c r="J186" s="73">
        <v>2.62</v>
      </c>
      <c r="K186" s="73">
        <v>6.97</v>
      </c>
      <c r="L186" s="73">
        <v>0</v>
      </c>
      <c r="M186" s="73">
        <v>0</v>
      </c>
      <c r="N186" s="73">
        <v>0.01</v>
      </c>
      <c r="O186" s="73">
        <v>0.12</v>
      </c>
      <c r="P186" s="62">
        <v>642.01676233559294</v>
      </c>
    </row>
    <row r="187" spans="1:16" x14ac:dyDescent="0.2">
      <c r="A187" s="5" t="s">
        <v>12</v>
      </c>
      <c r="B187" s="5" t="s">
        <v>18</v>
      </c>
      <c r="C187" s="5" t="s">
        <v>29</v>
      </c>
      <c r="D187" s="5" t="s">
        <v>86</v>
      </c>
      <c r="E187" s="5">
        <v>2020</v>
      </c>
      <c r="F187" s="5">
        <v>0</v>
      </c>
      <c r="G187" s="61">
        <v>40</v>
      </c>
      <c r="H187" s="73">
        <v>21.019999999999996</v>
      </c>
      <c r="I187" s="73">
        <v>0</v>
      </c>
      <c r="J187" s="73">
        <v>21.019999999999996</v>
      </c>
      <c r="K187" s="73">
        <v>0</v>
      </c>
      <c r="L187" s="73">
        <v>0</v>
      </c>
      <c r="M187" s="73">
        <v>0</v>
      </c>
      <c r="N187" s="73">
        <v>0.01</v>
      </c>
      <c r="O187" s="73">
        <v>0.88000000000000012</v>
      </c>
      <c r="P187" s="62">
        <v>536.83264037156255</v>
      </c>
    </row>
    <row r="188" spans="1:16" x14ac:dyDescent="0.2">
      <c r="A188" s="5" t="s">
        <v>12</v>
      </c>
      <c r="B188" s="5" t="s">
        <v>18</v>
      </c>
      <c r="C188" s="5" t="s">
        <v>29</v>
      </c>
      <c r="D188" s="5" t="s">
        <v>86</v>
      </c>
      <c r="E188" s="5">
        <v>2021</v>
      </c>
      <c r="F188" s="5">
        <v>0</v>
      </c>
      <c r="G188" s="61">
        <v>6</v>
      </c>
      <c r="H188" s="73">
        <v>3.75</v>
      </c>
      <c r="I188" s="73">
        <v>0</v>
      </c>
      <c r="J188" s="73">
        <v>3.75</v>
      </c>
      <c r="K188" s="73">
        <v>0</v>
      </c>
      <c r="L188" s="73">
        <v>0</v>
      </c>
      <c r="M188" s="73">
        <v>0</v>
      </c>
      <c r="N188" s="73">
        <v>0</v>
      </c>
      <c r="O188" s="73">
        <v>0.15000000000000002</v>
      </c>
      <c r="P188" s="62">
        <v>532.64251747750154</v>
      </c>
    </row>
    <row r="189" spans="1:16" x14ac:dyDescent="0.2">
      <c r="A189" s="5" t="s">
        <v>12</v>
      </c>
      <c r="B189" s="5" t="s">
        <v>18</v>
      </c>
      <c r="C189" s="5" t="s">
        <v>29</v>
      </c>
      <c r="D189" s="5" t="s">
        <v>87</v>
      </c>
      <c r="E189" s="5">
        <v>2001</v>
      </c>
      <c r="F189" s="5">
        <v>3</v>
      </c>
      <c r="G189" s="61">
        <v>4</v>
      </c>
      <c r="H189" s="73">
        <v>0.1</v>
      </c>
      <c r="I189" s="73">
        <v>1.34</v>
      </c>
      <c r="J189" s="73">
        <v>0.1</v>
      </c>
      <c r="K189" s="73">
        <v>0.11</v>
      </c>
      <c r="L189" s="73">
        <v>0.12</v>
      </c>
      <c r="M189" s="73">
        <v>1.1100000000000001</v>
      </c>
      <c r="N189" s="73">
        <v>0.05</v>
      </c>
      <c r="O189" s="73">
        <v>0.12</v>
      </c>
      <c r="P189" s="62">
        <v>405.22646087307692</v>
      </c>
    </row>
    <row r="190" spans="1:16" x14ac:dyDescent="0.2">
      <c r="A190" s="5" t="s">
        <v>12</v>
      </c>
      <c r="B190" s="5" t="s">
        <v>18</v>
      </c>
      <c r="C190" s="5" t="s">
        <v>29</v>
      </c>
      <c r="D190" s="5" t="s">
        <v>87</v>
      </c>
      <c r="E190" s="5">
        <v>2002</v>
      </c>
      <c r="F190" s="5">
        <v>3</v>
      </c>
      <c r="G190" s="61">
        <v>5</v>
      </c>
      <c r="H190" s="73">
        <v>0.1</v>
      </c>
      <c r="I190" s="73">
        <v>1.39</v>
      </c>
      <c r="J190" s="73">
        <v>0.1</v>
      </c>
      <c r="K190" s="73">
        <v>0.11</v>
      </c>
      <c r="L190" s="73">
        <v>0.13</v>
      </c>
      <c r="M190" s="73">
        <v>1.1499999999999999</v>
      </c>
      <c r="N190" s="73">
        <v>0.05</v>
      </c>
      <c r="O190" s="73">
        <v>0.12</v>
      </c>
      <c r="P190" s="62">
        <v>322.48940897514314</v>
      </c>
    </row>
    <row r="191" spans="1:16" x14ac:dyDescent="0.2">
      <c r="A191" s="5" t="s">
        <v>12</v>
      </c>
      <c r="B191" s="5" t="s">
        <v>18</v>
      </c>
      <c r="C191" s="5" t="s">
        <v>29</v>
      </c>
      <c r="D191" s="5" t="s">
        <v>87</v>
      </c>
      <c r="E191" s="5">
        <v>2003</v>
      </c>
      <c r="F191" s="5">
        <v>3</v>
      </c>
      <c r="G191" s="61">
        <v>18</v>
      </c>
      <c r="H191" s="73">
        <v>0.76</v>
      </c>
      <c r="I191" s="73">
        <v>10.35</v>
      </c>
      <c r="J191" s="73">
        <v>0.76</v>
      </c>
      <c r="K191" s="73">
        <v>0.82</v>
      </c>
      <c r="L191" s="73">
        <v>0.94</v>
      </c>
      <c r="M191" s="73">
        <v>8.59</v>
      </c>
      <c r="N191" s="73">
        <v>0.38</v>
      </c>
      <c r="O191" s="73">
        <v>0.9</v>
      </c>
      <c r="P191" s="62">
        <v>629.67261623336128</v>
      </c>
    </row>
    <row r="192" spans="1:16" x14ac:dyDescent="0.2">
      <c r="A192" s="5" t="s">
        <v>12</v>
      </c>
      <c r="B192" s="5" t="s">
        <v>18</v>
      </c>
      <c r="C192" s="5" t="s">
        <v>29</v>
      </c>
      <c r="D192" s="5" t="s">
        <v>87</v>
      </c>
      <c r="E192" s="5">
        <v>2005</v>
      </c>
      <c r="F192" s="5">
        <v>3</v>
      </c>
      <c r="G192" s="61">
        <v>20</v>
      </c>
      <c r="H192" s="73">
        <v>0.66</v>
      </c>
      <c r="I192" s="73">
        <v>9.02</v>
      </c>
      <c r="J192" s="73">
        <v>0.66</v>
      </c>
      <c r="K192" s="73">
        <v>0.71</v>
      </c>
      <c r="L192" s="73">
        <v>0.82</v>
      </c>
      <c r="M192" s="73">
        <v>7.49</v>
      </c>
      <c r="N192" s="73">
        <v>0.33</v>
      </c>
      <c r="O192" s="73">
        <v>0.78</v>
      </c>
      <c r="P192" s="62">
        <v>474.10627814914699</v>
      </c>
    </row>
    <row r="193" spans="1:16" x14ac:dyDescent="0.2">
      <c r="A193" s="5" t="s">
        <v>12</v>
      </c>
      <c r="B193" s="5" t="s">
        <v>18</v>
      </c>
      <c r="C193" s="5" t="s">
        <v>29</v>
      </c>
      <c r="D193" s="5" t="s">
        <v>87</v>
      </c>
      <c r="E193" s="5">
        <v>2006</v>
      </c>
      <c r="F193" s="5">
        <v>3</v>
      </c>
      <c r="G193" s="61">
        <v>7</v>
      </c>
      <c r="H193" s="73">
        <v>0.2</v>
      </c>
      <c r="I193" s="73">
        <v>2.7</v>
      </c>
      <c r="J193" s="73">
        <v>0.2</v>
      </c>
      <c r="K193" s="73">
        <v>0.21</v>
      </c>
      <c r="L193" s="73">
        <v>0.24</v>
      </c>
      <c r="M193" s="73">
        <v>2.25</v>
      </c>
      <c r="N193" s="73">
        <v>0.1</v>
      </c>
      <c r="O193" s="73">
        <v>0.23</v>
      </c>
      <c r="P193" s="62">
        <v>400.36269189114665</v>
      </c>
    </row>
    <row r="194" spans="1:16" x14ac:dyDescent="0.2">
      <c r="A194" s="5" t="s">
        <v>12</v>
      </c>
      <c r="B194" s="5" t="s">
        <v>18</v>
      </c>
      <c r="C194" s="5" t="s">
        <v>29</v>
      </c>
      <c r="D194" s="5" t="s">
        <v>87</v>
      </c>
      <c r="E194" s="5">
        <v>2007</v>
      </c>
      <c r="F194" s="5">
        <v>3</v>
      </c>
      <c r="G194" s="61">
        <v>31</v>
      </c>
      <c r="H194" s="73">
        <v>0.94</v>
      </c>
      <c r="I194" s="73">
        <v>12.8</v>
      </c>
      <c r="J194" s="73">
        <v>0.94</v>
      </c>
      <c r="K194" s="73">
        <v>1.01</v>
      </c>
      <c r="L194" s="73">
        <v>1.1599999999999999</v>
      </c>
      <c r="M194" s="73">
        <v>10.63</v>
      </c>
      <c r="N194" s="73">
        <v>0.47</v>
      </c>
      <c r="O194" s="73">
        <v>1.1100000000000001</v>
      </c>
      <c r="P194" s="62">
        <v>448.23449761231871</v>
      </c>
    </row>
    <row r="195" spans="1:16" x14ac:dyDescent="0.2">
      <c r="A195" s="5" t="s">
        <v>12</v>
      </c>
      <c r="B195" s="5" t="s">
        <v>18</v>
      </c>
      <c r="C195" s="5" t="s">
        <v>29</v>
      </c>
      <c r="D195" s="5" t="s">
        <v>87</v>
      </c>
      <c r="E195" s="5">
        <v>2008</v>
      </c>
      <c r="F195" s="5">
        <v>3</v>
      </c>
      <c r="G195" s="61">
        <v>18</v>
      </c>
      <c r="H195" s="73">
        <v>0.56999999999999995</v>
      </c>
      <c r="I195" s="73">
        <v>7.73</v>
      </c>
      <c r="J195" s="73">
        <v>0.56999999999999995</v>
      </c>
      <c r="K195" s="73">
        <v>0.61</v>
      </c>
      <c r="L195" s="73">
        <v>0.7</v>
      </c>
      <c r="M195" s="73">
        <v>6.42</v>
      </c>
      <c r="N195" s="73">
        <v>0.28000000000000003</v>
      </c>
      <c r="O195" s="73">
        <v>0.67</v>
      </c>
      <c r="P195" s="62">
        <v>454.44276653472798</v>
      </c>
    </row>
    <row r="196" spans="1:16" x14ac:dyDescent="0.2">
      <c r="A196" s="5" t="s">
        <v>12</v>
      </c>
      <c r="B196" s="5" t="s">
        <v>18</v>
      </c>
      <c r="C196" s="5" t="s">
        <v>29</v>
      </c>
      <c r="D196" s="5" t="s">
        <v>87</v>
      </c>
      <c r="E196" s="5">
        <v>2009</v>
      </c>
      <c r="F196" s="5">
        <v>3</v>
      </c>
      <c r="G196" s="61">
        <v>3</v>
      </c>
      <c r="H196" s="73">
        <v>0.12</v>
      </c>
      <c r="I196" s="73">
        <v>1.57</v>
      </c>
      <c r="J196" s="73">
        <v>0.12</v>
      </c>
      <c r="K196" s="73">
        <v>0.12</v>
      </c>
      <c r="L196" s="73">
        <v>0.14000000000000001</v>
      </c>
      <c r="M196" s="73">
        <v>1.31</v>
      </c>
      <c r="N196" s="73">
        <v>0.06</v>
      </c>
      <c r="O196" s="73">
        <v>0.14000000000000001</v>
      </c>
      <c r="P196" s="62">
        <v>515.90583023470481</v>
      </c>
    </row>
    <row r="197" spans="1:16" x14ac:dyDescent="0.2">
      <c r="A197" s="5" t="s">
        <v>12</v>
      </c>
      <c r="B197" s="5" t="s">
        <v>18</v>
      </c>
      <c r="C197" s="5" t="s">
        <v>29</v>
      </c>
      <c r="D197" s="5" t="s">
        <v>87</v>
      </c>
      <c r="E197" s="5">
        <v>2010</v>
      </c>
      <c r="F197" s="5">
        <v>3</v>
      </c>
      <c r="G197" s="61">
        <v>25</v>
      </c>
      <c r="H197" s="73">
        <v>0.8</v>
      </c>
      <c r="I197" s="73">
        <v>10.95</v>
      </c>
      <c r="J197" s="73">
        <v>0.8</v>
      </c>
      <c r="K197" s="73">
        <v>0.86</v>
      </c>
      <c r="L197" s="73">
        <v>0.99</v>
      </c>
      <c r="M197" s="73">
        <v>9.1</v>
      </c>
      <c r="N197" s="73">
        <v>0.4</v>
      </c>
      <c r="O197" s="73">
        <v>0.95</v>
      </c>
      <c r="P197" s="62">
        <v>466.04044869822917</v>
      </c>
    </row>
    <row r="198" spans="1:16" x14ac:dyDescent="0.2">
      <c r="A198" s="5" t="s">
        <v>12</v>
      </c>
      <c r="B198" s="5" t="s">
        <v>18</v>
      </c>
      <c r="C198" s="5" t="s">
        <v>29</v>
      </c>
      <c r="D198" s="5" t="s">
        <v>87</v>
      </c>
      <c r="E198" s="5">
        <v>2011</v>
      </c>
      <c r="F198" s="5">
        <v>3</v>
      </c>
      <c r="G198" s="61">
        <v>27</v>
      </c>
      <c r="H198" s="73">
        <v>1.1399999999999999</v>
      </c>
      <c r="I198" s="73">
        <v>15.48</v>
      </c>
      <c r="J198" s="73">
        <v>1.1399999999999999</v>
      </c>
      <c r="K198" s="73">
        <v>1.22</v>
      </c>
      <c r="L198" s="73">
        <v>1.4</v>
      </c>
      <c r="M198" s="73">
        <v>12.86</v>
      </c>
      <c r="N198" s="73">
        <v>0.56999999999999995</v>
      </c>
      <c r="O198" s="73">
        <v>1.34</v>
      </c>
      <c r="P198" s="62">
        <v>611.83945241045228</v>
      </c>
    </row>
    <row r="199" spans="1:16" x14ac:dyDescent="0.2">
      <c r="A199" s="5" t="s">
        <v>12</v>
      </c>
      <c r="B199" s="5" t="s">
        <v>18</v>
      </c>
      <c r="C199" s="5" t="s">
        <v>29</v>
      </c>
      <c r="D199" s="5" t="s">
        <v>87</v>
      </c>
      <c r="E199" s="5">
        <v>2012</v>
      </c>
      <c r="F199" s="5">
        <v>2</v>
      </c>
      <c r="G199" s="61">
        <v>17</v>
      </c>
      <c r="H199" s="73">
        <v>0.05</v>
      </c>
      <c r="I199" s="73">
        <v>9.65</v>
      </c>
      <c r="J199" s="73">
        <v>0.05</v>
      </c>
      <c r="K199" s="73">
        <v>0.39</v>
      </c>
      <c r="L199" s="73">
        <v>9.26</v>
      </c>
      <c r="M199" s="73">
        <v>0</v>
      </c>
      <c r="N199" s="73">
        <v>0.14000000000000001</v>
      </c>
      <c r="O199" s="73">
        <v>0.09</v>
      </c>
      <c r="P199" s="62">
        <v>554.34035452869932</v>
      </c>
    </row>
    <row r="200" spans="1:16" x14ac:dyDescent="0.2">
      <c r="A200" s="5" t="s">
        <v>12</v>
      </c>
      <c r="B200" s="5" t="s">
        <v>18</v>
      </c>
      <c r="C200" s="5" t="s">
        <v>29</v>
      </c>
      <c r="D200" s="5" t="s">
        <v>87</v>
      </c>
      <c r="E200" s="5">
        <v>2015</v>
      </c>
      <c r="F200" s="5">
        <v>2</v>
      </c>
      <c r="G200" s="61">
        <v>1</v>
      </c>
      <c r="H200" s="73">
        <v>0</v>
      </c>
      <c r="I200" s="73">
        <v>0.95000000000000007</v>
      </c>
      <c r="J200" s="73">
        <v>0</v>
      </c>
      <c r="K200" s="73">
        <v>0.04</v>
      </c>
      <c r="L200" s="73">
        <v>0.91</v>
      </c>
      <c r="M200" s="73">
        <v>0</v>
      </c>
      <c r="N200" s="73">
        <v>0.01</v>
      </c>
      <c r="O200" s="73">
        <v>0.01</v>
      </c>
      <c r="P200" s="62">
        <v>642.84423096557339</v>
      </c>
    </row>
    <row r="201" spans="1:16" x14ac:dyDescent="0.2">
      <c r="A201" s="5" t="s">
        <v>12</v>
      </c>
      <c r="B201" s="5" t="s">
        <v>18</v>
      </c>
      <c r="C201" s="5" t="s">
        <v>29</v>
      </c>
      <c r="D201" s="5" t="s">
        <v>87</v>
      </c>
      <c r="E201" s="5">
        <v>2016</v>
      </c>
      <c r="F201" s="5">
        <v>2</v>
      </c>
      <c r="G201" s="61">
        <v>20</v>
      </c>
      <c r="H201" s="73">
        <v>0.06</v>
      </c>
      <c r="I201" s="73">
        <v>11.42</v>
      </c>
      <c r="J201" s="73">
        <v>0.06</v>
      </c>
      <c r="K201" s="73">
        <v>0.46</v>
      </c>
      <c r="L201" s="73">
        <v>10.959999999999999</v>
      </c>
      <c r="M201" s="73">
        <v>0</v>
      </c>
      <c r="N201" s="73">
        <v>0.16</v>
      </c>
      <c r="O201" s="73">
        <v>0.11</v>
      </c>
      <c r="P201" s="62">
        <v>580.05596137167231</v>
      </c>
    </row>
    <row r="202" spans="1:16" x14ac:dyDescent="0.2">
      <c r="A202" s="5" t="s">
        <v>12</v>
      </c>
      <c r="B202" s="5" t="s">
        <v>18</v>
      </c>
      <c r="C202" s="5" t="s">
        <v>29</v>
      </c>
      <c r="D202" s="5" t="s">
        <v>87</v>
      </c>
      <c r="E202" s="5">
        <v>2017</v>
      </c>
      <c r="F202" s="5">
        <v>1</v>
      </c>
      <c r="G202" s="61">
        <v>4</v>
      </c>
      <c r="H202" s="73">
        <v>0.56000000000000005</v>
      </c>
      <c r="I202" s="73">
        <v>1.5</v>
      </c>
      <c r="J202" s="73">
        <v>0.56000000000000005</v>
      </c>
      <c r="K202" s="73">
        <v>1.5</v>
      </c>
      <c r="L202" s="73">
        <v>0</v>
      </c>
      <c r="M202" s="73">
        <v>0</v>
      </c>
      <c r="N202" s="73">
        <v>0</v>
      </c>
      <c r="O202" s="73">
        <v>0.03</v>
      </c>
      <c r="P202" s="62">
        <v>531.7605332775704</v>
      </c>
    </row>
    <row r="203" spans="1:16" x14ac:dyDescent="0.2">
      <c r="A203" s="5" t="s">
        <v>12</v>
      </c>
      <c r="B203" s="5" t="s">
        <v>18</v>
      </c>
      <c r="C203" s="5" t="s">
        <v>29</v>
      </c>
      <c r="D203" s="5" t="s">
        <v>87</v>
      </c>
      <c r="E203" s="5">
        <v>2021</v>
      </c>
      <c r="F203" s="5">
        <v>0</v>
      </c>
      <c r="G203" s="61">
        <v>3</v>
      </c>
      <c r="H203" s="73">
        <v>2.76</v>
      </c>
      <c r="I203" s="73">
        <v>0</v>
      </c>
      <c r="J203" s="73">
        <v>2.76</v>
      </c>
      <c r="K203" s="73">
        <v>0</v>
      </c>
      <c r="L203" s="73">
        <v>0</v>
      </c>
      <c r="M203" s="73">
        <v>0</v>
      </c>
      <c r="N203" s="73">
        <v>0</v>
      </c>
      <c r="O203" s="73">
        <v>0.12</v>
      </c>
      <c r="P203" s="62">
        <v>762.91793200193786</v>
      </c>
    </row>
    <row r="204" spans="1:16" x14ac:dyDescent="0.2">
      <c r="A204" s="5" t="s">
        <v>12</v>
      </c>
      <c r="B204" s="5" t="s">
        <v>18</v>
      </c>
      <c r="C204" s="5" t="s">
        <v>30</v>
      </c>
      <c r="D204" s="5" t="s">
        <v>88</v>
      </c>
      <c r="E204" s="5">
        <v>1992</v>
      </c>
      <c r="F204" s="5">
        <v>3</v>
      </c>
      <c r="G204" s="61">
        <v>11</v>
      </c>
      <c r="H204" s="73">
        <v>0</v>
      </c>
      <c r="I204" s="73">
        <v>4.83</v>
      </c>
      <c r="J204" s="73">
        <v>0</v>
      </c>
      <c r="K204" s="73">
        <v>0</v>
      </c>
      <c r="L204" s="73">
        <v>1.68</v>
      </c>
      <c r="M204" s="73">
        <v>3.15</v>
      </c>
      <c r="N204" s="73">
        <v>0</v>
      </c>
      <c r="O204" s="73">
        <v>0.53</v>
      </c>
      <c r="P204" s="62">
        <v>421.6596514116527</v>
      </c>
    </row>
    <row r="205" spans="1:16" x14ac:dyDescent="0.2">
      <c r="A205" s="5" t="s">
        <v>12</v>
      </c>
      <c r="B205" s="5" t="s">
        <v>18</v>
      </c>
      <c r="C205" s="5" t="s">
        <v>30</v>
      </c>
      <c r="D205" s="5" t="s">
        <v>88</v>
      </c>
      <c r="E205" s="5">
        <v>1996</v>
      </c>
      <c r="F205" s="5">
        <v>3</v>
      </c>
      <c r="G205" s="61">
        <v>2</v>
      </c>
      <c r="H205" s="73">
        <v>0</v>
      </c>
      <c r="I205" s="73">
        <v>1.24</v>
      </c>
      <c r="J205" s="73">
        <v>0</v>
      </c>
      <c r="K205" s="73">
        <v>0</v>
      </c>
      <c r="L205" s="73">
        <v>1.19</v>
      </c>
      <c r="M205" s="73">
        <v>0.05</v>
      </c>
      <c r="N205" s="73">
        <v>0</v>
      </c>
      <c r="O205" s="73">
        <v>0.08</v>
      </c>
      <c r="P205" s="62">
        <v>564.41290679492147</v>
      </c>
    </row>
    <row r="206" spans="1:16" x14ac:dyDescent="0.2">
      <c r="A206" s="5" t="s">
        <v>12</v>
      </c>
      <c r="B206" s="5" t="s">
        <v>18</v>
      </c>
      <c r="C206" s="5" t="s">
        <v>30</v>
      </c>
      <c r="D206" s="5" t="s">
        <v>88</v>
      </c>
      <c r="E206" s="5">
        <v>2001</v>
      </c>
      <c r="F206" s="5">
        <v>3</v>
      </c>
      <c r="G206" s="61">
        <v>26</v>
      </c>
      <c r="H206" s="73">
        <v>0.09</v>
      </c>
      <c r="I206" s="73">
        <v>9.41</v>
      </c>
      <c r="J206" s="73">
        <v>0.09</v>
      </c>
      <c r="K206" s="73">
        <v>0.11</v>
      </c>
      <c r="L206" s="73">
        <v>0.96</v>
      </c>
      <c r="M206" s="73">
        <v>8.34</v>
      </c>
      <c r="N206" s="73">
        <v>0.05</v>
      </c>
      <c r="O206" s="73">
        <v>0.96</v>
      </c>
      <c r="P206" s="62">
        <v>369.85809770464778</v>
      </c>
    </row>
    <row r="207" spans="1:16" x14ac:dyDescent="0.2">
      <c r="A207" s="5" t="s">
        <v>12</v>
      </c>
      <c r="B207" s="5" t="s">
        <v>18</v>
      </c>
      <c r="C207" s="5" t="s">
        <v>30</v>
      </c>
      <c r="D207" s="5" t="s">
        <v>88</v>
      </c>
      <c r="E207" s="5">
        <v>2004</v>
      </c>
      <c r="F207" s="5">
        <v>3</v>
      </c>
      <c r="G207" s="61">
        <v>14</v>
      </c>
      <c r="H207" s="73">
        <v>0</v>
      </c>
      <c r="I207" s="73">
        <v>5.73</v>
      </c>
      <c r="J207" s="73">
        <v>0</v>
      </c>
      <c r="K207" s="73">
        <v>0</v>
      </c>
      <c r="L207" s="73">
        <v>0</v>
      </c>
      <c r="M207" s="73">
        <v>5.73</v>
      </c>
      <c r="N207" s="73">
        <v>0</v>
      </c>
      <c r="O207" s="73">
        <v>0.56999999999999995</v>
      </c>
      <c r="P207" s="62">
        <v>404.1639922356382</v>
      </c>
    </row>
    <row r="208" spans="1:16" x14ac:dyDescent="0.2">
      <c r="A208" s="5" t="s">
        <v>12</v>
      </c>
      <c r="B208" s="5" t="s">
        <v>18</v>
      </c>
      <c r="C208" s="5" t="s">
        <v>30</v>
      </c>
      <c r="D208" s="5" t="s">
        <v>88</v>
      </c>
      <c r="E208" s="5">
        <v>2005</v>
      </c>
      <c r="F208" s="5">
        <v>3</v>
      </c>
      <c r="G208" s="61">
        <v>9</v>
      </c>
      <c r="H208" s="73">
        <v>0</v>
      </c>
      <c r="I208" s="73">
        <v>5.03</v>
      </c>
      <c r="J208" s="73">
        <v>0</v>
      </c>
      <c r="K208" s="73">
        <v>0.09</v>
      </c>
      <c r="L208" s="73">
        <v>0.21</v>
      </c>
      <c r="M208" s="73">
        <v>4.7300000000000004</v>
      </c>
      <c r="N208" s="73">
        <v>0.13</v>
      </c>
      <c r="O208" s="73">
        <v>0.3</v>
      </c>
      <c r="P208" s="62">
        <v>545.42093448900937</v>
      </c>
    </row>
    <row r="209" spans="1:16" x14ac:dyDescent="0.2">
      <c r="A209" s="5" t="s">
        <v>12</v>
      </c>
      <c r="B209" s="5" t="s">
        <v>18</v>
      </c>
      <c r="C209" s="5" t="s">
        <v>30</v>
      </c>
      <c r="D209" s="5" t="s">
        <v>88</v>
      </c>
      <c r="E209" s="5">
        <v>2006</v>
      </c>
      <c r="F209" s="5">
        <v>3</v>
      </c>
      <c r="G209" s="61">
        <v>5</v>
      </c>
      <c r="H209" s="73">
        <v>0.16</v>
      </c>
      <c r="I209" s="73">
        <v>1.75</v>
      </c>
      <c r="J209" s="73">
        <v>0.16</v>
      </c>
      <c r="K209" s="73">
        <v>0.16</v>
      </c>
      <c r="L209" s="73">
        <v>0.18</v>
      </c>
      <c r="M209" s="73">
        <v>1.41</v>
      </c>
      <c r="N209" s="73">
        <v>0.09</v>
      </c>
      <c r="O209" s="73">
        <v>0.2</v>
      </c>
      <c r="P209" s="62">
        <v>361.32604322140168</v>
      </c>
    </row>
    <row r="210" spans="1:16" x14ac:dyDescent="0.2">
      <c r="A210" s="5" t="s">
        <v>12</v>
      </c>
      <c r="B210" s="5" t="s">
        <v>18</v>
      </c>
      <c r="C210" s="5" t="s">
        <v>30</v>
      </c>
      <c r="D210" s="5" t="s">
        <v>88</v>
      </c>
      <c r="E210" s="5">
        <v>2007</v>
      </c>
      <c r="F210" s="5">
        <v>3</v>
      </c>
      <c r="G210" s="61">
        <v>27</v>
      </c>
      <c r="H210" s="73">
        <v>0.92</v>
      </c>
      <c r="I210" s="73">
        <v>10.16</v>
      </c>
      <c r="J210" s="73">
        <v>0.92</v>
      </c>
      <c r="K210" s="73">
        <v>0.94</v>
      </c>
      <c r="L210" s="73">
        <v>1.04</v>
      </c>
      <c r="M210" s="73">
        <v>8.18</v>
      </c>
      <c r="N210" s="73">
        <v>0.5</v>
      </c>
      <c r="O210" s="73">
        <v>1.18</v>
      </c>
      <c r="P210" s="62">
        <v>408.81456189010288</v>
      </c>
    </row>
    <row r="211" spans="1:16" x14ac:dyDescent="0.2">
      <c r="A211" s="5" t="s">
        <v>12</v>
      </c>
      <c r="B211" s="5" t="s">
        <v>18</v>
      </c>
      <c r="C211" s="5" t="s">
        <v>30</v>
      </c>
      <c r="D211" s="5" t="s">
        <v>88</v>
      </c>
      <c r="E211" s="5">
        <v>2008</v>
      </c>
      <c r="F211" s="5">
        <v>3</v>
      </c>
      <c r="G211" s="61">
        <v>1</v>
      </c>
      <c r="H211" s="73">
        <v>0.04</v>
      </c>
      <c r="I211" s="73">
        <v>0.41000000000000003</v>
      </c>
      <c r="J211" s="73">
        <v>0.04</v>
      </c>
      <c r="K211" s="73">
        <v>0.04</v>
      </c>
      <c r="L211" s="73">
        <v>0.04</v>
      </c>
      <c r="M211" s="73">
        <v>0.33</v>
      </c>
      <c r="N211" s="73">
        <v>0.02</v>
      </c>
      <c r="O211" s="73">
        <v>0.05</v>
      </c>
      <c r="P211" s="62">
        <v>407.97081876179061</v>
      </c>
    </row>
    <row r="212" spans="1:16" x14ac:dyDescent="0.2">
      <c r="A212" s="5" t="s">
        <v>12</v>
      </c>
      <c r="B212" s="5" t="s">
        <v>18</v>
      </c>
      <c r="C212" s="5" t="s">
        <v>30</v>
      </c>
      <c r="D212" s="5" t="s">
        <v>88</v>
      </c>
      <c r="E212" s="5">
        <v>2009</v>
      </c>
      <c r="F212" s="5">
        <v>3</v>
      </c>
      <c r="G212" s="61">
        <v>25</v>
      </c>
      <c r="H212" s="73">
        <v>0.98</v>
      </c>
      <c r="I212" s="73">
        <v>10.77</v>
      </c>
      <c r="J212" s="73">
        <v>0.98</v>
      </c>
      <c r="K212" s="73">
        <v>1</v>
      </c>
      <c r="L212" s="73">
        <v>1.1000000000000001</v>
      </c>
      <c r="M212" s="73">
        <v>8.67</v>
      </c>
      <c r="N212" s="73">
        <v>0.53</v>
      </c>
      <c r="O212" s="73">
        <v>1.25</v>
      </c>
      <c r="P212" s="62">
        <v>463.72334352699534</v>
      </c>
    </row>
    <row r="213" spans="1:16" x14ac:dyDescent="0.2">
      <c r="A213" s="5" t="s">
        <v>12</v>
      </c>
      <c r="B213" s="5" t="s">
        <v>18</v>
      </c>
      <c r="C213" s="5" t="s">
        <v>30</v>
      </c>
      <c r="D213" s="5" t="s">
        <v>88</v>
      </c>
      <c r="E213" s="5">
        <v>2010</v>
      </c>
      <c r="F213" s="5">
        <v>3</v>
      </c>
      <c r="G213" s="61">
        <v>26</v>
      </c>
      <c r="H213" s="73">
        <v>1.01</v>
      </c>
      <c r="I213" s="73">
        <v>11.07</v>
      </c>
      <c r="J213" s="73">
        <v>1.01</v>
      </c>
      <c r="K213" s="73">
        <v>1.03</v>
      </c>
      <c r="L213" s="73">
        <v>1.1299999999999999</v>
      </c>
      <c r="M213" s="73">
        <v>8.91</v>
      </c>
      <c r="N213" s="73">
        <v>0.54</v>
      </c>
      <c r="O213" s="73">
        <v>1.28</v>
      </c>
      <c r="P213" s="62">
        <v>464.32765249273103</v>
      </c>
    </row>
    <row r="214" spans="1:16" x14ac:dyDescent="0.2">
      <c r="A214" s="5" t="s">
        <v>12</v>
      </c>
      <c r="B214" s="5" t="s">
        <v>18</v>
      </c>
      <c r="C214" s="5" t="s">
        <v>30</v>
      </c>
      <c r="D214" s="5" t="s">
        <v>88</v>
      </c>
      <c r="E214" s="5">
        <v>2011</v>
      </c>
      <c r="F214" s="5">
        <v>3</v>
      </c>
      <c r="G214" s="61">
        <v>14</v>
      </c>
      <c r="H214" s="73">
        <v>0.62</v>
      </c>
      <c r="I214" s="73">
        <v>6.7899999999999991</v>
      </c>
      <c r="J214" s="73">
        <v>0.62</v>
      </c>
      <c r="K214" s="73">
        <v>0.63</v>
      </c>
      <c r="L214" s="73">
        <v>0.69</v>
      </c>
      <c r="M214" s="73">
        <v>5.47</v>
      </c>
      <c r="N214" s="73">
        <v>0.33</v>
      </c>
      <c r="O214" s="73">
        <v>0.79</v>
      </c>
      <c r="P214" s="62">
        <v>513.00439983330421</v>
      </c>
    </row>
    <row r="215" spans="1:16" x14ac:dyDescent="0.2">
      <c r="A215" s="5" t="s">
        <v>12</v>
      </c>
      <c r="B215" s="5" t="s">
        <v>18</v>
      </c>
      <c r="C215" s="5" t="s">
        <v>30</v>
      </c>
      <c r="D215" s="5" t="s">
        <v>88</v>
      </c>
      <c r="E215" s="5">
        <v>2012</v>
      </c>
      <c r="F215" s="5">
        <v>2</v>
      </c>
      <c r="G215" s="61">
        <v>16</v>
      </c>
      <c r="H215" s="73">
        <v>0.47</v>
      </c>
      <c r="I215" s="73">
        <v>7.55</v>
      </c>
      <c r="J215" s="73">
        <v>0.47</v>
      </c>
      <c r="K215" s="73">
        <v>0.66</v>
      </c>
      <c r="L215" s="73">
        <v>6.89</v>
      </c>
      <c r="M215" s="73">
        <v>0</v>
      </c>
      <c r="N215" s="73">
        <v>0.05</v>
      </c>
      <c r="O215" s="73">
        <v>0.52</v>
      </c>
      <c r="P215" s="62">
        <v>487.13781398065333</v>
      </c>
    </row>
    <row r="216" spans="1:16" x14ac:dyDescent="0.2">
      <c r="A216" s="5" t="s">
        <v>12</v>
      </c>
      <c r="B216" s="5" t="s">
        <v>18</v>
      </c>
      <c r="C216" s="5" t="s">
        <v>30</v>
      </c>
      <c r="D216" s="5" t="s">
        <v>88</v>
      </c>
      <c r="E216" s="5">
        <v>2013</v>
      </c>
      <c r="F216" s="5">
        <v>2</v>
      </c>
      <c r="G216" s="61">
        <v>21</v>
      </c>
      <c r="H216" s="73">
        <v>0.79</v>
      </c>
      <c r="I216" s="73">
        <v>12.67</v>
      </c>
      <c r="J216" s="73">
        <v>0.79</v>
      </c>
      <c r="K216" s="73">
        <v>1.1100000000000001</v>
      </c>
      <c r="L216" s="73">
        <v>11.56</v>
      </c>
      <c r="M216" s="73">
        <v>0</v>
      </c>
      <c r="N216" s="73">
        <v>0.08</v>
      </c>
      <c r="O216" s="73">
        <v>0.87</v>
      </c>
      <c r="P216" s="62">
        <v>637.89514470804431</v>
      </c>
    </row>
    <row r="217" spans="1:16" x14ac:dyDescent="0.2">
      <c r="A217" s="5" t="s">
        <v>12</v>
      </c>
      <c r="B217" s="5" t="s">
        <v>18</v>
      </c>
      <c r="C217" s="5" t="s">
        <v>30</v>
      </c>
      <c r="D217" s="5" t="s">
        <v>88</v>
      </c>
      <c r="E217" s="5">
        <v>2014</v>
      </c>
      <c r="F217" s="5">
        <v>2</v>
      </c>
      <c r="G217" s="61">
        <v>8</v>
      </c>
      <c r="H217" s="73">
        <v>0</v>
      </c>
      <c r="I217" s="73">
        <v>4.2</v>
      </c>
      <c r="J217" s="73">
        <v>0</v>
      </c>
      <c r="K217" s="73">
        <v>0</v>
      </c>
      <c r="L217" s="73">
        <v>4.2</v>
      </c>
      <c r="M217" s="73">
        <v>0</v>
      </c>
      <c r="N217" s="73">
        <v>0</v>
      </c>
      <c r="O217" s="73">
        <v>0.41</v>
      </c>
      <c r="P217" s="62">
        <v>500.08234797346699</v>
      </c>
    </row>
    <row r="218" spans="1:16" x14ac:dyDescent="0.2">
      <c r="A218" s="5" t="s">
        <v>12</v>
      </c>
      <c r="B218" s="5" t="s">
        <v>18</v>
      </c>
      <c r="C218" s="5" t="s">
        <v>30</v>
      </c>
      <c r="D218" s="5" t="s">
        <v>88</v>
      </c>
      <c r="E218" s="5">
        <v>2017</v>
      </c>
      <c r="F218" s="5">
        <v>1</v>
      </c>
      <c r="G218" s="61">
        <v>8</v>
      </c>
      <c r="H218" s="73">
        <v>0.23</v>
      </c>
      <c r="I218" s="73">
        <v>3.2399999999999998</v>
      </c>
      <c r="J218" s="73">
        <v>0.23</v>
      </c>
      <c r="K218" s="73">
        <v>3.2399999999999998</v>
      </c>
      <c r="L218" s="73">
        <v>0</v>
      </c>
      <c r="M218" s="73">
        <v>0</v>
      </c>
      <c r="N218" s="73">
        <v>0.01</v>
      </c>
      <c r="O218" s="73">
        <v>0</v>
      </c>
      <c r="P218" s="62">
        <v>446.53568203067545</v>
      </c>
    </row>
    <row r="219" spans="1:16" x14ac:dyDescent="0.2">
      <c r="A219" s="5" t="s">
        <v>12</v>
      </c>
      <c r="B219" s="5" t="s">
        <v>18</v>
      </c>
      <c r="C219" s="5" t="s">
        <v>30</v>
      </c>
      <c r="D219" s="5" t="s">
        <v>88</v>
      </c>
      <c r="E219" s="5">
        <v>2018</v>
      </c>
      <c r="F219" s="5">
        <v>1</v>
      </c>
      <c r="G219" s="61">
        <v>4</v>
      </c>
      <c r="H219" s="73">
        <v>0.14000000000000001</v>
      </c>
      <c r="I219" s="73">
        <v>1.92</v>
      </c>
      <c r="J219" s="73">
        <v>0.14000000000000001</v>
      </c>
      <c r="K219" s="73">
        <v>1.92</v>
      </c>
      <c r="L219" s="73">
        <v>0</v>
      </c>
      <c r="M219" s="73">
        <v>0</v>
      </c>
      <c r="N219" s="73">
        <v>0</v>
      </c>
      <c r="O219" s="73">
        <v>0</v>
      </c>
      <c r="P219" s="62">
        <v>509.68916553412549</v>
      </c>
    </row>
    <row r="220" spans="1:16" x14ac:dyDescent="0.2">
      <c r="A220" s="5" t="s">
        <v>12</v>
      </c>
      <c r="B220" s="5" t="s">
        <v>18</v>
      </c>
      <c r="C220" s="5" t="s">
        <v>30</v>
      </c>
      <c r="D220" s="5" t="s">
        <v>88</v>
      </c>
      <c r="E220" s="5">
        <v>2019</v>
      </c>
      <c r="F220" s="5">
        <v>1</v>
      </c>
      <c r="G220" s="61">
        <v>1</v>
      </c>
      <c r="H220" s="73">
        <v>0.05</v>
      </c>
      <c r="I220" s="73">
        <v>0.75</v>
      </c>
      <c r="J220" s="73">
        <v>0.05</v>
      </c>
      <c r="K220" s="73">
        <v>0.75</v>
      </c>
      <c r="L220" s="73">
        <v>0</v>
      </c>
      <c r="M220" s="73">
        <v>0</v>
      </c>
      <c r="N220" s="73">
        <v>0</v>
      </c>
      <c r="O220" s="73">
        <v>0</v>
      </c>
      <c r="P220" s="62">
        <v>525.80174813609131</v>
      </c>
    </row>
    <row r="221" spans="1:16" x14ac:dyDescent="0.2">
      <c r="A221" s="5" t="s">
        <v>12</v>
      </c>
      <c r="B221" s="5" t="s">
        <v>18</v>
      </c>
      <c r="C221" s="5" t="s">
        <v>30</v>
      </c>
      <c r="D221" s="5" t="s">
        <v>88</v>
      </c>
      <c r="E221" s="5">
        <v>2020</v>
      </c>
      <c r="F221" s="5">
        <v>0</v>
      </c>
      <c r="G221" s="61">
        <v>14</v>
      </c>
      <c r="H221" s="73">
        <v>8.09</v>
      </c>
      <c r="I221" s="73">
        <v>0</v>
      </c>
      <c r="J221" s="73">
        <v>8.09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62">
        <v>570.20875565937274</v>
      </c>
    </row>
    <row r="222" spans="1:16" x14ac:dyDescent="0.2">
      <c r="A222" s="5" t="s">
        <v>12</v>
      </c>
      <c r="B222" s="5" t="s">
        <v>18</v>
      </c>
      <c r="C222" s="5" t="s">
        <v>30</v>
      </c>
      <c r="D222" s="5" t="s">
        <v>88</v>
      </c>
      <c r="E222" s="5">
        <v>2021</v>
      </c>
      <c r="F222" s="5">
        <v>0</v>
      </c>
      <c r="G222" s="61">
        <v>6</v>
      </c>
      <c r="H222" s="73">
        <v>3.8499999999999996</v>
      </c>
      <c r="I222" s="73">
        <v>0</v>
      </c>
      <c r="J222" s="73">
        <v>3.8499999999999996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62">
        <v>628.1785742138951</v>
      </c>
    </row>
    <row r="223" spans="1:16" x14ac:dyDescent="0.2">
      <c r="A223" s="5" t="s">
        <v>12</v>
      </c>
      <c r="B223" s="5" t="s">
        <v>18</v>
      </c>
      <c r="C223" s="5" t="s">
        <v>30</v>
      </c>
      <c r="D223" s="5" t="s">
        <v>94</v>
      </c>
      <c r="E223" s="5">
        <v>2013</v>
      </c>
      <c r="F223" s="5">
        <v>2</v>
      </c>
      <c r="G223" s="61">
        <v>1</v>
      </c>
      <c r="H223" s="73">
        <v>0.05</v>
      </c>
      <c r="I223" s="73">
        <v>0.74</v>
      </c>
      <c r="J223" s="73">
        <v>0.05</v>
      </c>
      <c r="K223" s="73">
        <v>0.06</v>
      </c>
      <c r="L223" s="73">
        <v>0.68</v>
      </c>
      <c r="M223" s="73">
        <v>0</v>
      </c>
      <c r="N223" s="73">
        <v>0</v>
      </c>
      <c r="O223" s="73">
        <v>0.05</v>
      </c>
      <c r="P223" s="62">
        <v>1141.946371547763</v>
      </c>
    </row>
    <row r="224" spans="1:16" x14ac:dyDescent="0.2">
      <c r="A224" s="5" t="s">
        <v>12</v>
      </c>
      <c r="B224" s="5" t="s">
        <v>18</v>
      </c>
      <c r="C224" s="5" t="s">
        <v>30</v>
      </c>
      <c r="D224" s="5" t="s">
        <v>94</v>
      </c>
      <c r="E224" s="5">
        <v>2014</v>
      </c>
      <c r="F224" s="5">
        <v>2</v>
      </c>
      <c r="G224" s="61">
        <v>2</v>
      </c>
      <c r="H224" s="73">
        <v>0.06</v>
      </c>
      <c r="I224" s="73">
        <v>0.98</v>
      </c>
      <c r="J224" s="73">
        <v>0.06</v>
      </c>
      <c r="K224" s="73">
        <v>0.09</v>
      </c>
      <c r="L224" s="73">
        <v>0.89</v>
      </c>
      <c r="M224" s="73">
        <v>0</v>
      </c>
      <c r="N224" s="73">
        <v>0.01</v>
      </c>
      <c r="O224" s="73">
        <v>7.0000000000000007E-2</v>
      </c>
      <c r="P224" s="62">
        <v>549.33259269303392</v>
      </c>
    </row>
    <row r="225" spans="1:16" x14ac:dyDescent="0.2">
      <c r="A225" s="5" t="s">
        <v>12</v>
      </c>
      <c r="B225" s="5" t="s">
        <v>18</v>
      </c>
      <c r="C225" s="5" t="s">
        <v>30</v>
      </c>
      <c r="D225" s="5" t="s">
        <v>89</v>
      </c>
      <c r="E225" s="5">
        <v>1998</v>
      </c>
      <c r="F225" s="5">
        <v>3</v>
      </c>
      <c r="G225" s="61">
        <v>27</v>
      </c>
      <c r="H225" s="73">
        <v>0</v>
      </c>
      <c r="I225" s="73">
        <v>11.379999999999999</v>
      </c>
      <c r="J225" s="73">
        <v>0</v>
      </c>
      <c r="K225" s="73">
        <v>0</v>
      </c>
      <c r="L225" s="73">
        <v>4.57</v>
      </c>
      <c r="M225" s="73">
        <v>6.81</v>
      </c>
      <c r="N225" s="73">
        <v>0</v>
      </c>
      <c r="O225" s="73">
        <v>1</v>
      </c>
      <c r="P225" s="62">
        <v>417.92961660652168</v>
      </c>
    </row>
    <row r="226" spans="1:16" x14ac:dyDescent="0.2">
      <c r="A226" s="5" t="s">
        <v>12</v>
      </c>
      <c r="B226" s="5" t="s">
        <v>18</v>
      </c>
      <c r="C226" s="5" t="s">
        <v>30</v>
      </c>
      <c r="D226" s="5" t="s">
        <v>89</v>
      </c>
      <c r="E226" s="5">
        <v>1999</v>
      </c>
      <c r="F226" s="5">
        <v>3</v>
      </c>
      <c r="G226" s="61">
        <v>194</v>
      </c>
      <c r="H226" s="73">
        <v>0.01</v>
      </c>
      <c r="I226" s="73">
        <v>75.39</v>
      </c>
      <c r="J226" s="73">
        <v>0.01</v>
      </c>
      <c r="K226" s="73">
        <v>3.57</v>
      </c>
      <c r="L226" s="73">
        <v>14.62</v>
      </c>
      <c r="M226" s="73">
        <v>57.2</v>
      </c>
      <c r="N226" s="73">
        <v>0.01</v>
      </c>
      <c r="O226" s="73">
        <v>7.51</v>
      </c>
      <c r="P226" s="62">
        <v>388.82285870009542</v>
      </c>
    </row>
    <row r="227" spans="1:16" x14ac:dyDescent="0.2">
      <c r="A227" s="5" t="s">
        <v>12</v>
      </c>
      <c r="B227" s="5" t="s">
        <v>18</v>
      </c>
      <c r="C227" s="5" t="s">
        <v>30</v>
      </c>
      <c r="D227" s="5" t="s">
        <v>89</v>
      </c>
      <c r="E227" s="5">
        <v>2000</v>
      </c>
      <c r="F227" s="5">
        <v>3</v>
      </c>
      <c r="G227" s="61">
        <v>4</v>
      </c>
      <c r="H227" s="73">
        <v>0.16</v>
      </c>
      <c r="I227" s="73">
        <v>1.7399999999999998</v>
      </c>
      <c r="J227" s="73">
        <v>0.16</v>
      </c>
      <c r="K227" s="73">
        <v>0.16</v>
      </c>
      <c r="L227" s="73">
        <v>0.18</v>
      </c>
      <c r="M227" s="73">
        <v>1.4</v>
      </c>
      <c r="N227" s="73">
        <v>0.09</v>
      </c>
      <c r="O227" s="73">
        <v>0.2</v>
      </c>
      <c r="P227" s="62">
        <v>455.9315295161515</v>
      </c>
    </row>
    <row r="228" spans="1:16" x14ac:dyDescent="0.2">
      <c r="A228" s="5" t="s">
        <v>12</v>
      </c>
      <c r="B228" s="5" t="s">
        <v>18</v>
      </c>
      <c r="C228" s="5" t="s">
        <v>30</v>
      </c>
      <c r="D228" s="5" t="s">
        <v>89</v>
      </c>
      <c r="E228" s="5">
        <v>2001</v>
      </c>
      <c r="F228" s="5">
        <v>3</v>
      </c>
      <c r="G228" s="61">
        <v>18</v>
      </c>
      <c r="H228" s="73">
        <v>0.38</v>
      </c>
      <c r="I228" s="73">
        <v>7.3699999999999992</v>
      </c>
      <c r="J228" s="73">
        <v>0.38</v>
      </c>
      <c r="K228" s="73">
        <v>0.39</v>
      </c>
      <c r="L228" s="73">
        <v>0.43</v>
      </c>
      <c r="M228" s="73">
        <v>6.55</v>
      </c>
      <c r="N228" s="73">
        <v>0.22999999999999998</v>
      </c>
      <c r="O228" s="73">
        <v>0.65</v>
      </c>
      <c r="P228" s="62">
        <v>412.29879338914958</v>
      </c>
    </row>
    <row r="229" spans="1:16" x14ac:dyDescent="0.2">
      <c r="A229" s="5" t="s">
        <v>12</v>
      </c>
      <c r="B229" s="5" t="s">
        <v>18</v>
      </c>
      <c r="C229" s="5" t="s">
        <v>30</v>
      </c>
      <c r="D229" s="5" t="s">
        <v>89</v>
      </c>
      <c r="E229" s="5">
        <v>2002</v>
      </c>
      <c r="F229" s="5">
        <v>3</v>
      </c>
      <c r="G229" s="61">
        <v>59</v>
      </c>
      <c r="H229" s="73">
        <v>2.33</v>
      </c>
      <c r="I229" s="73">
        <v>29.050000000000004</v>
      </c>
      <c r="J229" s="73">
        <v>2.33</v>
      </c>
      <c r="K229" s="73">
        <v>4.62</v>
      </c>
      <c r="L229" s="73">
        <v>2.71</v>
      </c>
      <c r="M229" s="73">
        <v>21.72</v>
      </c>
      <c r="N229" s="73">
        <v>1.26</v>
      </c>
      <c r="O229" s="73">
        <v>3.2300000000000004</v>
      </c>
      <c r="P229" s="62">
        <v>526.00587778891543</v>
      </c>
    </row>
    <row r="230" spans="1:16" x14ac:dyDescent="0.2">
      <c r="A230" s="5" t="s">
        <v>12</v>
      </c>
      <c r="B230" s="5" t="s">
        <v>18</v>
      </c>
      <c r="C230" s="5" t="s">
        <v>30</v>
      </c>
      <c r="D230" s="5" t="s">
        <v>89</v>
      </c>
      <c r="E230" s="5">
        <v>2003</v>
      </c>
      <c r="F230" s="5">
        <v>3</v>
      </c>
      <c r="G230" s="61">
        <v>110</v>
      </c>
      <c r="H230" s="73">
        <v>1.95</v>
      </c>
      <c r="I230" s="73">
        <v>35.82</v>
      </c>
      <c r="J230" s="73">
        <v>1.95</v>
      </c>
      <c r="K230" s="73">
        <v>1.99</v>
      </c>
      <c r="L230" s="73">
        <v>2.4900000000000002</v>
      </c>
      <c r="M230" s="73">
        <v>31.339999999999996</v>
      </c>
      <c r="N230" s="73">
        <v>1.06</v>
      </c>
      <c r="O230" s="73">
        <v>3.98</v>
      </c>
      <c r="P230" s="62">
        <v>342.34095833525839</v>
      </c>
    </row>
    <row r="231" spans="1:16" x14ac:dyDescent="0.2">
      <c r="A231" s="5" t="s">
        <v>12</v>
      </c>
      <c r="B231" s="5" t="s">
        <v>18</v>
      </c>
      <c r="C231" s="5" t="s">
        <v>30</v>
      </c>
      <c r="D231" s="5" t="s">
        <v>89</v>
      </c>
      <c r="E231" s="5">
        <v>2004</v>
      </c>
      <c r="F231" s="5">
        <v>3</v>
      </c>
      <c r="G231" s="61">
        <v>140</v>
      </c>
      <c r="H231" s="73">
        <v>4.13</v>
      </c>
      <c r="I231" s="73">
        <v>45.47</v>
      </c>
      <c r="J231" s="73">
        <v>4.13</v>
      </c>
      <c r="K231" s="73">
        <v>4.21</v>
      </c>
      <c r="L231" s="73">
        <v>4.6399999999999997</v>
      </c>
      <c r="M231" s="73">
        <v>36.619999999999997</v>
      </c>
      <c r="N231" s="73">
        <v>2.2400000000000002</v>
      </c>
      <c r="O231" s="73">
        <v>5.28</v>
      </c>
      <c r="P231" s="62">
        <v>354.31508002050822</v>
      </c>
    </row>
    <row r="232" spans="1:16" x14ac:dyDescent="0.2">
      <c r="A232" s="5" t="s">
        <v>12</v>
      </c>
      <c r="B232" s="5" t="s">
        <v>18</v>
      </c>
      <c r="C232" s="5" t="s">
        <v>30</v>
      </c>
      <c r="D232" s="5" t="s">
        <v>89</v>
      </c>
      <c r="E232" s="5">
        <v>2005</v>
      </c>
      <c r="F232" s="5">
        <v>3</v>
      </c>
      <c r="G232" s="61">
        <v>177</v>
      </c>
      <c r="H232" s="73">
        <v>6.1</v>
      </c>
      <c r="I232" s="73">
        <v>67.11</v>
      </c>
      <c r="J232" s="73">
        <v>6.1</v>
      </c>
      <c r="K232" s="73">
        <v>6.22</v>
      </c>
      <c r="L232" s="73">
        <v>6.85</v>
      </c>
      <c r="M232" s="73">
        <v>54.04</v>
      </c>
      <c r="N232" s="73">
        <v>3.3</v>
      </c>
      <c r="O232" s="73">
        <v>7.79</v>
      </c>
      <c r="P232" s="62">
        <v>414.32510049781706</v>
      </c>
    </row>
    <row r="233" spans="1:16" x14ac:dyDescent="0.2">
      <c r="A233" s="5" t="s">
        <v>12</v>
      </c>
      <c r="B233" s="5" t="s">
        <v>18</v>
      </c>
      <c r="C233" s="5" t="s">
        <v>30</v>
      </c>
      <c r="D233" s="5" t="s">
        <v>89</v>
      </c>
      <c r="E233" s="5">
        <v>2006</v>
      </c>
      <c r="F233" s="5">
        <v>3</v>
      </c>
      <c r="G233" s="61">
        <v>133</v>
      </c>
      <c r="H233" s="73">
        <v>5</v>
      </c>
      <c r="I233" s="73">
        <v>54.94</v>
      </c>
      <c r="J233" s="73">
        <v>5</v>
      </c>
      <c r="K233" s="73">
        <v>5.09</v>
      </c>
      <c r="L233" s="73">
        <v>5.61</v>
      </c>
      <c r="M233" s="73">
        <v>44.24</v>
      </c>
      <c r="N233" s="73">
        <v>2.7</v>
      </c>
      <c r="O233" s="73">
        <v>6.38</v>
      </c>
      <c r="P233" s="62">
        <v>449.97254187618495</v>
      </c>
    </row>
    <row r="234" spans="1:16" x14ac:dyDescent="0.2">
      <c r="A234" s="5" t="s">
        <v>12</v>
      </c>
      <c r="B234" s="5" t="s">
        <v>18</v>
      </c>
      <c r="C234" s="5" t="s">
        <v>30</v>
      </c>
      <c r="D234" s="5" t="s">
        <v>89</v>
      </c>
      <c r="E234" s="5">
        <v>2007</v>
      </c>
      <c r="F234" s="5">
        <v>3</v>
      </c>
      <c r="G234" s="61">
        <v>210</v>
      </c>
      <c r="H234" s="73">
        <v>8.4</v>
      </c>
      <c r="I234" s="73">
        <v>92.410000000000011</v>
      </c>
      <c r="J234" s="73">
        <v>8.4</v>
      </c>
      <c r="K234" s="73">
        <v>8.56</v>
      </c>
      <c r="L234" s="73">
        <v>9.43</v>
      </c>
      <c r="M234" s="73">
        <v>74.42</v>
      </c>
      <c r="N234" s="73">
        <v>4.55</v>
      </c>
      <c r="O234" s="73">
        <v>10.73</v>
      </c>
      <c r="P234" s="62">
        <v>480.67493860151802</v>
      </c>
    </row>
    <row r="235" spans="1:16" x14ac:dyDescent="0.2">
      <c r="A235" s="5" t="s">
        <v>12</v>
      </c>
      <c r="B235" s="5" t="s">
        <v>18</v>
      </c>
      <c r="C235" s="5" t="s">
        <v>30</v>
      </c>
      <c r="D235" s="5" t="s">
        <v>89</v>
      </c>
      <c r="E235" s="5">
        <v>2008</v>
      </c>
      <c r="F235" s="5">
        <v>3</v>
      </c>
      <c r="G235" s="61">
        <v>315</v>
      </c>
      <c r="H235" s="73">
        <v>12.51</v>
      </c>
      <c r="I235" s="73">
        <v>137.59</v>
      </c>
      <c r="J235" s="73">
        <v>12.51</v>
      </c>
      <c r="K235" s="73">
        <v>12.75</v>
      </c>
      <c r="L235" s="73">
        <v>14.05</v>
      </c>
      <c r="M235" s="73">
        <v>110.79</v>
      </c>
      <c r="N235" s="73">
        <v>6.77</v>
      </c>
      <c r="O235" s="73">
        <v>15.97</v>
      </c>
      <c r="P235" s="62">
        <v>476.00847417332557</v>
      </c>
    </row>
    <row r="236" spans="1:16" x14ac:dyDescent="0.2">
      <c r="A236" s="5" t="s">
        <v>12</v>
      </c>
      <c r="B236" s="5" t="s">
        <v>18</v>
      </c>
      <c r="C236" s="5" t="s">
        <v>30</v>
      </c>
      <c r="D236" s="5" t="s">
        <v>89</v>
      </c>
      <c r="E236" s="5">
        <v>2009</v>
      </c>
      <c r="F236" s="5">
        <v>3</v>
      </c>
      <c r="G236" s="61">
        <v>544</v>
      </c>
      <c r="H236" s="73">
        <v>21.07</v>
      </c>
      <c r="I236" s="73">
        <v>235.00000000000003</v>
      </c>
      <c r="J236" s="73">
        <v>21.07</v>
      </c>
      <c r="K236" s="73">
        <v>21.48</v>
      </c>
      <c r="L236" s="73">
        <v>23.66</v>
      </c>
      <c r="M236" s="73">
        <v>189.86</v>
      </c>
      <c r="N236" s="73">
        <v>11.42</v>
      </c>
      <c r="O236" s="73">
        <v>27.04</v>
      </c>
      <c r="P236" s="62">
        <v>470.49702663611129</v>
      </c>
    </row>
    <row r="237" spans="1:16" x14ac:dyDescent="0.2">
      <c r="A237" s="5" t="s">
        <v>12</v>
      </c>
      <c r="B237" s="5" t="s">
        <v>18</v>
      </c>
      <c r="C237" s="5" t="s">
        <v>30</v>
      </c>
      <c r="D237" s="5" t="s">
        <v>89</v>
      </c>
      <c r="E237" s="5">
        <v>2010</v>
      </c>
      <c r="F237" s="5">
        <v>3</v>
      </c>
      <c r="G237" s="61">
        <v>210</v>
      </c>
      <c r="H237" s="73">
        <v>8.1999999999999993</v>
      </c>
      <c r="I237" s="73">
        <v>90.15</v>
      </c>
      <c r="J237" s="73">
        <v>8.1999999999999993</v>
      </c>
      <c r="K237" s="73">
        <v>8.35</v>
      </c>
      <c r="L237" s="73">
        <v>9.1999999999999993</v>
      </c>
      <c r="M237" s="73">
        <v>72.600000000000009</v>
      </c>
      <c r="N237" s="73">
        <v>4.4400000000000004</v>
      </c>
      <c r="O237" s="73">
        <v>10.46</v>
      </c>
      <c r="P237" s="62">
        <v>468.6596203810887</v>
      </c>
    </row>
    <row r="238" spans="1:16" x14ac:dyDescent="0.2">
      <c r="A238" s="5" t="s">
        <v>12</v>
      </c>
      <c r="B238" s="5" t="s">
        <v>18</v>
      </c>
      <c r="C238" s="5" t="s">
        <v>30</v>
      </c>
      <c r="D238" s="5" t="s">
        <v>89</v>
      </c>
      <c r="E238" s="5">
        <v>2011</v>
      </c>
      <c r="F238" s="5">
        <v>3</v>
      </c>
      <c r="G238" s="61">
        <v>181</v>
      </c>
      <c r="H238" s="73">
        <v>7.95</v>
      </c>
      <c r="I238" s="73">
        <v>87.440000000000012</v>
      </c>
      <c r="J238" s="73">
        <v>7.95</v>
      </c>
      <c r="K238" s="73">
        <v>8.1</v>
      </c>
      <c r="L238" s="73">
        <v>8.93</v>
      </c>
      <c r="M238" s="73">
        <v>70.410000000000011</v>
      </c>
      <c r="N238" s="73">
        <v>4.3</v>
      </c>
      <c r="O238" s="73">
        <v>10.15</v>
      </c>
      <c r="P238" s="62">
        <v>526.40844551949715</v>
      </c>
    </row>
    <row r="239" spans="1:16" x14ac:dyDescent="0.2">
      <c r="A239" s="5" t="s">
        <v>12</v>
      </c>
      <c r="B239" s="5" t="s">
        <v>18</v>
      </c>
      <c r="C239" s="5" t="s">
        <v>30</v>
      </c>
      <c r="D239" s="5" t="s">
        <v>89</v>
      </c>
      <c r="E239" s="5">
        <v>2012</v>
      </c>
      <c r="F239" s="5">
        <v>2</v>
      </c>
      <c r="G239" s="61">
        <v>214</v>
      </c>
      <c r="H239" s="73">
        <v>6.93</v>
      </c>
      <c r="I239" s="73">
        <v>111.55</v>
      </c>
      <c r="J239" s="73">
        <v>6.93</v>
      </c>
      <c r="K239" s="73">
        <v>9.7799999999999994</v>
      </c>
      <c r="L239" s="73">
        <v>101.77</v>
      </c>
      <c r="M239" s="73">
        <v>0</v>
      </c>
      <c r="N239" s="73">
        <v>0.68</v>
      </c>
      <c r="O239" s="73">
        <v>7.67</v>
      </c>
      <c r="P239" s="62">
        <v>552.76886725021416</v>
      </c>
    </row>
    <row r="240" spans="1:16" x14ac:dyDescent="0.2">
      <c r="A240" s="5" t="s">
        <v>12</v>
      </c>
      <c r="B240" s="5" t="s">
        <v>18</v>
      </c>
      <c r="C240" s="5" t="s">
        <v>30</v>
      </c>
      <c r="D240" s="5" t="s">
        <v>89</v>
      </c>
      <c r="E240" s="5">
        <v>2013</v>
      </c>
      <c r="F240" s="5">
        <v>2</v>
      </c>
      <c r="G240" s="61">
        <v>97</v>
      </c>
      <c r="H240" s="73">
        <v>2.8</v>
      </c>
      <c r="I240" s="73">
        <v>45.2</v>
      </c>
      <c r="J240" s="73">
        <v>2.8</v>
      </c>
      <c r="K240" s="73">
        <v>3.96</v>
      </c>
      <c r="L240" s="73">
        <v>41.24</v>
      </c>
      <c r="M240" s="73">
        <v>0</v>
      </c>
      <c r="N240" s="73">
        <v>0.27</v>
      </c>
      <c r="O240" s="73">
        <v>3.1</v>
      </c>
      <c r="P240" s="62">
        <v>493.28477062360895</v>
      </c>
    </row>
    <row r="241" spans="1:16" x14ac:dyDescent="0.2">
      <c r="A241" s="5" t="s">
        <v>12</v>
      </c>
      <c r="B241" s="5" t="s">
        <v>18</v>
      </c>
      <c r="C241" s="5" t="s">
        <v>30</v>
      </c>
      <c r="D241" s="5" t="s">
        <v>89</v>
      </c>
      <c r="E241" s="5">
        <v>2014</v>
      </c>
      <c r="F241" s="5">
        <v>2</v>
      </c>
      <c r="G241" s="61">
        <v>30</v>
      </c>
      <c r="H241" s="73">
        <v>1.0900000000000001</v>
      </c>
      <c r="I241" s="73">
        <v>17.61</v>
      </c>
      <c r="J241" s="73">
        <v>1.0900000000000001</v>
      </c>
      <c r="K241" s="73">
        <v>1.54</v>
      </c>
      <c r="L241" s="73">
        <v>16.07</v>
      </c>
      <c r="M241" s="73">
        <v>0</v>
      </c>
      <c r="N241" s="73">
        <v>0.11</v>
      </c>
      <c r="O241" s="73">
        <v>1.21</v>
      </c>
      <c r="P241" s="62">
        <v>627.77571437905283</v>
      </c>
    </row>
    <row r="242" spans="1:16" x14ac:dyDescent="0.2">
      <c r="A242" s="5" t="s">
        <v>12</v>
      </c>
      <c r="B242" s="5" t="s">
        <v>18</v>
      </c>
      <c r="C242" s="5" t="s">
        <v>30</v>
      </c>
      <c r="D242" s="5" t="s">
        <v>89</v>
      </c>
      <c r="E242" s="5">
        <v>2015</v>
      </c>
      <c r="F242" s="5">
        <v>2</v>
      </c>
      <c r="G242" s="61">
        <v>46</v>
      </c>
      <c r="H242" s="73">
        <v>1.55</v>
      </c>
      <c r="I242" s="73">
        <v>24.98</v>
      </c>
      <c r="J242" s="73">
        <v>1.55</v>
      </c>
      <c r="K242" s="73">
        <v>2.19</v>
      </c>
      <c r="L242" s="73">
        <v>22.79</v>
      </c>
      <c r="M242" s="73">
        <v>0</v>
      </c>
      <c r="N242" s="73">
        <v>0.15</v>
      </c>
      <c r="O242" s="73">
        <v>1.71</v>
      </c>
      <c r="P242" s="62">
        <v>572.28309965113715</v>
      </c>
    </row>
    <row r="243" spans="1:16" x14ac:dyDescent="0.2">
      <c r="A243" s="5" t="s">
        <v>12</v>
      </c>
      <c r="B243" s="5" t="s">
        <v>18</v>
      </c>
      <c r="C243" s="5" t="s">
        <v>30</v>
      </c>
      <c r="D243" s="5" t="s">
        <v>89</v>
      </c>
      <c r="E243" s="5">
        <v>2016</v>
      </c>
      <c r="F243" s="5">
        <v>2</v>
      </c>
      <c r="G243" s="61">
        <v>38</v>
      </c>
      <c r="H243" s="73">
        <v>1.22</v>
      </c>
      <c r="I243" s="73">
        <v>19.62</v>
      </c>
      <c r="J243" s="73">
        <v>1.22</v>
      </c>
      <c r="K243" s="73">
        <v>1.72</v>
      </c>
      <c r="L243" s="73">
        <v>17.900000000000002</v>
      </c>
      <c r="M243" s="73">
        <v>0</v>
      </c>
      <c r="N243" s="73">
        <v>0.12</v>
      </c>
      <c r="O243" s="73">
        <v>1.35</v>
      </c>
      <c r="P243" s="62">
        <v>551.06733376655416</v>
      </c>
    </row>
    <row r="244" spans="1:16" x14ac:dyDescent="0.2">
      <c r="A244" s="5" t="s">
        <v>12</v>
      </c>
      <c r="B244" s="5" t="s">
        <v>18</v>
      </c>
      <c r="C244" s="5" t="s">
        <v>30</v>
      </c>
      <c r="D244" s="5" t="s">
        <v>89</v>
      </c>
      <c r="E244" s="5">
        <v>2017</v>
      </c>
      <c r="F244" s="5">
        <v>1</v>
      </c>
      <c r="G244" s="61">
        <v>15</v>
      </c>
      <c r="H244" s="73">
        <v>0.46</v>
      </c>
      <c r="I244" s="73">
        <v>6.39</v>
      </c>
      <c r="J244" s="73">
        <v>0.46</v>
      </c>
      <c r="K244" s="73">
        <v>6.39</v>
      </c>
      <c r="L244" s="73">
        <v>0</v>
      </c>
      <c r="M244" s="73">
        <v>0</v>
      </c>
      <c r="N244" s="73">
        <v>0.01</v>
      </c>
      <c r="O244" s="73">
        <v>0.01</v>
      </c>
      <c r="P244" s="62">
        <v>458.68894831511244</v>
      </c>
    </row>
    <row r="245" spans="1:16" x14ac:dyDescent="0.2">
      <c r="A245" s="5" t="s">
        <v>12</v>
      </c>
      <c r="B245" s="5" t="s">
        <v>18</v>
      </c>
      <c r="C245" s="5" t="s">
        <v>30</v>
      </c>
      <c r="D245" s="5" t="s">
        <v>89</v>
      </c>
      <c r="E245" s="5">
        <v>2018</v>
      </c>
      <c r="F245" s="5">
        <v>1</v>
      </c>
      <c r="G245" s="61">
        <v>310</v>
      </c>
      <c r="H245" s="73">
        <v>6.3500000000000005</v>
      </c>
      <c r="I245" s="73">
        <v>174.53</v>
      </c>
      <c r="J245" s="73">
        <v>6.3500000000000005</v>
      </c>
      <c r="K245" s="73">
        <v>174.53</v>
      </c>
      <c r="L245" s="73">
        <v>0</v>
      </c>
      <c r="M245" s="73">
        <v>0</v>
      </c>
      <c r="N245" s="73">
        <v>0.67999999999999994</v>
      </c>
      <c r="O245" s="73">
        <v>4.38</v>
      </c>
      <c r="P245" s="62">
        <v>585.2314486052021</v>
      </c>
    </row>
    <row r="246" spans="1:16" x14ac:dyDescent="0.2">
      <c r="A246" s="5" t="s">
        <v>12</v>
      </c>
      <c r="B246" s="5" t="s">
        <v>18</v>
      </c>
      <c r="C246" s="5" t="s">
        <v>30</v>
      </c>
      <c r="D246" s="5" t="s">
        <v>89</v>
      </c>
      <c r="E246" s="5">
        <v>2019</v>
      </c>
      <c r="F246" s="5">
        <v>1</v>
      </c>
      <c r="G246" s="61">
        <v>261</v>
      </c>
      <c r="H246" s="73">
        <v>8.68</v>
      </c>
      <c r="I246" s="73">
        <v>120.21000000000001</v>
      </c>
      <c r="J246" s="73">
        <v>8.68</v>
      </c>
      <c r="K246" s="73">
        <v>120.21000000000001</v>
      </c>
      <c r="L246" s="73">
        <v>0</v>
      </c>
      <c r="M246" s="73">
        <v>0</v>
      </c>
      <c r="N246" s="73">
        <v>0.29000000000000004</v>
      </c>
      <c r="O246" s="73">
        <v>0.12</v>
      </c>
      <c r="P246" s="62">
        <v>493.24737422202514</v>
      </c>
    </row>
    <row r="247" spans="1:16" x14ac:dyDescent="0.2">
      <c r="A247" s="5" t="s">
        <v>12</v>
      </c>
      <c r="B247" s="5" t="s">
        <v>18</v>
      </c>
      <c r="C247" s="5" t="s">
        <v>30</v>
      </c>
      <c r="D247" s="5" t="s">
        <v>89</v>
      </c>
      <c r="E247" s="5">
        <v>2020</v>
      </c>
      <c r="F247" s="5">
        <v>0</v>
      </c>
      <c r="G247" s="61">
        <v>368</v>
      </c>
      <c r="H247" s="73">
        <v>222.32000000000002</v>
      </c>
      <c r="I247" s="73">
        <v>0</v>
      </c>
      <c r="J247" s="73">
        <v>222.32000000000002</v>
      </c>
      <c r="K247" s="73">
        <v>0</v>
      </c>
      <c r="L247" s="73">
        <v>0</v>
      </c>
      <c r="M247" s="73">
        <v>0</v>
      </c>
      <c r="N247" s="73">
        <v>0.06</v>
      </c>
      <c r="O247" s="73">
        <v>0.11</v>
      </c>
      <c r="P247" s="62">
        <v>604.55655946957711</v>
      </c>
    </row>
    <row r="248" spans="1:16" x14ac:dyDescent="0.2">
      <c r="A248" s="5" t="s">
        <v>12</v>
      </c>
      <c r="B248" s="5" t="s">
        <v>18</v>
      </c>
      <c r="C248" s="5" t="s">
        <v>30</v>
      </c>
      <c r="D248" s="5" t="s">
        <v>89</v>
      </c>
      <c r="E248" s="5">
        <v>2021</v>
      </c>
      <c r="F248" s="5">
        <v>0</v>
      </c>
      <c r="G248" s="61">
        <v>591</v>
      </c>
      <c r="H248" s="73">
        <v>351.4</v>
      </c>
      <c r="I248" s="73">
        <v>0</v>
      </c>
      <c r="J248" s="73">
        <v>351.4</v>
      </c>
      <c r="K248" s="73">
        <v>0</v>
      </c>
      <c r="L248" s="73">
        <v>0</v>
      </c>
      <c r="M248" s="73">
        <v>0</v>
      </c>
      <c r="N248" s="73">
        <v>0.11</v>
      </c>
      <c r="O248" s="73">
        <v>0.17</v>
      </c>
      <c r="P248" s="62">
        <v>593.92200140022044</v>
      </c>
    </row>
    <row r="249" spans="1:16" x14ac:dyDescent="0.2">
      <c r="A249" s="5" t="s">
        <v>12</v>
      </c>
      <c r="B249" s="5" t="s">
        <v>18</v>
      </c>
      <c r="C249" s="5" t="s">
        <v>31</v>
      </c>
      <c r="D249" s="5" t="s">
        <v>90</v>
      </c>
      <c r="E249" s="5">
        <v>1973</v>
      </c>
      <c r="F249" s="5">
        <v>3</v>
      </c>
      <c r="G249" s="61">
        <v>8</v>
      </c>
      <c r="H249" s="73">
        <v>0.16</v>
      </c>
      <c r="I249" s="73">
        <v>3.87</v>
      </c>
      <c r="J249" s="73">
        <v>0.16</v>
      </c>
      <c r="K249" s="73">
        <v>0.13</v>
      </c>
      <c r="L249" s="73">
        <v>0.4</v>
      </c>
      <c r="M249" s="73">
        <v>3.34</v>
      </c>
      <c r="N249" s="73">
        <v>0.14000000000000001</v>
      </c>
      <c r="O249" s="73">
        <v>0.32</v>
      </c>
      <c r="P249" s="62">
        <v>481.31120288130518</v>
      </c>
    </row>
    <row r="250" spans="1:16" x14ac:dyDescent="0.2">
      <c r="A250" s="5" t="s">
        <v>12</v>
      </c>
      <c r="B250" s="5" t="s">
        <v>18</v>
      </c>
      <c r="C250" s="5" t="s">
        <v>31</v>
      </c>
      <c r="D250" s="5" t="s">
        <v>90</v>
      </c>
      <c r="E250" s="5">
        <v>1975</v>
      </c>
      <c r="F250" s="5">
        <v>3</v>
      </c>
      <c r="G250" s="61">
        <v>2</v>
      </c>
      <c r="H250" s="73">
        <v>0.05</v>
      </c>
      <c r="I250" s="73">
        <v>1.1399999999999999</v>
      </c>
      <c r="J250" s="73">
        <v>0.05</v>
      </c>
      <c r="K250" s="73">
        <v>0.04</v>
      </c>
      <c r="L250" s="73">
        <v>0.12</v>
      </c>
      <c r="M250" s="73">
        <v>0.98</v>
      </c>
      <c r="N250" s="73">
        <v>0.04</v>
      </c>
      <c r="O250" s="73">
        <v>0.09</v>
      </c>
      <c r="P250" s="62">
        <v>489.34936030607759</v>
      </c>
    </row>
    <row r="251" spans="1:16" x14ac:dyDescent="0.2">
      <c r="A251" s="5" t="s">
        <v>12</v>
      </c>
      <c r="B251" s="5" t="s">
        <v>18</v>
      </c>
      <c r="C251" s="5" t="s">
        <v>31</v>
      </c>
      <c r="D251" s="5" t="s">
        <v>90</v>
      </c>
      <c r="E251" s="5">
        <v>1977</v>
      </c>
      <c r="F251" s="5">
        <v>3</v>
      </c>
      <c r="G251" s="61">
        <v>110</v>
      </c>
      <c r="H251" s="73">
        <v>2.11</v>
      </c>
      <c r="I251" s="73">
        <v>50.43</v>
      </c>
      <c r="J251" s="73">
        <v>2.11</v>
      </c>
      <c r="K251" s="73">
        <v>1.67</v>
      </c>
      <c r="L251" s="73">
        <v>5.2</v>
      </c>
      <c r="M251" s="73">
        <v>43.56</v>
      </c>
      <c r="N251" s="73">
        <v>1.76</v>
      </c>
      <c r="O251" s="73">
        <v>4.1399999999999997</v>
      </c>
      <c r="P251" s="62">
        <v>479.7866614683137</v>
      </c>
    </row>
    <row r="252" spans="1:16" x14ac:dyDescent="0.2">
      <c r="A252" s="5" t="s">
        <v>12</v>
      </c>
      <c r="B252" s="5" t="s">
        <v>18</v>
      </c>
      <c r="C252" s="5" t="s">
        <v>31</v>
      </c>
      <c r="D252" s="5" t="s">
        <v>90</v>
      </c>
      <c r="E252" s="5">
        <v>1983</v>
      </c>
      <c r="F252" s="5">
        <v>3</v>
      </c>
      <c r="G252" s="61">
        <v>5</v>
      </c>
      <c r="H252" s="73">
        <v>0.1</v>
      </c>
      <c r="I252" s="73">
        <v>2.4700000000000002</v>
      </c>
      <c r="J252" s="73">
        <v>0.1</v>
      </c>
      <c r="K252" s="73">
        <v>0.08</v>
      </c>
      <c r="L252" s="73">
        <v>0.25</v>
      </c>
      <c r="M252" s="73">
        <v>2.14</v>
      </c>
      <c r="N252" s="73">
        <v>0.09</v>
      </c>
      <c r="O252" s="73">
        <v>0.2</v>
      </c>
      <c r="P252" s="62">
        <v>553.44653313410709</v>
      </c>
    </row>
    <row r="253" spans="1:16" x14ac:dyDescent="0.2">
      <c r="A253" s="5" t="s">
        <v>12</v>
      </c>
      <c r="B253" s="5" t="s">
        <v>18</v>
      </c>
      <c r="C253" s="5" t="s">
        <v>31</v>
      </c>
      <c r="D253" s="5" t="s">
        <v>90</v>
      </c>
      <c r="E253" s="5">
        <v>1985</v>
      </c>
      <c r="F253" s="5">
        <v>3</v>
      </c>
      <c r="G253" s="61">
        <v>2</v>
      </c>
      <c r="H253" s="73">
        <v>0.05</v>
      </c>
      <c r="I253" s="73">
        <v>1.0899999999999999</v>
      </c>
      <c r="J253" s="73">
        <v>0.05</v>
      </c>
      <c r="K253" s="73">
        <v>0.04</v>
      </c>
      <c r="L253" s="73">
        <v>0.11</v>
      </c>
      <c r="M253" s="73">
        <v>0.94</v>
      </c>
      <c r="N253" s="73">
        <v>0.04</v>
      </c>
      <c r="O253" s="73">
        <v>0.09</v>
      </c>
      <c r="P253" s="62">
        <v>544.1269489227675</v>
      </c>
    </row>
    <row r="254" spans="1:16" x14ac:dyDescent="0.2">
      <c r="A254" s="5" t="s">
        <v>12</v>
      </c>
      <c r="B254" s="5" t="s">
        <v>18</v>
      </c>
      <c r="C254" s="5" t="s">
        <v>31</v>
      </c>
      <c r="D254" s="5" t="s">
        <v>90</v>
      </c>
      <c r="E254" s="5">
        <v>1991</v>
      </c>
      <c r="F254" s="5">
        <v>3</v>
      </c>
      <c r="G254" s="61">
        <v>6</v>
      </c>
      <c r="H254" s="73">
        <v>0.1</v>
      </c>
      <c r="I254" s="73">
        <v>2.3199999999999998</v>
      </c>
      <c r="J254" s="73">
        <v>0.1</v>
      </c>
      <c r="K254" s="73">
        <v>0.08</v>
      </c>
      <c r="L254" s="73">
        <v>0.24</v>
      </c>
      <c r="M254" s="73">
        <v>2</v>
      </c>
      <c r="N254" s="73">
        <v>0.08</v>
      </c>
      <c r="O254" s="73">
        <v>0.19</v>
      </c>
      <c r="P254" s="62">
        <v>403.04861995802793</v>
      </c>
    </row>
    <row r="255" spans="1:16" x14ac:dyDescent="0.2">
      <c r="A255" s="5" t="s">
        <v>12</v>
      </c>
      <c r="B255" s="5" t="s">
        <v>18</v>
      </c>
      <c r="C255" s="5" t="s">
        <v>31</v>
      </c>
      <c r="D255" s="5" t="s">
        <v>90</v>
      </c>
      <c r="E255" s="5">
        <v>1994</v>
      </c>
      <c r="F255" s="5">
        <v>3</v>
      </c>
      <c r="G255" s="61">
        <v>16</v>
      </c>
      <c r="H255" s="73">
        <v>0.13</v>
      </c>
      <c r="I255" s="73">
        <v>3.1</v>
      </c>
      <c r="J255" s="73">
        <v>0.13</v>
      </c>
      <c r="K255" s="73">
        <v>0.1</v>
      </c>
      <c r="L255" s="73">
        <v>0.32</v>
      </c>
      <c r="M255" s="73">
        <v>2.68</v>
      </c>
      <c r="N255" s="73">
        <v>0.11</v>
      </c>
      <c r="O255" s="73">
        <v>0.26</v>
      </c>
      <c r="P255" s="62">
        <v>197.93309645832849</v>
      </c>
    </row>
    <row r="256" spans="1:16" x14ac:dyDescent="0.2">
      <c r="A256" s="5" t="s">
        <v>12</v>
      </c>
      <c r="B256" s="5" t="s">
        <v>18</v>
      </c>
      <c r="C256" s="5" t="s">
        <v>31</v>
      </c>
      <c r="D256" s="5" t="s">
        <v>90</v>
      </c>
      <c r="E256" s="5">
        <v>1996</v>
      </c>
      <c r="F256" s="5">
        <v>3</v>
      </c>
      <c r="G256" s="61">
        <v>17</v>
      </c>
      <c r="H256" s="73">
        <v>0.3</v>
      </c>
      <c r="I256" s="73">
        <v>7.06</v>
      </c>
      <c r="J256" s="73">
        <v>0.3</v>
      </c>
      <c r="K256" s="73">
        <v>0.23</v>
      </c>
      <c r="L256" s="73">
        <v>0.73</v>
      </c>
      <c r="M256" s="73">
        <v>6.1</v>
      </c>
      <c r="N256" s="73">
        <v>0.25</v>
      </c>
      <c r="O256" s="73">
        <v>0.57999999999999996</v>
      </c>
      <c r="P256" s="62">
        <v>438.02280251870377</v>
      </c>
    </row>
    <row r="257" spans="1:16" x14ac:dyDescent="0.2">
      <c r="A257" s="5" t="s">
        <v>12</v>
      </c>
      <c r="B257" s="5" t="s">
        <v>18</v>
      </c>
      <c r="C257" s="5" t="s">
        <v>31</v>
      </c>
      <c r="D257" s="5" t="s">
        <v>90</v>
      </c>
      <c r="E257" s="5">
        <v>1998</v>
      </c>
      <c r="F257" s="5">
        <v>3</v>
      </c>
      <c r="G257" s="61">
        <v>82</v>
      </c>
      <c r="H257" s="73">
        <v>0.08</v>
      </c>
      <c r="I257" s="73">
        <v>35.85</v>
      </c>
      <c r="J257" s="73">
        <v>0.08</v>
      </c>
      <c r="K257" s="73">
        <v>6.9999999999999993E-2</v>
      </c>
      <c r="L257" s="73">
        <v>1.1499999999999999</v>
      </c>
      <c r="M257" s="73">
        <v>34.630000000000003</v>
      </c>
      <c r="N257" s="73">
        <v>6.9999999999999993E-2</v>
      </c>
      <c r="O257" s="73">
        <v>0.31</v>
      </c>
      <c r="P257" s="62">
        <v>440.24753135062815</v>
      </c>
    </row>
    <row r="258" spans="1:16" x14ac:dyDescent="0.2">
      <c r="A258" s="5" t="s">
        <v>12</v>
      </c>
      <c r="B258" s="5" t="s">
        <v>18</v>
      </c>
      <c r="C258" s="5" t="s">
        <v>31</v>
      </c>
      <c r="D258" s="5" t="s">
        <v>90</v>
      </c>
      <c r="E258" s="5">
        <v>2000</v>
      </c>
      <c r="F258" s="5">
        <v>3</v>
      </c>
      <c r="G258" s="61">
        <v>67</v>
      </c>
      <c r="H258" s="73">
        <v>1.26</v>
      </c>
      <c r="I258" s="73">
        <v>30.18</v>
      </c>
      <c r="J258" s="73">
        <v>1.26</v>
      </c>
      <c r="K258" s="73">
        <v>1</v>
      </c>
      <c r="L258" s="73">
        <v>3.11</v>
      </c>
      <c r="M258" s="73">
        <v>26.07</v>
      </c>
      <c r="N258" s="73">
        <v>1.06</v>
      </c>
      <c r="O258" s="73">
        <v>2.48</v>
      </c>
      <c r="P258" s="62">
        <v>467.90466653477648</v>
      </c>
    </row>
    <row r="259" spans="1:16" x14ac:dyDescent="0.2">
      <c r="A259" s="5" t="s">
        <v>12</v>
      </c>
      <c r="B259" s="5" t="s">
        <v>18</v>
      </c>
      <c r="C259" s="5" t="s">
        <v>31</v>
      </c>
      <c r="D259" s="5" t="s">
        <v>90</v>
      </c>
      <c r="E259" s="5">
        <v>2001</v>
      </c>
      <c r="F259" s="5">
        <v>3</v>
      </c>
      <c r="G259" s="61">
        <v>12</v>
      </c>
      <c r="H259" s="73">
        <v>0.23</v>
      </c>
      <c r="I259" s="73">
        <v>5.45</v>
      </c>
      <c r="J259" s="73">
        <v>0.23</v>
      </c>
      <c r="K259" s="73">
        <v>0.18</v>
      </c>
      <c r="L259" s="73">
        <v>0.56000000000000005</v>
      </c>
      <c r="M259" s="73">
        <v>4.71</v>
      </c>
      <c r="N259" s="73">
        <v>0.19</v>
      </c>
      <c r="O259" s="73">
        <v>0.45</v>
      </c>
      <c r="P259" s="62">
        <v>458.42964180896365</v>
      </c>
    </row>
    <row r="260" spans="1:16" x14ac:dyDescent="0.2">
      <c r="A260" s="5" t="s">
        <v>12</v>
      </c>
      <c r="B260" s="5" t="s">
        <v>18</v>
      </c>
      <c r="C260" s="5" t="s">
        <v>31</v>
      </c>
      <c r="D260" s="5" t="s">
        <v>90</v>
      </c>
      <c r="E260" s="5">
        <v>2002</v>
      </c>
      <c r="F260" s="5">
        <v>3</v>
      </c>
      <c r="G260" s="61">
        <v>90</v>
      </c>
      <c r="H260" s="73">
        <v>1.5</v>
      </c>
      <c r="I260" s="73">
        <v>41.059999999999995</v>
      </c>
      <c r="J260" s="73">
        <v>1.5</v>
      </c>
      <c r="K260" s="73">
        <v>1.18</v>
      </c>
      <c r="L260" s="73">
        <v>4.49</v>
      </c>
      <c r="M260" s="73">
        <v>35.39</v>
      </c>
      <c r="N260" s="73">
        <v>1.6</v>
      </c>
      <c r="O260" s="73">
        <v>3.2</v>
      </c>
      <c r="P260" s="62">
        <v>472.65428727481259</v>
      </c>
    </row>
    <row r="261" spans="1:16" x14ac:dyDescent="0.2">
      <c r="A261" s="5" t="s">
        <v>12</v>
      </c>
      <c r="B261" s="5" t="s">
        <v>18</v>
      </c>
      <c r="C261" s="5" t="s">
        <v>31</v>
      </c>
      <c r="D261" s="5" t="s">
        <v>90</v>
      </c>
      <c r="E261" s="5">
        <v>2003</v>
      </c>
      <c r="F261" s="5">
        <v>3</v>
      </c>
      <c r="G261" s="61">
        <v>129</v>
      </c>
      <c r="H261" s="73">
        <v>2.0299999999999998</v>
      </c>
      <c r="I261" s="73">
        <v>52.210000000000008</v>
      </c>
      <c r="J261" s="73">
        <v>2.0299999999999998</v>
      </c>
      <c r="K261" s="73">
        <v>2.17</v>
      </c>
      <c r="L261" s="73">
        <v>5.4300000000000006</v>
      </c>
      <c r="M261" s="73">
        <v>44.61</v>
      </c>
      <c r="N261" s="73">
        <v>1.96</v>
      </c>
      <c r="O261" s="73">
        <v>4.1800000000000006</v>
      </c>
      <c r="P261" s="62">
        <v>421.21239548049766</v>
      </c>
    </row>
    <row r="262" spans="1:16" x14ac:dyDescent="0.2">
      <c r="A262" s="5" t="s">
        <v>12</v>
      </c>
      <c r="B262" s="5" t="s">
        <v>18</v>
      </c>
      <c r="C262" s="5" t="s">
        <v>31</v>
      </c>
      <c r="D262" s="5" t="s">
        <v>90</v>
      </c>
      <c r="E262" s="5">
        <v>2004</v>
      </c>
      <c r="F262" s="5">
        <v>3</v>
      </c>
      <c r="G262" s="61">
        <v>208</v>
      </c>
      <c r="H262" s="73">
        <v>3.07</v>
      </c>
      <c r="I262" s="73">
        <v>79.040000000000006</v>
      </c>
      <c r="J262" s="73">
        <v>3.07</v>
      </c>
      <c r="K262" s="73">
        <v>2.5100000000000002</v>
      </c>
      <c r="L262" s="73">
        <v>9.9600000000000009</v>
      </c>
      <c r="M262" s="73">
        <v>66.569999999999993</v>
      </c>
      <c r="N262" s="73">
        <v>2.57</v>
      </c>
      <c r="O262" s="73">
        <v>6.0600000000000005</v>
      </c>
      <c r="P262" s="62">
        <v>394.96396845433759</v>
      </c>
    </row>
    <row r="263" spans="1:16" x14ac:dyDescent="0.2">
      <c r="A263" s="5" t="s">
        <v>12</v>
      </c>
      <c r="B263" s="5" t="s">
        <v>18</v>
      </c>
      <c r="C263" s="5" t="s">
        <v>31</v>
      </c>
      <c r="D263" s="5" t="s">
        <v>90</v>
      </c>
      <c r="E263" s="5">
        <v>2005</v>
      </c>
      <c r="F263" s="5">
        <v>3</v>
      </c>
      <c r="G263" s="61">
        <v>306</v>
      </c>
      <c r="H263" s="73">
        <v>5.53</v>
      </c>
      <c r="I263" s="73">
        <v>132.14999999999998</v>
      </c>
      <c r="J263" s="73">
        <v>5.53</v>
      </c>
      <c r="K263" s="73">
        <v>4.37</v>
      </c>
      <c r="L263" s="73">
        <v>13.63</v>
      </c>
      <c r="M263" s="73">
        <v>114.15</v>
      </c>
      <c r="N263" s="73">
        <v>4.62</v>
      </c>
      <c r="O263" s="73">
        <v>10.85</v>
      </c>
      <c r="P263" s="62">
        <v>449.18448866899143</v>
      </c>
    </row>
    <row r="264" spans="1:16" x14ac:dyDescent="0.2">
      <c r="A264" s="5" t="s">
        <v>12</v>
      </c>
      <c r="B264" s="5" t="s">
        <v>18</v>
      </c>
      <c r="C264" s="5" t="s">
        <v>31</v>
      </c>
      <c r="D264" s="5" t="s">
        <v>90</v>
      </c>
      <c r="E264" s="5">
        <v>2006</v>
      </c>
      <c r="F264" s="5">
        <v>3</v>
      </c>
      <c r="G264" s="61">
        <v>270</v>
      </c>
      <c r="H264" s="73">
        <v>4.2600000000000007</v>
      </c>
      <c r="I264" s="73">
        <v>128.56</v>
      </c>
      <c r="J264" s="73">
        <v>4.2600000000000007</v>
      </c>
      <c r="K264" s="73">
        <v>5.2299999999999995</v>
      </c>
      <c r="L264" s="73">
        <v>12.16</v>
      </c>
      <c r="M264" s="73">
        <v>111.17</v>
      </c>
      <c r="N264" s="73">
        <v>5.18</v>
      </c>
      <c r="O264" s="73">
        <v>9.5500000000000007</v>
      </c>
      <c r="P264" s="62">
        <v>490.7114664155261</v>
      </c>
    </row>
    <row r="265" spans="1:16" x14ac:dyDescent="0.2">
      <c r="A265" s="5" t="s">
        <v>12</v>
      </c>
      <c r="B265" s="5" t="s">
        <v>18</v>
      </c>
      <c r="C265" s="5" t="s">
        <v>31</v>
      </c>
      <c r="D265" s="5" t="s">
        <v>90</v>
      </c>
      <c r="E265" s="5">
        <v>2007</v>
      </c>
      <c r="F265" s="5">
        <v>3</v>
      </c>
      <c r="G265" s="61">
        <v>278</v>
      </c>
      <c r="H265" s="73">
        <v>5.62</v>
      </c>
      <c r="I265" s="73">
        <v>134.32</v>
      </c>
      <c r="J265" s="73">
        <v>5.62</v>
      </c>
      <c r="K265" s="73">
        <v>4.4400000000000004</v>
      </c>
      <c r="L265" s="73">
        <v>13.85</v>
      </c>
      <c r="M265" s="73">
        <v>116.03</v>
      </c>
      <c r="N265" s="73">
        <v>4.7</v>
      </c>
      <c r="O265" s="73">
        <v>11.03</v>
      </c>
      <c r="P265" s="62">
        <v>503.22383699328157</v>
      </c>
    </row>
    <row r="266" spans="1:16" x14ac:dyDescent="0.2">
      <c r="A266" s="5" t="s">
        <v>12</v>
      </c>
      <c r="B266" s="5" t="s">
        <v>18</v>
      </c>
      <c r="C266" s="5" t="s">
        <v>31</v>
      </c>
      <c r="D266" s="5" t="s">
        <v>90</v>
      </c>
      <c r="E266" s="5">
        <v>2008</v>
      </c>
      <c r="F266" s="5">
        <v>3</v>
      </c>
      <c r="G266" s="61">
        <v>904</v>
      </c>
      <c r="H266" s="73">
        <v>10.620000000000001</v>
      </c>
      <c r="I266" s="73">
        <v>439.6</v>
      </c>
      <c r="J266" s="73">
        <v>10.620000000000001</v>
      </c>
      <c r="K266" s="73">
        <v>10.129999999999999</v>
      </c>
      <c r="L266" s="73">
        <v>30.549999999999997</v>
      </c>
      <c r="M266" s="73">
        <v>398.92</v>
      </c>
      <c r="N266" s="73">
        <v>8.3999999999999986</v>
      </c>
      <c r="O266" s="73">
        <v>20.62</v>
      </c>
      <c r="P266" s="62">
        <v>497.99604033123961</v>
      </c>
    </row>
    <row r="267" spans="1:16" x14ac:dyDescent="0.2">
      <c r="A267" s="5" t="s">
        <v>12</v>
      </c>
      <c r="B267" s="5" t="s">
        <v>18</v>
      </c>
      <c r="C267" s="5" t="s">
        <v>31</v>
      </c>
      <c r="D267" s="5" t="s">
        <v>90</v>
      </c>
      <c r="E267" s="5">
        <v>2009</v>
      </c>
      <c r="F267" s="5">
        <v>3</v>
      </c>
      <c r="G267" s="61">
        <v>1436</v>
      </c>
      <c r="H267" s="73">
        <v>24.180000000000003</v>
      </c>
      <c r="I267" s="73">
        <v>677.31999999999994</v>
      </c>
      <c r="J267" s="73">
        <v>24.180000000000003</v>
      </c>
      <c r="K267" s="73">
        <v>19.339999999999996</v>
      </c>
      <c r="L267" s="73">
        <v>60.469999999999992</v>
      </c>
      <c r="M267" s="73">
        <v>597.51</v>
      </c>
      <c r="N267" s="73">
        <v>21.620000000000005</v>
      </c>
      <c r="O267" s="73">
        <v>49.949999999999996</v>
      </c>
      <c r="P267" s="62">
        <v>488.42123000596172</v>
      </c>
    </row>
    <row r="268" spans="1:16" x14ac:dyDescent="0.2">
      <c r="A268" s="5" t="s">
        <v>12</v>
      </c>
      <c r="B268" s="5" t="s">
        <v>18</v>
      </c>
      <c r="C268" s="5" t="s">
        <v>31</v>
      </c>
      <c r="D268" s="5" t="s">
        <v>90</v>
      </c>
      <c r="E268" s="5">
        <v>2010</v>
      </c>
      <c r="F268" s="5">
        <v>3</v>
      </c>
      <c r="G268" s="61">
        <v>1319</v>
      </c>
      <c r="H268" s="73">
        <v>13.15</v>
      </c>
      <c r="I268" s="73">
        <v>772.07999999999993</v>
      </c>
      <c r="J268" s="73">
        <v>13.15</v>
      </c>
      <c r="K268" s="73">
        <v>11.260000000000002</v>
      </c>
      <c r="L268" s="73">
        <v>39.11</v>
      </c>
      <c r="M268" s="73">
        <v>721.71</v>
      </c>
      <c r="N268" s="73">
        <v>11.04</v>
      </c>
      <c r="O268" s="73">
        <v>28.02</v>
      </c>
      <c r="P268" s="62">
        <v>595.86924876878868</v>
      </c>
    </row>
    <row r="269" spans="1:16" x14ac:dyDescent="0.2">
      <c r="A269" s="5" t="s">
        <v>12</v>
      </c>
      <c r="B269" s="5" t="s">
        <v>18</v>
      </c>
      <c r="C269" s="5" t="s">
        <v>31</v>
      </c>
      <c r="D269" s="5" t="s">
        <v>90</v>
      </c>
      <c r="E269" s="5">
        <v>2011</v>
      </c>
      <c r="F269" s="5">
        <v>3</v>
      </c>
      <c r="G269" s="61">
        <v>549</v>
      </c>
      <c r="H269" s="73">
        <v>9.16</v>
      </c>
      <c r="I269" s="73">
        <v>311.19</v>
      </c>
      <c r="J269" s="73">
        <v>9.16</v>
      </c>
      <c r="K269" s="73">
        <v>7.23</v>
      </c>
      <c r="L269" s="73">
        <v>23.41</v>
      </c>
      <c r="M269" s="73">
        <v>280.55</v>
      </c>
      <c r="N269" s="73">
        <v>7.75</v>
      </c>
      <c r="O269" s="73">
        <v>18.62</v>
      </c>
      <c r="P269" s="62">
        <v>584.01332714082423</v>
      </c>
    </row>
    <row r="270" spans="1:16" x14ac:dyDescent="0.2">
      <c r="A270" s="5" t="s">
        <v>12</v>
      </c>
      <c r="B270" s="5" t="s">
        <v>18</v>
      </c>
      <c r="C270" s="5" t="s">
        <v>31</v>
      </c>
      <c r="D270" s="5" t="s">
        <v>90</v>
      </c>
      <c r="E270" s="5">
        <v>2012</v>
      </c>
      <c r="F270" s="5">
        <v>2</v>
      </c>
      <c r="G270" s="61">
        <v>1071</v>
      </c>
      <c r="H270" s="73">
        <v>21.700000000000003</v>
      </c>
      <c r="I270" s="73">
        <v>658.2</v>
      </c>
      <c r="J270" s="73">
        <v>21.700000000000003</v>
      </c>
      <c r="K270" s="73">
        <v>32.93</v>
      </c>
      <c r="L270" s="73">
        <v>625.27</v>
      </c>
      <c r="M270" s="73">
        <v>0</v>
      </c>
      <c r="N270" s="73">
        <v>11.75</v>
      </c>
      <c r="O270" s="73">
        <v>20.57</v>
      </c>
      <c r="P270" s="62">
        <v>635.18639089787314</v>
      </c>
    </row>
    <row r="271" spans="1:16" x14ac:dyDescent="0.2">
      <c r="A271" s="5" t="s">
        <v>12</v>
      </c>
      <c r="B271" s="5" t="s">
        <v>18</v>
      </c>
      <c r="C271" s="5" t="s">
        <v>31</v>
      </c>
      <c r="D271" s="5" t="s">
        <v>90</v>
      </c>
      <c r="E271" s="5">
        <v>2013</v>
      </c>
      <c r="F271" s="5">
        <v>2</v>
      </c>
      <c r="G271" s="61">
        <v>1456</v>
      </c>
      <c r="H271" s="73">
        <v>25.95</v>
      </c>
      <c r="I271" s="73">
        <v>886.55000000000007</v>
      </c>
      <c r="J271" s="73">
        <v>25.95</v>
      </c>
      <c r="K271" s="73">
        <v>39.590000000000003</v>
      </c>
      <c r="L271" s="73">
        <v>846.96</v>
      </c>
      <c r="M271" s="73">
        <v>0</v>
      </c>
      <c r="N271" s="73">
        <v>14.51</v>
      </c>
      <c r="O271" s="73">
        <v>25.82</v>
      </c>
      <c r="P271" s="62">
        <v>627.14550252954371</v>
      </c>
    </row>
    <row r="272" spans="1:16" x14ac:dyDescent="0.2">
      <c r="A272" s="5" t="s">
        <v>12</v>
      </c>
      <c r="B272" s="5" t="s">
        <v>18</v>
      </c>
      <c r="C272" s="5" t="s">
        <v>31</v>
      </c>
      <c r="D272" s="5" t="s">
        <v>90</v>
      </c>
      <c r="E272" s="5">
        <v>2014</v>
      </c>
      <c r="F272" s="5">
        <v>2</v>
      </c>
      <c r="G272" s="61">
        <v>594</v>
      </c>
      <c r="H272" s="73">
        <v>13.360000000000001</v>
      </c>
      <c r="I272" s="73">
        <v>336.11</v>
      </c>
      <c r="J272" s="73">
        <v>13.360000000000001</v>
      </c>
      <c r="K272" s="73">
        <v>20.329999999999998</v>
      </c>
      <c r="L272" s="73">
        <v>315.77999999999997</v>
      </c>
      <c r="M272" s="73">
        <v>0</v>
      </c>
      <c r="N272" s="73">
        <v>7.64</v>
      </c>
      <c r="O272" s="73">
        <v>12.879999999999999</v>
      </c>
      <c r="P272" s="62">
        <v>588.0538948859321</v>
      </c>
    </row>
    <row r="273" spans="1:16" x14ac:dyDescent="0.2">
      <c r="A273" s="5" t="s">
        <v>12</v>
      </c>
      <c r="B273" s="5" t="s">
        <v>18</v>
      </c>
      <c r="C273" s="5" t="s">
        <v>31</v>
      </c>
      <c r="D273" s="5" t="s">
        <v>90</v>
      </c>
      <c r="E273" s="5">
        <v>2015</v>
      </c>
      <c r="F273" s="5">
        <v>2</v>
      </c>
      <c r="G273" s="61">
        <v>752</v>
      </c>
      <c r="H273" s="73">
        <v>14.25</v>
      </c>
      <c r="I273" s="73">
        <v>453.40999999999997</v>
      </c>
      <c r="J273" s="73">
        <v>14.25</v>
      </c>
      <c r="K273" s="73">
        <v>21.68</v>
      </c>
      <c r="L273" s="73">
        <v>431.73</v>
      </c>
      <c r="M273" s="73">
        <v>0</v>
      </c>
      <c r="N273" s="73">
        <v>8.08</v>
      </c>
      <c r="O273" s="73">
        <v>14.14</v>
      </c>
      <c r="P273" s="62">
        <v>622.30113804431051</v>
      </c>
    </row>
    <row r="274" spans="1:16" x14ac:dyDescent="0.2">
      <c r="A274" s="5" t="s">
        <v>12</v>
      </c>
      <c r="B274" s="5" t="s">
        <v>18</v>
      </c>
      <c r="C274" s="5" t="s">
        <v>31</v>
      </c>
      <c r="D274" s="5" t="s">
        <v>90</v>
      </c>
      <c r="E274" s="5">
        <v>2016</v>
      </c>
      <c r="F274" s="5">
        <v>2</v>
      </c>
      <c r="G274" s="61">
        <v>678</v>
      </c>
      <c r="H274" s="73">
        <v>16.36</v>
      </c>
      <c r="I274" s="73">
        <v>367.24</v>
      </c>
      <c r="J274" s="73">
        <v>16.36</v>
      </c>
      <c r="K274" s="73">
        <v>24.630000000000003</v>
      </c>
      <c r="L274" s="73">
        <v>342.61</v>
      </c>
      <c r="M274" s="73">
        <v>0</v>
      </c>
      <c r="N274" s="73">
        <v>9.36</v>
      </c>
      <c r="O274" s="73">
        <v>15.56</v>
      </c>
      <c r="P274" s="62">
        <v>565.61873968407144</v>
      </c>
    </row>
    <row r="275" spans="1:16" x14ac:dyDescent="0.2">
      <c r="A275" s="5" t="s">
        <v>12</v>
      </c>
      <c r="B275" s="5" t="s">
        <v>18</v>
      </c>
      <c r="C275" s="5" t="s">
        <v>31</v>
      </c>
      <c r="D275" s="5" t="s">
        <v>90</v>
      </c>
      <c r="E275" s="5">
        <v>2017</v>
      </c>
      <c r="F275" s="5">
        <v>1</v>
      </c>
      <c r="G275" s="61">
        <v>463</v>
      </c>
      <c r="H275" s="73">
        <v>11.21</v>
      </c>
      <c r="I275" s="73">
        <v>233.49</v>
      </c>
      <c r="J275" s="73">
        <v>11.21</v>
      </c>
      <c r="K275" s="73">
        <v>233.49</v>
      </c>
      <c r="L275" s="73">
        <v>0</v>
      </c>
      <c r="M275" s="73">
        <v>0</v>
      </c>
      <c r="N275" s="73">
        <v>0.5</v>
      </c>
      <c r="O275" s="73">
        <v>2.73</v>
      </c>
      <c r="P275" s="62">
        <v>529.59864305400686</v>
      </c>
    </row>
    <row r="276" spans="1:16" x14ac:dyDescent="0.2">
      <c r="A276" s="5" t="s">
        <v>12</v>
      </c>
      <c r="B276" s="5" t="s">
        <v>18</v>
      </c>
      <c r="C276" s="5" t="s">
        <v>31</v>
      </c>
      <c r="D276" s="5" t="s">
        <v>90</v>
      </c>
      <c r="E276" s="5">
        <v>2018</v>
      </c>
      <c r="F276" s="5">
        <v>1</v>
      </c>
      <c r="G276" s="61">
        <v>864</v>
      </c>
      <c r="H276" s="73">
        <v>15.190000000000001</v>
      </c>
      <c r="I276" s="73">
        <v>409.18</v>
      </c>
      <c r="J276" s="73">
        <v>15.190000000000001</v>
      </c>
      <c r="K276" s="73">
        <v>409.18</v>
      </c>
      <c r="L276" s="73">
        <v>0</v>
      </c>
      <c r="M276" s="73">
        <v>0</v>
      </c>
      <c r="N276" s="73">
        <v>0.68</v>
      </c>
      <c r="O276" s="73">
        <v>3.7999999999999994</v>
      </c>
      <c r="P276" s="62">
        <v>490.68031895718048</v>
      </c>
    </row>
    <row r="277" spans="1:16" x14ac:dyDescent="0.2">
      <c r="A277" s="5" t="s">
        <v>12</v>
      </c>
      <c r="B277" s="5" t="s">
        <v>18</v>
      </c>
      <c r="C277" s="5" t="s">
        <v>31</v>
      </c>
      <c r="D277" s="5" t="s">
        <v>90</v>
      </c>
      <c r="E277" s="5">
        <v>2019</v>
      </c>
      <c r="F277" s="5">
        <v>1</v>
      </c>
      <c r="G277" s="61">
        <v>983</v>
      </c>
      <c r="H277" s="73">
        <v>19.399999999999999</v>
      </c>
      <c r="I277" s="73">
        <v>518.02</v>
      </c>
      <c r="J277" s="73">
        <v>19.399999999999999</v>
      </c>
      <c r="K277" s="73">
        <v>518.02</v>
      </c>
      <c r="L277" s="73">
        <v>0</v>
      </c>
      <c r="M277" s="73">
        <v>0</v>
      </c>
      <c r="N277" s="73">
        <v>0.87</v>
      </c>
      <c r="O277" s="73">
        <v>4.8499999999999996</v>
      </c>
      <c r="P277" s="62">
        <v>546.75309158777407</v>
      </c>
    </row>
    <row r="278" spans="1:16" x14ac:dyDescent="0.2">
      <c r="A278" s="5" t="s">
        <v>12</v>
      </c>
      <c r="B278" s="5" t="s">
        <v>18</v>
      </c>
      <c r="C278" s="5" t="s">
        <v>31</v>
      </c>
      <c r="D278" s="5" t="s">
        <v>90</v>
      </c>
      <c r="E278" s="5">
        <v>2020</v>
      </c>
      <c r="F278" s="5">
        <v>0</v>
      </c>
      <c r="G278" s="61">
        <v>603</v>
      </c>
      <c r="H278" s="73">
        <v>349.03</v>
      </c>
      <c r="I278" s="73">
        <v>0</v>
      </c>
      <c r="J278" s="73">
        <v>349.03</v>
      </c>
      <c r="K278" s="73">
        <v>0</v>
      </c>
      <c r="L278" s="73">
        <v>0</v>
      </c>
      <c r="M278" s="73">
        <v>0</v>
      </c>
      <c r="N278" s="73">
        <v>0.32</v>
      </c>
      <c r="O278" s="73">
        <v>3.43</v>
      </c>
      <c r="P278" s="62">
        <v>578.13141370289679</v>
      </c>
    </row>
    <row r="279" spans="1:16" x14ac:dyDescent="0.2">
      <c r="A279" s="5" t="s">
        <v>12</v>
      </c>
      <c r="B279" s="5" t="s">
        <v>18</v>
      </c>
      <c r="C279" s="5" t="s">
        <v>31</v>
      </c>
      <c r="D279" s="5" t="s">
        <v>90</v>
      </c>
      <c r="E279" s="5">
        <v>2021</v>
      </c>
      <c r="F279" s="5">
        <v>0</v>
      </c>
      <c r="G279" s="61">
        <v>759</v>
      </c>
      <c r="H279" s="73">
        <v>420.04999999999995</v>
      </c>
      <c r="I279" s="73">
        <v>0</v>
      </c>
      <c r="J279" s="73">
        <v>420.04999999999995</v>
      </c>
      <c r="K279" s="73">
        <v>0</v>
      </c>
      <c r="L279" s="73">
        <v>0</v>
      </c>
      <c r="M279" s="73">
        <v>0</v>
      </c>
      <c r="N279" s="73">
        <v>0.36000000000000004</v>
      </c>
      <c r="O279" s="73">
        <v>3.98</v>
      </c>
      <c r="P279" s="62">
        <v>553.31991638572322</v>
      </c>
    </row>
    <row r="280" spans="1:16" x14ac:dyDescent="0.2">
      <c r="A280" s="5" t="s">
        <v>12</v>
      </c>
      <c r="B280" s="5" t="s">
        <v>18</v>
      </c>
      <c r="C280" s="5" t="s">
        <v>84</v>
      </c>
      <c r="D280" s="5" t="s">
        <v>91</v>
      </c>
      <c r="E280" s="5">
        <v>1996</v>
      </c>
      <c r="F280" s="5">
        <v>3</v>
      </c>
      <c r="G280" s="61">
        <v>6</v>
      </c>
      <c r="H280" s="73">
        <v>0.05</v>
      </c>
      <c r="I280" s="73">
        <v>2.88</v>
      </c>
      <c r="J280" s="73">
        <v>0.05</v>
      </c>
      <c r="K280" s="73">
        <v>0.08</v>
      </c>
      <c r="L280" s="73">
        <v>0.26</v>
      </c>
      <c r="M280" s="73">
        <v>2.54</v>
      </c>
      <c r="N280" s="73">
        <v>0.08</v>
      </c>
      <c r="O280" s="73">
        <v>0.18</v>
      </c>
      <c r="P280" s="62">
        <v>513.8884163162254</v>
      </c>
    </row>
    <row r="281" spans="1:16" x14ac:dyDescent="0.2">
      <c r="A281" s="5" t="s">
        <v>12</v>
      </c>
      <c r="B281" s="5" t="s">
        <v>18</v>
      </c>
      <c r="C281" s="5" t="s">
        <v>84</v>
      </c>
      <c r="D281" s="5" t="s">
        <v>91</v>
      </c>
      <c r="E281" s="5">
        <v>1998</v>
      </c>
      <c r="F281" s="5">
        <v>3</v>
      </c>
      <c r="G281" s="61">
        <v>40</v>
      </c>
      <c r="H281" s="73">
        <v>0.32</v>
      </c>
      <c r="I281" s="73">
        <v>20.020000000000003</v>
      </c>
      <c r="J281" s="73">
        <v>0.32</v>
      </c>
      <c r="K281" s="73">
        <v>0.54</v>
      </c>
      <c r="L281" s="73">
        <v>1.79</v>
      </c>
      <c r="M281" s="73">
        <v>17.690000000000001</v>
      </c>
      <c r="N281" s="73">
        <v>0.53</v>
      </c>
      <c r="O281" s="73">
        <v>1.26</v>
      </c>
      <c r="P281" s="62">
        <v>505.68960307257862</v>
      </c>
    </row>
    <row r="282" spans="1:16" x14ac:dyDescent="0.2">
      <c r="A282" s="5" t="s">
        <v>12</v>
      </c>
      <c r="B282" s="5" t="s">
        <v>18</v>
      </c>
      <c r="C282" s="5" t="s">
        <v>84</v>
      </c>
      <c r="D282" s="5" t="s">
        <v>91</v>
      </c>
      <c r="E282" s="5">
        <v>1999</v>
      </c>
      <c r="F282" s="5">
        <v>3</v>
      </c>
      <c r="G282" s="61">
        <v>12</v>
      </c>
      <c r="H282" s="73">
        <v>0.09</v>
      </c>
      <c r="I282" s="73">
        <v>5.4799999999999995</v>
      </c>
      <c r="J282" s="73">
        <v>0.09</v>
      </c>
      <c r="K282" s="73">
        <v>0.15</v>
      </c>
      <c r="L282" s="73">
        <v>0.49</v>
      </c>
      <c r="M282" s="73">
        <v>4.84</v>
      </c>
      <c r="N282" s="73">
        <v>0.14000000000000001</v>
      </c>
      <c r="O282" s="73">
        <v>0.35</v>
      </c>
      <c r="P282" s="62">
        <v>449.36909002813616</v>
      </c>
    </row>
    <row r="283" spans="1:16" x14ac:dyDescent="0.2">
      <c r="A283" s="5" t="s">
        <v>12</v>
      </c>
      <c r="B283" s="5" t="s">
        <v>18</v>
      </c>
      <c r="C283" s="5" t="s">
        <v>84</v>
      </c>
      <c r="D283" s="5" t="s">
        <v>91</v>
      </c>
      <c r="E283" s="5">
        <v>2000</v>
      </c>
      <c r="F283" s="5">
        <v>3</v>
      </c>
      <c r="G283" s="61">
        <v>9</v>
      </c>
      <c r="H283" s="73">
        <v>7.0000000000000007E-2</v>
      </c>
      <c r="I283" s="73">
        <v>4.22</v>
      </c>
      <c r="J283" s="73">
        <v>7.0000000000000007E-2</v>
      </c>
      <c r="K283" s="73">
        <v>0.11</v>
      </c>
      <c r="L283" s="73">
        <v>0.38</v>
      </c>
      <c r="M283" s="73">
        <v>3.73</v>
      </c>
      <c r="N283" s="73">
        <v>0.11</v>
      </c>
      <c r="O283" s="73">
        <v>0.27</v>
      </c>
      <c r="P283" s="62">
        <v>479.72625348417489</v>
      </c>
    </row>
    <row r="284" spans="1:16" x14ac:dyDescent="0.2">
      <c r="A284" s="5" t="s">
        <v>12</v>
      </c>
      <c r="B284" s="5" t="s">
        <v>18</v>
      </c>
      <c r="C284" s="5" t="s">
        <v>84</v>
      </c>
      <c r="D284" s="5" t="s">
        <v>91</v>
      </c>
      <c r="E284" s="5">
        <v>2001</v>
      </c>
      <c r="F284" s="5">
        <v>3</v>
      </c>
      <c r="G284" s="61">
        <v>7</v>
      </c>
      <c r="H284" s="73">
        <v>7.0000000000000007E-2</v>
      </c>
      <c r="I284" s="73">
        <v>4.49</v>
      </c>
      <c r="J284" s="73">
        <v>7.0000000000000007E-2</v>
      </c>
      <c r="K284" s="73">
        <v>0.12</v>
      </c>
      <c r="L284" s="73">
        <v>0.4</v>
      </c>
      <c r="M284" s="73">
        <v>3.97</v>
      </c>
      <c r="N284" s="73">
        <v>0.12</v>
      </c>
      <c r="O284" s="73">
        <v>0.28000000000000003</v>
      </c>
      <c r="P284" s="62">
        <v>643.8042773621778</v>
      </c>
    </row>
    <row r="285" spans="1:16" x14ac:dyDescent="0.2">
      <c r="A285" s="5" t="s">
        <v>12</v>
      </c>
      <c r="B285" s="5" t="s">
        <v>18</v>
      </c>
      <c r="C285" s="5" t="s">
        <v>84</v>
      </c>
      <c r="D285" s="5" t="s">
        <v>91</v>
      </c>
      <c r="E285" s="5">
        <v>2002</v>
      </c>
      <c r="F285" s="5">
        <v>3</v>
      </c>
      <c r="G285" s="61">
        <v>4</v>
      </c>
      <c r="H285" s="73">
        <v>0.03</v>
      </c>
      <c r="I285" s="73">
        <v>1.63</v>
      </c>
      <c r="J285" s="73">
        <v>0.03</v>
      </c>
      <c r="K285" s="73">
        <v>0.04</v>
      </c>
      <c r="L285" s="73">
        <v>0.15</v>
      </c>
      <c r="M285" s="73">
        <v>1.44</v>
      </c>
      <c r="N285" s="73">
        <v>0.04</v>
      </c>
      <c r="O285" s="73">
        <v>0.1</v>
      </c>
      <c r="P285" s="62">
        <v>368.29869068665647</v>
      </c>
    </row>
    <row r="286" spans="1:16" x14ac:dyDescent="0.2">
      <c r="A286" s="5" t="s">
        <v>12</v>
      </c>
      <c r="B286" s="5" t="s">
        <v>18</v>
      </c>
      <c r="C286" s="5" t="s">
        <v>84</v>
      </c>
      <c r="D286" s="5" t="s">
        <v>91</v>
      </c>
      <c r="E286" s="5">
        <v>2003</v>
      </c>
      <c r="F286" s="5">
        <v>3</v>
      </c>
      <c r="G286" s="61">
        <v>15</v>
      </c>
      <c r="H286" s="73">
        <v>0.1</v>
      </c>
      <c r="I286" s="73">
        <v>6.45</v>
      </c>
      <c r="J286" s="73">
        <v>0.1</v>
      </c>
      <c r="K286" s="73">
        <v>0.17</v>
      </c>
      <c r="L286" s="73">
        <v>0.57999999999999996</v>
      </c>
      <c r="M286" s="73">
        <v>5.7</v>
      </c>
      <c r="N286" s="73">
        <v>0.17</v>
      </c>
      <c r="O286" s="73">
        <v>0.41</v>
      </c>
      <c r="P286" s="62">
        <v>434.35366918081195</v>
      </c>
    </row>
    <row r="287" spans="1:16" x14ac:dyDescent="0.2">
      <c r="A287" s="5" t="s">
        <v>12</v>
      </c>
      <c r="B287" s="5" t="s">
        <v>18</v>
      </c>
      <c r="C287" s="5" t="s">
        <v>84</v>
      </c>
      <c r="D287" s="5" t="s">
        <v>91</v>
      </c>
      <c r="E287" s="5">
        <v>2004</v>
      </c>
      <c r="F287" s="5">
        <v>3</v>
      </c>
      <c r="G287" s="61">
        <v>110</v>
      </c>
      <c r="H287" s="73">
        <v>0.71</v>
      </c>
      <c r="I287" s="73">
        <v>44.120000000000005</v>
      </c>
      <c r="J287" s="73">
        <v>0.71</v>
      </c>
      <c r="K287" s="73">
        <v>1.18</v>
      </c>
      <c r="L287" s="73">
        <v>3.95</v>
      </c>
      <c r="M287" s="73">
        <v>38.99</v>
      </c>
      <c r="N287" s="73">
        <v>1.17</v>
      </c>
      <c r="O287" s="73">
        <v>2.78</v>
      </c>
      <c r="P287" s="62">
        <v>406.61293033020053</v>
      </c>
    </row>
    <row r="288" spans="1:16" x14ac:dyDescent="0.2">
      <c r="A288" s="5" t="s">
        <v>12</v>
      </c>
      <c r="B288" s="5" t="s">
        <v>18</v>
      </c>
      <c r="C288" s="5" t="s">
        <v>84</v>
      </c>
      <c r="D288" s="5" t="s">
        <v>91</v>
      </c>
      <c r="E288" s="5">
        <v>2005</v>
      </c>
      <c r="F288" s="5">
        <v>3</v>
      </c>
      <c r="G288" s="61">
        <v>44</v>
      </c>
      <c r="H288" s="73">
        <v>0.3</v>
      </c>
      <c r="I288" s="73">
        <v>18.72</v>
      </c>
      <c r="J288" s="73">
        <v>0.3</v>
      </c>
      <c r="K288" s="73">
        <v>0.5</v>
      </c>
      <c r="L288" s="73">
        <v>1.68</v>
      </c>
      <c r="M288" s="73">
        <v>16.54</v>
      </c>
      <c r="N288" s="73">
        <v>0.49</v>
      </c>
      <c r="O288" s="73">
        <v>1.18</v>
      </c>
      <c r="P288" s="62">
        <v>427.74545116647994</v>
      </c>
    </row>
    <row r="289" spans="1:16" x14ac:dyDescent="0.2">
      <c r="A289" s="5" t="s">
        <v>12</v>
      </c>
      <c r="B289" s="5" t="s">
        <v>18</v>
      </c>
      <c r="C289" s="5" t="s">
        <v>84</v>
      </c>
      <c r="D289" s="5" t="s">
        <v>91</v>
      </c>
      <c r="E289" s="5">
        <v>2006</v>
      </c>
      <c r="F289" s="5">
        <v>3</v>
      </c>
      <c r="G289" s="61">
        <v>164</v>
      </c>
      <c r="H289" s="73">
        <v>1.35</v>
      </c>
      <c r="I289" s="73">
        <v>83.740000000000009</v>
      </c>
      <c r="J289" s="73">
        <v>1.35</v>
      </c>
      <c r="K289" s="73">
        <v>2.25</v>
      </c>
      <c r="L289" s="73">
        <v>7.5</v>
      </c>
      <c r="M289" s="73">
        <v>73.990000000000009</v>
      </c>
      <c r="N289" s="73">
        <v>2.21</v>
      </c>
      <c r="O289" s="73">
        <v>5.28</v>
      </c>
      <c r="P289" s="62">
        <v>518.90976491945196</v>
      </c>
    </row>
    <row r="290" spans="1:16" x14ac:dyDescent="0.2">
      <c r="A290" s="5" t="s">
        <v>12</v>
      </c>
      <c r="B290" s="5" t="s">
        <v>18</v>
      </c>
      <c r="C290" s="5" t="s">
        <v>84</v>
      </c>
      <c r="D290" s="5" t="s">
        <v>91</v>
      </c>
      <c r="E290" s="5">
        <v>2007</v>
      </c>
      <c r="F290" s="5">
        <v>3</v>
      </c>
      <c r="G290" s="61">
        <v>135</v>
      </c>
      <c r="H290" s="73">
        <v>1.1000000000000001</v>
      </c>
      <c r="I290" s="73">
        <v>68.039999999999992</v>
      </c>
      <c r="J290" s="73">
        <v>1.1000000000000001</v>
      </c>
      <c r="K290" s="73">
        <v>1.83</v>
      </c>
      <c r="L290" s="73">
        <v>6.1</v>
      </c>
      <c r="M290" s="73">
        <v>60.11</v>
      </c>
      <c r="N290" s="73">
        <v>1.8</v>
      </c>
      <c r="O290" s="73">
        <v>4.29</v>
      </c>
      <c r="P290" s="62">
        <v>512.68244212735362</v>
      </c>
    </row>
    <row r="291" spans="1:16" x14ac:dyDescent="0.2">
      <c r="A291" s="5" t="s">
        <v>12</v>
      </c>
      <c r="B291" s="5" t="s">
        <v>18</v>
      </c>
      <c r="C291" s="5" t="s">
        <v>84</v>
      </c>
      <c r="D291" s="5" t="s">
        <v>91</v>
      </c>
      <c r="E291" s="5">
        <v>2008</v>
      </c>
      <c r="F291" s="5">
        <v>3</v>
      </c>
      <c r="G291" s="61">
        <v>65</v>
      </c>
      <c r="H291" s="73">
        <v>0.48</v>
      </c>
      <c r="I291" s="73">
        <v>29.560000000000002</v>
      </c>
      <c r="J291" s="73">
        <v>0.48</v>
      </c>
      <c r="K291" s="73">
        <v>0.79</v>
      </c>
      <c r="L291" s="73">
        <v>2.65</v>
      </c>
      <c r="M291" s="73">
        <v>26.12</v>
      </c>
      <c r="N291" s="73">
        <v>0.78</v>
      </c>
      <c r="O291" s="73">
        <v>1.87</v>
      </c>
      <c r="P291" s="62">
        <v>463.91423530636257</v>
      </c>
    </row>
    <row r="292" spans="1:16" x14ac:dyDescent="0.2">
      <c r="A292" s="5" t="s">
        <v>12</v>
      </c>
      <c r="B292" s="5" t="s">
        <v>18</v>
      </c>
      <c r="C292" s="5" t="s">
        <v>84</v>
      </c>
      <c r="D292" s="5" t="s">
        <v>91</v>
      </c>
      <c r="E292" s="5">
        <v>2009</v>
      </c>
      <c r="F292" s="5">
        <v>3</v>
      </c>
      <c r="G292" s="61">
        <v>132</v>
      </c>
      <c r="H292" s="73">
        <v>1.08</v>
      </c>
      <c r="I292" s="73">
        <v>66.819999999999993</v>
      </c>
      <c r="J292" s="73">
        <v>1.08</v>
      </c>
      <c r="K292" s="73">
        <v>1.79</v>
      </c>
      <c r="L292" s="73">
        <v>5.99</v>
      </c>
      <c r="M292" s="73">
        <v>59.04</v>
      </c>
      <c r="N292" s="73">
        <v>1.77</v>
      </c>
      <c r="O292" s="73">
        <v>4.22</v>
      </c>
      <c r="P292" s="62">
        <v>514.87593579306758</v>
      </c>
    </row>
    <row r="293" spans="1:16" x14ac:dyDescent="0.2">
      <c r="A293" s="5" t="s">
        <v>12</v>
      </c>
      <c r="B293" s="5" t="s">
        <v>18</v>
      </c>
      <c r="C293" s="5" t="s">
        <v>84</v>
      </c>
      <c r="D293" s="5" t="s">
        <v>91</v>
      </c>
      <c r="E293" s="5">
        <v>2010</v>
      </c>
      <c r="F293" s="5">
        <v>3</v>
      </c>
      <c r="G293" s="61">
        <v>68</v>
      </c>
      <c r="H293" s="73">
        <v>0.49</v>
      </c>
      <c r="I293" s="73">
        <v>30.02</v>
      </c>
      <c r="J293" s="73">
        <v>0.49</v>
      </c>
      <c r="K293" s="73">
        <v>0.81</v>
      </c>
      <c r="L293" s="73">
        <v>2.69</v>
      </c>
      <c r="M293" s="73">
        <v>26.52</v>
      </c>
      <c r="N293" s="73">
        <v>0.79</v>
      </c>
      <c r="O293" s="73">
        <v>1.89</v>
      </c>
      <c r="P293" s="62">
        <v>449.32782621500451</v>
      </c>
    </row>
    <row r="294" spans="1:16" x14ac:dyDescent="0.2">
      <c r="A294" s="5" t="s">
        <v>12</v>
      </c>
      <c r="B294" s="5" t="s">
        <v>18</v>
      </c>
      <c r="C294" s="5" t="s">
        <v>84</v>
      </c>
      <c r="D294" s="5" t="s">
        <v>91</v>
      </c>
      <c r="E294" s="5">
        <v>2011</v>
      </c>
      <c r="F294" s="5">
        <v>3</v>
      </c>
      <c r="G294" s="61">
        <v>59</v>
      </c>
      <c r="H294" s="73">
        <v>0.42</v>
      </c>
      <c r="I294" s="73">
        <v>25.93</v>
      </c>
      <c r="J294" s="73">
        <v>0.42</v>
      </c>
      <c r="K294" s="73">
        <v>0.7</v>
      </c>
      <c r="L294" s="73">
        <v>2.3199999999999998</v>
      </c>
      <c r="M294" s="73">
        <v>22.91</v>
      </c>
      <c r="N294" s="73">
        <v>0.68</v>
      </c>
      <c r="O294" s="73">
        <v>1.64</v>
      </c>
      <c r="P294" s="62">
        <v>443.13523935609112</v>
      </c>
    </row>
    <row r="295" spans="1:16" x14ac:dyDescent="0.2">
      <c r="A295" s="5" t="s">
        <v>12</v>
      </c>
      <c r="B295" s="5" t="s">
        <v>18</v>
      </c>
      <c r="C295" s="5" t="s">
        <v>84</v>
      </c>
      <c r="D295" s="5" t="s">
        <v>91</v>
      </c>
      <c r="E295" s="5">
        <v>2012</v>
      </c>
      <c r="F295" s="5">
        <v>2</v>
      </c>
      <c r="G295" s="61">
        <v>99</v>
      </c>
      <c r="H295" s="73">
        <v>1.02</v>
      </c>
      <c r="I295" s="73">
        <v>51.68</v>
      </c>
      <c r="J295" s="73">
        <v>1.02</v>
      </c>
      <c r="K295" s="73">
        <v>1.22</v>
      </c>
      <c r="L295" s="73">
        <v>50.46</v>
      </c>
      <c r="M295" s="73">
        <v>0</v>
      </c>
      <c r="N295" s="73">
        <v>0.12</v>
      </c>
      <c r="O295" s="73">
        <v>1.38</v>
      </c>
      <c r="P295" s="62">
        <v>533.65554300034751</v>
      </c>
    </row>
    <row r="296" spans="1:16" x14ac:dyDescent="0.2">
      <c r="A296" s="5" t="s">
        <v>12</v>
      </c>
      <c r="B296" s="5" t="s">
        <v>18</v>
      </c>
      <c r="C296" s="5" t="s">
        <v>84</v>
      </c>
      <c r="D296" s="5" t="s">
        <v>91</v>
      </c>
      <c r="E296" s="5">
        <v>2013</v>
      </c>
      <c r="F296" s="5">
        <v>2</v>
      </c>
      <c r="G296" s="61">
        <v>128</v>
      </c>
      <c r="H296" s="73">
        <v>1.52</v>
      </c>
      <c r="I296" s="73">
        <v>76.75</v>
      </c>
      <c r="J296" s="73">
        <v>1.52</v>
      </c>
      <c r="K296" s="73">
        <v>1.81</v>
      </c>
      <c r="L296" s="73">
        <v>74.94</v>
      </c>
      <c r="M296" s="73">
        <v>0</v>
      </c>
      <c r="N296" s="73">
        <v>0.18</v>
      </c>
      <c r="O296" s="73">
        <v>2.04</v>
      </c>
      <c r="P296" s="62">
        <v>609.74347888812133</v>
      </c>
    </row>
    <row r="297" spans="1:16" x14ac:dyDescent="0.2">
      <c r="A297" s="5" t="s">
        <v>12</v>
      </c>
      <c r="B297" s="5" t="s">
        <v>18</v>
      </c>
      <c r="C297" s="5" t="s">
        <v>84</v>
      </c>
      <c r="D297" s="5" t="s">
        <v>91</v>
      </c>
      <c r="E297" s="5">
        <v>2014</v>
      </c>
      <c r="F297" s="5">
        <v>2</v>
      </c>
      <c r="G297" s="61">
        <v>31</v>
      </c>
      <c r="H297" s="73">
        <v>0.32</v>
      </c>
      <c r="I297" s="73">
        <v>16.360000000000003</v>
      </c>
      <c r="J297" s="73">
        <v>0.32</v>
      </c>
      <c r="K297" s="73">
        <v>0.39</v>
      </c>
      <c r="L297" s="73">
        <v>15.97</v>
      </c>
      <c r="M297" s="73">
        <v>0</v>
      </c>
      <c r="N297" s="73">
        <v>0.04</v>
      </c>
      <c r="O297" s="73">
        <v>0.44</v>
      </c>
      <c r="P297" s="62">
        <v>538.07220820758096</v>
      </c>
    </row>
    <row r="298" spans="1:16" x14ac:dyDescent="0.2">
      <c r="A298" s="5" t="s">
        <v>12</v>
      </c>
      <c r="B298" s="5" t="s">
        <v>18</v>
      </c>
      <c r="C298" s="5" t="s">
        <v>84</v>
      </c>
      <c r="D298" s="5" t="s">
        <v>91</v>
      </c>
      <c r="E298" s="5">
        <v>2015</v>
      </c>
      <c r="F298" s="5">
        <v>2</v>
      </c>
      <c r="G298" s="61">
        <v>11</v>
      </c>
      <c r="H298" s="73">
        <v>0.11</v>
      </c>
      <c r="I298" s="73">
        <v>5.59</v>
      </c>
      <c r="J298" s="73">
        <v>0.11</v>
      </c>
      <c r="K298" s="73">
        <v>0.13</v>
      </c>
      <c r="L298" s="73">
        <v>5.46</v>
      </c>
      <c r="M298" s="73">
        <v>0</v>
      </c>
      <c r="N298" s="73">
        <v>0.01</v>
      </c>
      <c r="O298" s="73">
        <v>0.15</v>
      </c>
      <c r="P298" s="62">
        <v>507.27563860932338</v>
      </c>
    </row>
    <row r="299" spans="1:16" x14ac:dyDescent="0.2">
      <c r="A299" s="5" t="s">
        <v>12</v>
      </c>
      <c r="B299" s="5" t="s">
        <v>18</v>
      </c>
      <c r="C299" s="5" t="s">
        <v>84</v>
      </c>
      <c r="D299" s="5" t="s">
        <v>91</v>
      </c>
      <c r="E299" s="5">
        <v>2016</v>
      </c>
      <c r="F299" s="5">
        <v>2</v>
      </c>
      <c r="G299" s="61">
        <v>58</v>
      </c>
      <c r="H299" s="73">
        <v>0.61</v>
      </c>
      <c r="I299" s="73">
        <v>30.84</v>
      </c>
      <c r="J299" s="73">
        <v>0.61</v>
      </c>
      <c r="K299" s="73">
        <v>0.73</v>
      </c>
      <c r="L299" s="73">
        <v>30.11</v>
      </c>
      <c r="M299" s="73">
        <v>0</v>
      </c>
      <c r="N299" s="73">
        <v>7.0000000000000007E-2</v>
      </c>
      <c r="O299" s="73">
        <v>0.82</v>
      </c>
      <c r="P299" s="62">
        <v>546.06597627554606</v>
      </c>
    </row>
    <row r="300" spans="1:16" x14ac:dyDescent="0.2">
      <c r="A300" s="5" t="s">
        <v>12</v>
      </c>
      <c r="B300" s="5" t="s">
        <v>18</v>
      </c>
      <c r="C300" s="5" t="s">
        <v>84</v>
      </c>
      <c r="D300" s="5" t="s">
        <v>91</v>
      </c>
      <c r="E300" s="5">
        <v>2017</v>
      </c>
      <c r="F300" s="5">
        <v>1</v>
      </c>
      <c r="G300" s="61">
        <v>7</v>
      </c>
      <c r="H300" s="73">
        <v>0.13</v>
      </c>
      <c r="I300" s="73">
        <v>4.2600000000000007</v>
      </c>
      <c r="J300" s="73">
        <v>0.13</v>
      </c>
      <c r="K300" s="73">
        <v>4.2600000000000007</v>
      </c>
      <c r="L300" s="73">
        <v>0</v>
      </c>
      <c r="M300" s="73">
        <v>0</v>
      </c>
      <c r="N300" s="73">
        <v>0.02</v>
      </c>
      <c r="O300" s="73">
        <v>0.05</v>
      </c>
      <c r="P300" s="62">
        <v>616.41870262529767</v>
      </c>
    </row>
    <row r="301" spans="1:16" x14ac:dyDescent="0.2">
      <c r="A301" s="5" t="s">
        <v>12</v>
      </c>
      <c r="B301" s="5" t="s">
        <v>18</v>
      </c>
      <c r="C301" s="5" t="s">
        <v>84</v>
      </c>
      <c r="D301" s="5" t="s">
        <v>91</v>
      </c>
      <c r="E301" s="5">
        <v>2018</v>
      </c>
      <c r="F301" s="5">
        <v>1</v>
      </c>
      <c r="G301" s="61">
        <v>60</v>
      </c>
      <c r="H301" s="73">
        <v>0.91</v>
      </c>
      <c r="I301" s="73">
        <v>29.6</v>
      </c>
      <c r="J301" s="73">
        <v>0.91</v>
      </c>
      <c r="K301" s="73">
        <v>29.6</v>
      </c>
      <c r="L301" s="73">
        <v>0</v>
      </c>
      <c r="M301" s="73">
        <v>0</v>
      </c>
      <c r="N301" s="73">
        <v>0.13</v>
      </c>
      <c r="O301" s="73">
        <v>0.37</v>
      </c>
      <c r="P301" s="62">
        <v>500.5879773544039</v>
      </c>
    </row>
    <row r="302" spans="1:16" x14ac:dyDescent="0.2">
      <c r="A302" s="5" t="s">
        <v>12</v>
      </c>
      <c r="B302" s="5" t="s">
        <v>18</v>
      </c>
      <c r="C302" s="5" t="s">
        <v>84</v>
      </c>
      <c r="D302" s="5" t="s">
        <v>91</v>
      </c>
      <c r="E302" s="5">
        <v>2019</v>
      </c>
      <c r="F302" s="5">
        <v>1</v>
      </c>
      <c r="G302" s="61">
        <v>29</v>
      </c>
      <c r="H302" s="73">
        <v>0.52</v>
      </c>
      <c r="I302" s="73">
        <v>17.16</v>
      </c>
      <c r="J302" s="73">
        <v>0.52</v>
      </c>
      <c r="K302" s="73">
        <v>17.16</v>
      </c>
      <c r="L302" s="73">
        <v>0</v>
      </c>
      <c r="M302" s="73">
        <v>0</v>
      </c>
      <c r="N302" s="73">
        <v>7.0000000000000007E-2</v>
      </c>
      <c r="O302" s="73">
        <v>0.21</v>
      </c>
      <c r="P302" s="62">
        <v>610.58318117624583</v>
      </c>
    </row>
    <row r="303" spans="1:16" x14ac:dyDescent="0.2">
      <c r="A303" s="5" t="s">
        <v>12</v>
      </c>
      <c r="B303" s="5" t="s">
        <v>18</v>
      </c>
      <c r="C303" s="5" t="s">
        <v>84</v>
      </c>
      <c r="D303" s="5" t="s">
        <v>91</v>
      </c>
      <c r="E303" s="5">
        <v>2020</v>
      </c>
      <c r="F303" s="5">
        <v>0</v>
      </c>
      <c r="G303" s="61">
        <v>2</v>
      </c>
      <c r="H303" s="73">
        <v>1.27</v>
      </c>
      <c r="I303" s="73">
        <v>0</v>
      </c>
      <c r="J303" s="73">
        <v>1.27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62">
        <v>480.5316709855307</v>
      </c>
    </row>
    <row r="304" spans="1:16" x14ac:dyDescent="0.2">
      <c r="A304" s="5" t="s">
        <v>12</v>
      </c>
      <c r="B304" s="5" t="s">
        <v>18</v>
      </c>
      <c r="C304" s="5" t="s">
        <v>84</v>
      </c>
      <c r="D304" s="5" t="s">
        <v>91</v>
      </c>
      <c r="E304" s="5">
        <v>2021</v>
      </c>
      <c r="F304" s="5">
        <v>0</v>
      </c>
      <c r="G304" s="61">
        <v>99</v>
      </c>
      <c r="H304" s="73">
        <v>52.620000000000005</v>
      </c>
      <c r="I304" s="73">
        <v>0</v>
      </c>
      <c r="J304" s="73">
        <v>52.620000000000005</v>
      </c>
      <c r="K304" s="73">
        <v>0</v>
      </c>
      <c r="L304" s="73">
        <v>0</v>
      </c>
      <c r="M304" s="73">
        <v>0</v>
      </c>
      <c r="N304" s="73">
        <v>0.01</v>
      </c>
      <c r="O304" s="73">
        <v>0.06</v>
      </c>
      <c r="P304" s="62">
        <v>529.27800707112783</v>
      </c>
    </row>
    <row r="305" spans="1:16" x14ac:dyDescent="0.2">
      <c r="A305" s="5" t="s">
        <v>12</v>
      </c>
      <c r="B305" s="5" t="s">
        <v>18</v>
      </c>
      <c r="C305" s="5" t="s">
        <v>84</v>
      </c>
      <c r="D305" s="5" t="s">
        <v>92</v>
      </c>
      <c r="E305" s="5">
        <v>1965</v>
      </c>
      <c r="F305" s="5">
        <v>3</v>
      </c>
      <c r="G305" s="61">
        <v>3</v>
      </c>
      <c r="H305" s="73">
        <v>0.02</v>
      </c>
      <c r="I305" s="73">
        <v>1.18</v>
      </c>
      <c r="J305" s="73">
        <v>0.02</v>
      </c>
      <c r="K305" s="73">
        <v>0</v>
      </c>
      <c r="L305" s="73">
        <v>0.35</v>
      </c>
      <c r="M305" s="73">
        <v>0.83</v>
      </c>
      <c r="N305" s="73">
        <v>0</v>
      </c>
      <c r="O305" s="73">
        <v>0.01</v>
      </c>
      <c r="P305" s="62">
        <v>458.291270033476</v>
      </c>
    </row>
    <row r="306" spans="1:16" x14ac:dyDescent="0.2">
      <c r="A306" s="5" t="s">
        <v>12</v>
      </c>
      <c r="B306" s="5" t="s">
        <v>18</v>
      </c>
      <c r="C306" s="5" t="s">
        <v>84</v>
      </c>
      <c r="D306" s="5" t="s">
        <v>92</v>
      </c>
      <c r="E306" s="5">
        <v>1966</v>
      </c>
      <c r="F306" s="5">
        <v>3</v>
      </c>
      <c r="G306" s="61">
        <v>36</v>
      </c>
      <c r="H306" s="73">
        <v>0</v>
      </c>
      <c r="I306" s="73">
        <v>14.950000000000001</v>
      </c>
      <c r="J306" s="73">
        <v>0</v>
      </c>
      <c r="K306" s="73">
        <v>0.52</v>
      </c>
      <c r="L306" s="73">
        <v>5.63</v>
      </c>
      <c r="M306" s="73">
        <v>8.8000000000000007</v>
      </c>
      <c r="N306" s="73">
        <v>0.02</v>
      </c>
      <c r="O306" s="73">
        <v>0.19</v>
      </c>
      <c r="P306" s="62">
        <v>412.56064437775768</v>
      </c>
    </row>
    <row r="307" spans="1:16" x14ac:dyDescent="0.2">
      <c r="A307" s="5" t="s">
        <v>12</v>
      </c>
      <c r="B307" s="5" t="s">
        <v>18</v>
      </c>
      <c r="C307" s="5" t="s">
        <v>84</v>
      </c>
      <c r="D307" s="5" t="s">
        <v>92</v>
      </c>
      <c r="E307" s="5">
        <v>1969</v>
      </c>
      <c r="F307" s="5">
        <v>3</v>
      </c>
      <c r="G307" s="61">
        <v>20</v>
      </c>
      <c r="H307" s="73">
        <v>0</v>
      </c>
      <c r="I307" s="73">
        <v>6.9399999999999995</v>
      </c>
      <c r="J307" s="73">
        <v>0</v>
      </c>
      <c r="K307" s="73">
        <v>0.43</v>
      </c>
      <c r="L307" s="73">
        <v>2.37</v>
      </c>
      <c r="M307" s="73">
        <v>4.1399999999999997</v>
      </c>
      <c r="N307" s="73">
        <v>0.01</v>
      </c>
      <c r="O307" s="73">
        <v>0.11</v>
      </c>
      <c r="P307" s="62">
        <v>346.12928640672118</v>
      </c>
    </row>
    <row r="308" spans="1:16" x14ac:dyDescent="0.2">
      <c r="A308" s="5" t="s">
        <v>12</v>
      </c>
      <c r="B308" s="5" t="s">
        <v>18</v>
      </c>
      <c r="C308" s="5" t="s">
        <v>84</v>
      </c>
      <c r="D308" s="5" t="s">
        <v>92</v>
      </c>
      <c r="E308" s="5">
        <v>1970</v>
      </c>
      <c r="F308" s="5">
        <v>3</v>
      </c>
      <c r="G308" s="61">
        <v>7</v>
      </c>
      <c r="H308" s="73">
        <v>0.06</v>
      </c>
      <c r="I308" s="73">
        <v>3.4899999999999998</v>
      </c>
      <c r="J308" s="73">
        <v>0.06</v>
      </c>
      <c r="K308" s="73">
        <v>0.09</v>
      </c>
      <c r="L308" s="73">
        <v>0.31</v>
      </c>
      <c r="M308" s="73">
        <v>3.09</v>
      </c>
      <c r="N308" s="73">
        <v>0.09</v>
      </c>
      <c r="O308" s="73">
        <v>0.22</v>
      </c>
      <c r="P308" s="62">
        <v>516.17471705240916</v>
      </c>
    </row>
    <row r="309" spans="1:16" x14ac:dyDescent="0.2">
      <c r="A309" s="5" t="s">
        <v>12</v>
      </c>
      <c r="B309" s="5" t="s">
        <v>18</v>
      </c>
      <c r="C309" s="5" t="s">
        <v>84</v>
      </c>
      <c r="D309" s="5" t="s">
        <v>92</v>
      </c>
      <c r="E309" s="5">
        <v>1973</v>
      </c>
      <c r="F309" s="5">
        <v>3</v>
      </c>
      <c r="G309" s="61">
        <v>17</v>
      </c>
      <c r="H309" s="73">
        <v>0.08</v>
      </c>
      <c r="I309" s="73">
        <v>5.15</v>
      </c>
      <c r="J309" s="73">
        <v>0.08</v>
      </c>
      <c r="K309" s="73">
        <v>0.14000000000000001</v>
      </c>
      <c r="L309" s="73">
        <v>0.46</v>
      </c>
      <c r="M309" s="73">
        <v>4.55</v>
      </c>
      <c r="N309" s="73">
        <v>0.14000000000000001</v>
      </c>
      <c r="O309" s="73">
        <v>0.32</v>
      </c>
      <c r="P309" s="62">
        <v>300.56241632715125</v>
      </c>
    </row>
    <row r="310" spans="1:16" x14ac:dyDescent="0.2">
      <c r="A310" s="5" t="s">
        <v>12</v>
      </c>
      <c r="B310" s="5" t="s">
        <v>18</v>
      </c>
      <c r="C310" s="5" t="s">
        <v>84</v>
      </c>
      <c r="D310" s="5" t="s">
        <v>92</v>
      </c>
      <c r="E310" s="5">
        <v>1982</v>
      </c>
      <c r="F310" s="5">
        <v>3</v>
      </c>
      <c r="G310" s="61">
        <v>3</v>
      </c>
      <c r="H310" s="73">
        <v>0.03</v>
      </c>
      <c r="I310" s="73">
        <v>1.76</v>
      </c>
      <c r="J310" s="73">
        <v>0.03</v>
      </c>
      <c r="K310" s="73">
        <v>0.05</v>
      </c>
      <c r="L310" s="73">
        <v>0.16</v>
      </c>
      <c r="M310" s="73">
        <v>1.55</v>
      </c>
      <c r="N310" s="73">
        <v>0.05</v>
      </c>
      <c r="O310" s="73">
        <v>0.11</v>
      </c>
      <c r="P310" s="62">
        <v>641.81690356700585</v>
      </c>
    </row>
    <row r="311" spans="1:16" x14ac:dyDescent="0.2">
      <c r="A311" s="5" t="s">
        <v>12</v>
      </c>
      <c r="B311" s="5" t="s">
        <v>18</v>
      </c>
      <c r="C311" s="5" t="s">
        <v>84</v>
      </c>
      <c r="D311" s="5" t="s">
        <v>92</v>
      </c>
      <c r="E311" s="5">
        <v>1983</v>
      </c>
      <c r="F311" s="5">
        <v>3</v>
      </c>
      <c r="G311" s="61">
        <v>33</v>
      </c>
      <c r="H311" s="73">
        <v>0</v>
      </c>
      <c r="I311" s="73">
        <v>12.31</v>
      </c>
      <c r="J311" s="73">
        <v>0</v>
      </c>
      <c r="K311" s="73">
        <v>0</v>
      </c>
      <c r="L311" s="73">
        <v>1.9</v>
      </c>
      <c r="M311" s="73">
        <v>10.41</v>
      </c>
      <c r="N311" s="73">
        <v>0.02</v>
      </c>
      <c r="O311" s="73">
        <v>0.16</v>
      </c>
      <c r="P311" s="62">
        <v>375.59990380639044</v>
      </c>
    </row>
    <row r="312" spans="1:16" x14ac:dyDescent="0.2">
      <c r="A312" s="5" t="s">
        <v>12</v>
      </c>
      <c r="B312" s="5" t="s">
        <v>18</v>
      </c>
      <c r="C312" s="5" t="s">
        <v>84</v>
      </c>
      <c r="D312" s="5" t="s">
        <v>92</v>
      </c>
      <c r="E312" s="5">
        <v>1990</v>
      </c>
      <c r="F312" s="5">
        <v>3</v>
      </c>
      <c r="G312" s="61">
        <v>2</v>
      </c>
      <c r="H312" s="73">
        <v>0.01</v>
      </c>
      <c r="I312" s="73">
        <v>0.80999999999999994</v>
      </c>
      <c r="J312" s="73">
        <v>0.01</v>
      </c>
      <c r="K312" s="73">
        <v>0.02</v>
      </c>
      <c r="L312" s="73">
        <v>7.0000000000000007E-2</v>
      </c>
      <c r="M312" s="73">
        <v>0.72</v>
      </c>
      <c r="N312" s="73">
        <v>0.02</v>
      </c>
      <c r="O312" s="73">
        <v>0.05</v>
      </c>
      <c r="P312" s="62">
        <v>471.58445599968189</v>
      </c>
    </row>
    <row r="313" spans="1:16" x14ac:dyDescent="0.2">
      <c r="A313" s="5" t="s">
        <v>12</v>
      </c>
      <c r="B313" s="5" t="s">
        <v>18</v>
      </c>
      <c r="C313" s="5" t="s">
        <v>84</v>
      </c>
      <c r="D313" s="5" t="s">
        <v>92</v>
      </c>
      <c r="E313" s="5">
        <v>1991</v>
      </c>
      <c r="F313" s="5">
        <v>3</v>
      </c>
      <c r="G313" s="61">
        <v>7</v>
      </c>
      <c r="H313" s="73">
        <v>0.06</v>
      </c>
      <c r="I313" s="73">
        <v>3.5</v>
      </c>
      <c r="J313" s="73">
        <v>0.06</v>
      </c>
      <c r="K313" s="73">
        <v>0.09</v>
      </c>
      <c r="L313" s="73">
        <v>0.31</v>
      </c>
      <c r="M313" s="73">
        <v>3.1</v>
      </c>
      <c r="N313" s="73">
        <v>0.09</v>
      </c>
      <c r="O313" s="73">
        <v>0.22</v>
      </c>
      <c r="P313" s="62">
        <v>478.74728682527177</v>
      </c>
    </row>
    <row r="314" spans="1:16" x14ac:dyDescent="0.2">
      <c r="A314" s="5" t="s">
        <v>12</v>
      </c>
      <c r="B314" s="5" t="s">
        <v>18</v>
      </c>
      <c r="C314" s="5" t="s">
        <v>84</v>
      </c>
      <c r="D314" s="5" t="s">
        <v>92</v>
      </c>
      <c r="E314" s="5">
        <v>1992</v>
      </c>
      <c r="F314" s="5">
        <v>3</v>
      </c>
      <c r="G314" s="61">
        <v>24</v>
      </c>
      <c r="H314" s="73">
        <v>0.01</v>
      </c>
      <c r="I314" s="73">
        <v>10.64</v>
      </c>
      <c r="J314" s="73">
        <v>0.01</v>
      </c>
      <c r="K314" s="73">
        <v>0.01</v>
      </c>
      <c r="L314" s="73">
        <v>0.77</v>
      </c>
      <c r="M314" s="73">
        <v>9.8600000000000012</v>
      </c>
      <c r="N314" s="73">
        <v>0.03</v>
      </c>
      <c r="O314" s="73">
        <v>0.26</v>
      </c>
      <c r="P314" s="62">
        <v>436.62990339237774</v>
      </c>
    </row>
    <row r="315" spans="1:16" x14ac:dyDescent="0.2">
      <c r="A315" s="5" t="s">
        <v>12</v>
      </c>
      <c r="B315" s="5" t="s">
        <v>18</v>
      </c>
      <c r="C315" s="5" t="s">
        <v>84</v>
      </c>
      <c r="D315" s="5" t="s">
        <v>92</v>
      </c>
      <c r="E315" s="5">
        <v>1995</v>
      </c>
      <c r="F315" s="5">
        <v>3</v>
      </c>
      <c r="G315" s="61">
        <v>197</v>
      </c>
      <c r="H315" s="73">
        <v>0.32</v>
      </c>
      <c r="I315" s="73">
        <v>78.890000000000015</v>
      </c>
      <c r="J315" s="73">
        <v>0.32</v>
      </c>
      <c r="K315" s="73">
        <v>3.39</v>
      </c>
      <c r="L315" s="73">
        <v>7.08</v>
      </c>
      <c r="M315" s="73">
        <v>68.42</v>
      </c>
      <c r="N315" s="73">
        <v>0.64</v>
      </c>
      <c r="O315" s="73">
        <v>2.65</v>
      </c>
      <c r="P315" s="62">
        <v>401.09019557465382</v>
      </c>
    </row>
    <row r="316" spans="1:16" x14ac:dyDescent="0.2">
      <c r="A316" s="5" t="s">
        <v>12</v>
      </c>
      <c r="B316" s="5" t="s">
        <v>18</v>
      </c>
      <c r="C316" s="5" t="s">
        <v>84</v>
      </c>
      <c r="D316" s="5" t="s">
        <v>92</v>
      </c>
      <c r="E316" s="5">
        <v>1996</v>
      </c>
      <c r="F316" s="5">
        <v>3</v>
      </c>
      <c r="G316" s="61">
        <v>64</v>
      </c>
      <c r="H316" s="73">
        <v>0.04</v>
      </c>
      <c r="I316" s="73">
        <v>22.7</v>
      </c>
      <c r="J316" s="73">
        <v>0.04</v>
      </c>
      <c r="K316" s="73">
        <v>0.12</v>
      </c>
      <c r="L316" s="73">
        <v>3.57</v>
      </c>
      <c r="M316" s="73">
        <v>19.009999999999998</v>
      </c>
      <c r="N316" s="73">
        <v>0.08</v>
      </c>
      <c r="O316" s="73">
        <v>0.56999999999999995</v>
      </c>
      <c r="P316" s="62">
        <v>353.37566327135022</v>
      </c>
    </row>
    <row r="317" spans="1:16" x14ac:dyDescent="0.2">
      <c r="A317" s="5" t="s">
        <v>12</v>
      </c>
      <c r="B317" s="5" t="s">
        <v>18</v>
      </c>
      <c r="C317" s="5" t="s">
        <v>84</v>
      </c>
      <c r="D317" s="5" t="s">
        <v>92</v>
      </c>
      <c r="E317" s="5">
        <v>1997</v>
      </c>
      <c r="F317" s="5">
        <v>3</v>
      </c>
      <c r="G317" s="61">
        <v>333</v>
      </c>
      <c r="H317" s="73">
        <v>0</v>
      </c>
      <c r="I317" s="73">
        <v>140.87</v>
      </c>
      <c r="J317" s="73">
        <v>0</v>
      </c>
      <c r="K317" s="73">
        <v>0.1</v>
      </c>
      <c r="L317" s="73">
        <v>9.48</v>
      </c>
      <c r="M317" s="73">
        <v>131.29</v>
      </c>
      <c r="N317" s="73">
        <v>0.32</v>
      </c>
      <c r="O317" s="73">
        <v>3.4</v>
      </c>
      <c r="P317" s="62">
        <v>422.72195995689839</v>
      </c>
    </row>
    <row r="318" spans="1:16" x14ac:dyDescent="0.2">
      <c r="A318" s="5" t="s">
        <v>12</v>
      </c>
      <c r="B318" s="5" t="s">
        <v>18</v>
      </c>
      <c r="C318" s="5" t="s">
        <v>84</v>
      </c>
      <c r="D318" s="5" t="s">
        <v>92</v>
      </c>
      <c r="E318" s="5">
        <v>1998</v>
      </c>
      <c r="F318" s="5">
        <v>3</v>
      </c>
      <c r="G318" s="61">
        <v>307</v>
      </c>
      <c r="H318" s="73">
        <v>0.03</v>
      </c>
      <c r="I318" s="73">
        <v>124.64999999999999</v>
      </c>
      <c r="J318" s="73">
        <v>0.03</v>
      </c>
      <c r="K318" s="73">
        <v>2.74</v>
      </c>
      <c r="L318" s="73">
        <v>5.82</v>
      </c>
      <c r="M318" s="73">
        <v>116.08999999999999</v>
      </c>
      <c r="N318" s="73">
        <v>0.32</v>
      </c>
      <c r="O318" s="73">
        <v>2.98</v>
      </c>
      <c r="P318" s="62">
        <v>407.39589582778251</v>
      </c>
    </row>
    <row r="319" spans="1:16" x14ac:dyDescent="0.2">
      <c r="A319" s="5" t="s">
        <v>12</v>
      </c>
      <c r="B319" s="5" t="s">
        <v>18</v>
      </c>
      <c r="C319" s="5" t="s">
        <v>84</v>
      </c>
      <c r="D319" s="5" t="s">
        <v>92</v>
      </c>
      <c r="E319" s="5">
        <v>1999</v>
      </c>
      <c r="F319" s="5">
        <v>3</v>
      </c>
      <c r="G319" s="61">
        <v>755</v>
      </c>
      <c r="H319" s="73">
        <v>0.27</v>
      </c>
      <c r="I319" s="73">
        <v>263.98</v>
      </c>
      <c r="J319" s="73">
        <v>0.27</v>
      </c>
      <c r="K319" s="73">
        <v>0.54</v>
      </c>
      <c r="L319" s="73">
        <v>17.41</v>
      </c>
      <c r="M319" s="73">
        <v>246.03</v>
      </c>
      <c r="N319" s="73">
        <v>0.62</v>
      </c>
      <c r="O319" s="73">
        <v>6.3199999999999994</v>
      </c>
      <c r="P319" s="62">
        <v>350.03070243311021</v>
      </c>
    </row>
    <row r="320" spans="1:16" x14ac:dyDescent="0.2">
      <c r="A320" s="5" t="s">
        <v>12</v>
      </c>
      <c r="B320" s="5" t="s">
        <v>18</v>
      </c>
      <c r="C320" s="5" t="s">
        <v>84</v>
      </c>
      <c r="D320" s="5" t="s">
        <v>92</v>
      </c>
      <c r="E320" s="5">
        <v>2000</v>
      </c>
      <c r="F320" s="5">
        <v>3</v>
      </c>
      <c r="G320" s="61">
        <v>691</v>
      </c>
      <c r="H320" s="73">
        <v>0.41</v>
      </c>
      <c r="I320" s="73">
        <v>246.5</v>
      </c>
      <c r="J320" s="73">
        <v>0.41</v>
      </c>
      <c r="K320" s="73">
        <v>3.17</v>
      </c>
      <c r="L320" s="73">
        <v>28.15</v>
      </c>
      <c r="M320" s="73">
        <v>215.18</v>
      </c>
      <c r="N320" s="73">
        <v>1.08</v>
      </c>
      <c r="O320" s="73">
        <v>6.19</v>
      </c>
      <c r="P320" s="62">
        <v>357.11354549595222</v>
      </c>
    </row>
    <row r="321" spans="1:16" x14ac:dyDescent="0.2">
      <c r="A321" s="5" t="s">
        <v>12</v>
      </c>
      <c r="B321" s="5" t="s">
        <v>18</v>
      </c>
      <c r="C321" s="5" t="s">
        <v>84</v>
      </c>
      <c r="D321" s="5" t="s">
        <v>92</v>
      </c>
      <c r="E321" s="5">
        <v>2001</v>
      </c>
      <c r="F321" s="5">
        <v>3</v>
      </c>
      <c r="G321" s="61">
        <v>1040</v>
      </c>
      <c r="H321" s="73">
        <v>3.37</v>
      </c>
      <c r="I321" s="73">
        <v>382.37000000000006</v>
      </c>
      <c r="J321" s="73">
        <v>3.37</v>
      </c>
      <c r="K321" s="73">
        <v>6.42</v>
      </c>
      <c r="L321" s="73">
        <v>32.85</v>
      </c>
      <c r="M321" s="73">
        <v>343.1</v>
      </c>
      <c r="N321" s="73">
        <v>1.8800000000000001</v>
      </c>
      <c r="O321" s="73">
        <v>10.64</v>
      </c>
      <c r="P321" s="62">
        <v>370.72087880344179</v>
      </c>
    </row>
    <row r="322" spans="1:16" x14ac:dyDescent="0.2">
      <c r="A322" s="5" t="s">
        <v>12</v>
      </c>
      <c r="B322" s="5" t="s">
        <v>18</v>
      </c>
      <c r="C322" s="5" t="s">
        <v>84</v>
      </c>
      <c r="D322" s="5" t="s">
        <v>92</v>
      </c>
      <c r="E322" s="5">
        <v>2002</v>
      </c>
      <c r="F322" s="5">
        <v>3</v>
      </c>
      <c r="G322" s="61">
        <v>613</v>
      </c>
      <c r="H322" s="73">
        <v>2.1800000000000002</v>
      </c>
      <c r="I322" s="73">
        <v>239.85999999999996</v>
      </c>
      <c r="J322" s="73">
        <v>2.1800000000000002</v>
      </c>
      <c r="K322" s="73">
        <v>4.9400000000000004</v>
      </c>
      <c r="L322" s="73">
        <v>24.85</v>
      </c>
      <c r="M322" s="73">
        <v>210.07000000000002</v>
      </c>
      <c r="N322" s="73">
        <v>3.83</v>
      </c>
      <c r="O322" s="73">
        <v>10.959999999999999</v>
      </c>
      <c r="P322" s="62">
        <v>394.72094008554592</v>
      </c>
    </row>
    <row r="323" spans="1:16" x14ac:dyDescent="0.2">
      <c r="A323" s="5" t="s">
        <v>12</v>
      </c>
      <c r="B323" s="5" t="s">
        <v>18</v>
      </c>
      <c r="C323" s="5" t="s">
        <v>84</v>
      </c>
      <c r="D323" s="5" t="s">
        <v>92</v>
      </c>
      <c r="E323" s="5">
        <v>2003</v>
      </c>
      <c r="F323" s="5">
        <v>3</v>
      </c>
      <c r="G323" s="61">
        <v>936</v>
      </c>
      <c r="H323" s="73">
        <v>2.21</v>
      </c>
      <c r="I323" s="73">
        <v>372.69</v>
      </c>
      <c r="J323" s="73">
        <v>2.21</v>
      </c>
      <c r="K323" s="73">
        <v>7.49</v>
      </c>
      <c r="L323" s="73">
        <v>20.18</v>
      </c>
      <c r="M323" s="73">
        <v>345.02</v>
      </c>
      <c r="N323" s="73">
        <v>3.18</v>
      </c>
      <c r="O323" s="73">
        <v>12.41</v>
      </c>
      <c r="P323" s="62">
        <v>400.44238645931432</v>
      </c>
    </row>
    <row r="324" spans="1:16" x14ac:dyDescent="0.2">
      <c r="A324" s="5" t="s">
        <v>12</v>
      </c>
      <c r="B324" s="5" t="s">
        <v>18</v>
      </c>
      <c r="C324" s="5" t="s">
        <v>84</v>
      </c>
      <c r="D324" s="5" t="s">
        <v>92</v>
      </c>
      <c r="E324" s="5">
        <v>2004</v>
      </c>
      <c r="F324" s="5">
        <v>3</v>
      </c>
      <c r="G324" s="61">
        <v>882</v>
      </c>
      <c r="H324" s="73">
        <v>6.02</v>
      </c>
      <c r="I324" s="73">
        <v>319.49</v>
      </c>
      <c r="J324" s="73">
        <v>6.02</v>
      </c>
      <c r="K324" s="73">
        <v>14.23</v>
      </c>
      <c r="L324" s="73">
        <v>45.449999999999996</v>
      </c>
      <c r="M324" s="73">
        <v>259.81</v>
      </c>
      <c r="N324" s="73">
        <v>3</v>
      </c>
      <c r="O324" s="73">
        <v>11.02</v>
      </c>
      <c r="P324" s="62">
        <v>369.03323763666532</v>
      </c>
    </row>
    <row r="325" spans="1:16" x14ac:dyDescent="0.2">
      <c r="A325" s="5" t="s">
        <v>12</v>
      </c>
      <c r="B325" s="5" t="s">
        <v>18</v>
      </c>
      <c r="C325" s="5" t="s">
        <v>84</v>
      </c>
      <c r="D325" s="5" t="s">
        <v>92</v>
      </c>
      <c r="E325" s="5">
        <v>2005</v>
      </c>
      <c r="F325" s="5">
        <v>3</v>
      </c>
      <c r="G325" s="61">
        <v>545</v>
      </c>
      <c r="H325" s="73">
        <v>1.99</v>
      </c>
      <c r="I325" s="73">
        <v>233.79000000000002</v>
      </c>
      <c r="J325" s="73">
        <v>1.99</v>
      </c>
      <c r="K325" s="73">
        <v>4.5</v>
      </c>
      <c r="L325" s="73">
        <v>23.619999999999997</v>
      </c>
      <c r="M325" s="73">
        <v>205.67000000000002</v>
      </c>
      <c r="N325" s="73">
        <v>3.54</v>
      </c>
      <c r="O325" s="73">
        <v>10.209999999999999</v>
      </c>
      <c r="P325" s="62">
        <v>432.21444343272617</v>
      </c>
    </row>
    <row r="326" spans="1:16" x14ac:dyDescent="0.2">
      <c r="A326" s="5" t="s">
        <v>12</v>
      </c>
      <c r="B326" s="5" t="s">
        <v>18</v>
      </c>
      <c r="C326" s="5" t="s">
        <v>84</v>
      </c>
      <c r="D326" s="5" t="s">
        <v>92</v>
      </c>
      <c r="E326" s="5">
        <v>2006</v>
      </c>
      <c r="F326" s="5">
        <v>3</v>
      </c>
      <c r="G326" s="61">
        <v>374</v>
      </c>
      <c r="H326" s="73">
        <v>2.06</v>
      </c>
      <c r="I326" s="73">
        <v>185</v>
      </c>
      <c r="J326" s="73">
        <v>2.06</v>
      </c>
      <c r="K326" s="73">
        <v>4.53</v>
      </c>
      <c r="L326" s="73">
        <v>16.91</v>
      </c>
      <c r="M326" s="73">
        <v>163.56</v>
      </c>
      <c r="N326" s="73">
        <v>3.5599999999999996</v>
      </c>
      <c r="O326" s="73">
        <v>9.0499999999999989</v>
      </c>
      <c r="P326" s="62">
        <v>500.48440249128265</v>
      </c>
    </row>
    <row r="327" spans="1:16" x14ac:dyDescent="0.2">
      <c r="A327" s="5" t="s">
        <v>12</v>
      </c>
      <c r="B327" s="5" t="s">
        <v>18</v>
      </c>
      <c r="C327" s="5" t="s">
        <v>84</v>
      </c>
      <c r="D327" s="5" t="s">
        <v>92</v>
      </c>
      <c r="E327" s="5">
        <v>2007</v>
      </c>
      <c r="F327" s="5">
        <v>3</v>
      </c>
      <c r="G327" s="61">
        <v>519</v>
      </c>
      <c r="H327" s="73">
        <v>1.7200000000000002</v>
      </c>
      <c r="I327" s="73">
        <v>234.72</v>
      </c>
      <c r="J327" s="73">
        <v>1.7200000000000002</v>
      </c>
      <c r="K327" s="73">
        <v>3.31</v>
      </c>
      <c r="L327" s="73">
        <v>19.389999999999997</v>
      </c>
      <c r="M327" s="73">
        <v>212.02</v>
      </c>
      <c r="N327" s="73">
        <v>3.06</v>
      </c>
      <c r="O327" s="73">
        <v>8.85</v>
      </c>
      <c r="P327" s="62">
        <v>455.29947250483929</v>
      </c>
    </row>
    <row r="328" spans="1:16" x14ac:dyDescent="0.2">
      <c r="A328" s="5" t="s">
        <v>12</v>
      </c>
      <c r="B328" s="5" t="s">
        <v>18</v>
      </c>
      <c r="C328" s="5" t="s">
        <v>84</v>
      </c>
      <c r="D328" s="5" t="s">
        <v>92</v>
      </c>
      <c r="E328" s="5">
        <v>2008</v>
      </c>
      <c r="F328" s="5">
        <v>3</v>
      </c>
      <c r="G328" s="61">
        <v>731</v>
      </c>
      <c r="H328" s="73">
        <v>4.22</v>
      </c>
      <c r="I328" s="73">
        <v>368.31999999999994</v>
      </c>
      <c r="J328" s="73">
        <v>4.22</v>
      </c>
      <c r="K328" s="73">
        <v>7.34</v>
      </c>
      <c r="L328" s="73">
        <v>22.56</v>
      </c>
      <c r="M328" s="73">
        <v>338.41999999999996</v>
      </c>
      <c r="N328" s="73">
        <v>6.1499999999999995</v>
      </c>
      <c r="O328" s="73">
        <v>15.88</v>
      </c>
      <c r="P328" s="62">
        <v>510.39886683940119</v>
      </c>
    </row>
    <row r="329" spans="1:16" x14ac:dyDescent="0.2">
      <c r="A329" s="5" t="s">
        <v>12</v>
      </c>
      <c r="B329" s="5" t="s">
        <v>18</v>
      </c>
      <c r="C329" s="5" t="s">
        <v>84</v>
      </c>
      <c r="D329" s="5" t="s">
        <v>92</v>
      </c>
      <c r="E329" s="5">
        <v>2009</v>
      </c>
      <c r="F329" s="5">
        <v>3</v>
      </c>
      <c r="G329" s="61">
        <v>862</v>
      </c>
      <c r="H329" s="73">
        <v>3</v>
      </c>
      <c r="I329" s="73">
        <v>422.77</v>
      </c>
      <c r="J329" s="73">
        <v>3</v>
      </c>
      <c r="K329" s="73">
        <v>6.4600000000000009</v>
      </c>
      <c r="L329" s="73">
        <v>20.09</v>
      </c>
      <c r="M329" s="73">
        <v>396.22</v>
      </c>
      <c r="N329" s="73">
        <v>5.33</v>
      </c>
      <c r="O329" s="73">
        <v>16.91</v>
      </c>
      <c r="P329" s="62">
        <v>493.80401851163538</v>
      </c>
    </row>
    <row r="330" spans="1:16" x14ac:dyDescent="0.2">
      <c r="A330" s="5" t="s">
        <v>12</v>
      </c>
      <c r="B330" s="5" t="s">
        <v>18</v>
      </c>
      <c r="C330" s="5" t="s">
        <v>84</v>
      </c>
      <c r="D330" s="5" t="s">
        <v>92</v>
      </c>
      <c r="E330" s="5">
        <v>2010</v>
      </c>
      <c r="F330" s="5">
        <v>3</v>
      </c>
      <c r="G330" s="61">
        <v>1080</v>
      </c>
      <c r="H330" s="73">
        <v>6.8999999999999995</v>
      </c>
      <c r="I330" s="73">
        <v>521.73</v>
      </c>
      <c r="J330" s="73">
        <v>6.8999999999999995</v>
      </c>
      <c r="K330" s="73">
        <v>12.049999999999999</v>
      </c>
      <c r="L330" s="73">
        <v>38.94</v>
      </c>
      <c r="M330" s="73">
        <v>470.73999999999995</v>
      </c>
      <c r="N330" s="73">
        <v>11.379999999999999</v>
      </c>
      <c r="O330" s="73">
        <v>28.580000000000002</v>
      </c>
      <c r="P330" s="62">
        <v>489.42840883918365</v>
      </c>
    </row>
    <row r="331" spans="1:16" x14ac:dyDescent="0.2">
      <c r="A331" s="5" t="s">
        <v>12</v>
      </c>
      <c r="B331" s="5" t="s">
        <v>18</v>
      </c>
      <c r="C331" s="5" t="s">
        <v>84</v>
      </c>
      <c r="D331" s="5" t="s">
        <v>92</v>
      </c>
      <c r="E331" s="5">
        <v>2011</v>
      </c>
      <c r="F331" s="5">
        <v>3</v>
      </c>
      <c r="G331" s="61">
        <v>513</v>
      </c>
      <c r="H331" s="73">
        <v>4.0999999999999996</v>
      </c>
      <c r="I331" s="73">
        <v>253.95000000000002</v>
      </c>
      <c r="J331" s="73">
        <v>4.0999999999999996</v>
      </c>
      <c r="K331" s="73">
        <v>6.81</v>
      </c>
      <c r="L331" s="73">
        <v>22.76</v>
      </c>
      <c r="M331" s="73">
        <v>224.38000000000002</v>
      </c>
      <c r="N331" s="73">
        <v>6.71</v>
      </c>
      <c r="O331" s="73">
        <v>16.02</v>
      </c>
      <c r="P331" s="62">
        <v>503.39743806107089</v>
      </c>
    </row>
    <row r="332" spans="1:16" x14ac:dyDescent="0.2">
      <c r="A332" s="5" t="s">
        <v>12</v>
      </c>
      <c r="B332" s="5" t="s">
        <v>18</v>
      </c>
      <c r="C332" s="5" t="s">
        <v>84</v>
      </c>
      <c r="D332" s="5" t="s">
        <v>92</v>
      </c>
      <c r="E332" s="5">
        <v>2012</v>
      </c>
      <c r="F332" s="5">
        <v>2</v>
      </c>
      <c r="G332" s="61">
        <v>575</v>
      </c>
      <c r="H332" s="73">
        <v>4.4300000000000006</v>
      </c>
      <c r="I332" s="73">
        <v>304.05</v>
      </c>
      <c r="J332" s="73">
        <v>4.4300000000000006</v>
      </c>
      <c r="K332" s="73">
        <v>7.35</v>
      </c>
      <c r="L332" s="73">
        <v>296.7</v>
      </c>
      <c r="M332" s="73">
        <v>0</v>
      </c>
      <c r="N332" s="73">
        <v>0.48</v>
      </c>
      <c r="O332" s="73">
        <v>6.1199999999999992</v>
      </c>
      <c r="P332" s="62">
        <v>536.00982954563995</v>
      </c>
    </row>
    <row r="333" spans="1:16" x14ac:dyDescent="0.2">
      <c r="A333" s="5" t="s">
        <v>12</v>
      </c>
      <c r="B333" s="5" t="s">
        <v>18</v>
      </c>
      <c r="C333" s="5" t="s">
        <v>84</v>
      </c>
      <c r="D333" s="5" t="s">
        <v>92</v>
      </c>
      <c r="E333" s="5">
        <v>2013</v>
      </c>
      <c r="F333" s="5">
        <v>2</v>
      </c>
      <c r="G333" s="61">
        <v>368</v>
      </c>
      <c r="H333" s="73">
        <v>3.1799999999999997</v>
      </c>
      <c r="I333" s="73">
        <v>203.53</v>
      </c>
      <c r="J333" s="73">
        <v>3.1799999999999997</v>
      </c>
      <c r="K333" s="73">
        <v>3.83</v>
      </c>
      <c r="L333" s="73">
        <v>199.7</v>
      </c>
      <c r="M333" s="73">
        <v>0</v>
      </c>
      <c r="N333" s="73">
        <v>0.32</v>
      </c>
      <c r="O333" s="73">
        <v>4.0599999999999996</v>
      </c>
      <c r="P333" s="62">
        <v>561.47512164072657</v>
      </c>
    </row>
    <row r="334" spans="1:16" x14ac:dyDescent="0.2">
      <c r="A334" s="5" t="s">
        <v>12</v>
      </c>
      <c r="B334" s="5" t="s">
        <v>18</v>
      </c>
      <c r="C334" s="5" t="s">
        <v>84</v>
      </c>
      <c r="D334" s="5" t="s">
        <v>92</v>
      </c>
      <c r="E334" s="5">
        <v>2014</v>
      </c>
      <c r="F334" s="5">
        <v>2</v>
      </c>
      <c r="G334" s="61">
        <v>743</v>
      </c>
      <c r="H334" s="73">
        <v>6.37</v>
      </c>
      <c r="I334" s="73">
        <v>455.31000000000006</v>
      </c>
      <c r="J334" s="73">
        <v>6.37</v>
      </c>
      <c r="K334" s="73">
        <v>7.7200000000000006</v>
      </c>
      <c r="L334" s="73">
        <v>447.59000000000003</v>
      </c>
      <c r="M334" s="73">
        <v>0</v>
      </c>
      <c r="N334" s="73">
        <v>0.57000000000000006</v>
      </c>
      <c r="O334" s="73">
        <v>7.8000000000000007</v>
      </c>
      <c r="P334" s="62">
        <v>621.23832980953921</v>
      </c>
    </row>
    <row r="335" spans="1:16" x14ac:dyDescent="0.2">
      <c r="A335" s="5" t="s">
        <v>12</v>
      </c>
      <c r="B335" s="5" t="s">
        <v>18</v>
      </c>
      <c r="C335" s="5" t="s">
        <v>84</v>
      </c>
      <c r="D335" s="5" t="s">
        <v>92</v>
      </c>
      <c r="E335" s="5">
        <v>2015</v>
      </c>
      <c r="F335" s="5">
        <v>2</v>
      </c>
      <c r="G335" s="61">
        <v>679</v>
      </c>
      <c r="H335" s="73">
        <v>4.25</v>
      </c>
      <c r="I335" s="73">
        <v>372.51</v>
      </c>
      <c r="J335" s="73">
        <v>4.25</v>
      </c>
      <c r="K335" s="73">
        <v>5.879999999999999</v>
      </c>
      <c r="L335" s="73">
        <v>366.63</v>
      </c>
      <c r="M335" s="73">
        <v>0</v>
      </c>
      <c r="N335" s="73">
        <v>0.48000000000000004</v>
      </c>
      <c r="O335" s="73">
        <v>6.49</v>
      </c>
      <c r="P335" s="62">
        <v>554.34962857652624</v>
      </c>
    </row>
    <row r="336" spans="1:16" x14ac:dyDescent="0.2">
      <c r="A336" s="5" t="s">
        <v>12</v>
      </c>
      <c r="B336" s="5" t="s">
        <v>18</v>
      </c>
      <c r="C336" s="5" t="s">
        <v>84</v>
      </c>
      <c r="D336" s="5" t="s">
        <v>92</v>
      </c>
      <c r="E336" s="5">
        <v>2016</v>
      </c>
      <c r="F336" s="5">
        <v>2</v>
      </c>
      <c r="G336" s="61">
        <v>335</v>
      </c>
      <c r="H336" s="73">
        <v>3.19</v>
      </c>
      <c r="I336" s="73">
        <v>201.99</v>
      </c>
      <c r="J336" s="73">
        <v>3.19</v>
      </c>
      <c r="K336" s="73">
        <v>3.65</v>
      </c>
      <c r="L336" s="73">
        <v>198.34</v>
      </c>
      <c r="M336" s="73">
        <v>0</v>
      </c>
      <c r="N336" s="73">
        <v>0.36</v>
      </c>
      <c r="O336" s="73">
        <v>4.4000000000000004</v>
      </c>
      <c r="P336" s="62">
        <v>611.61293263653181</v>
      </c>
    </row>
    <row r="337" spans="1:16" x14ac:dyDescent="0.2">
      <c r="A337" s="5" t="s">
        <v>12</v>
      </c>
      <c r="B337" s="5" t="s">
        <v>18</v>
      </c>
      <c r="C337" s="5" t="s">
        <v>84</v>
      </c>
      <c r="D337" s="5" t="s">
        <v>92</v>
      </c>
      <c r="E337" s="5">
        <v>2017</v>
      </c>
      <c r="F337" s="5">
        <v>1</v>
      </c>
      <c r="G337" s="61">
        <v>213</v>
      </c>
      <c r="H337" s="73">
        <v>2.6100000000000003</v>
      </c>
      <c r="I337" s="73">
        <v>111.58000000000001</v>
      </c>
      <c r="J337" s="73">
        <v>2.6100000000000003</v>
      </c>
      <c r="K337" s="73">
        <v>111.58000000000001</v>
      </c>
      <c r="L337" s="73">
        <v>0</v>
      </c>
      <c r="M337" s="73">
        <v>0</v>
      </c>
      <c r="N337" s="73">
        <v>0.37</v>
      </c>
      <c r="O337" s="73">
        <v>1.06</v>
      </c>
      <c r="P337" s="62">
        <v>535.61426190369116</v>
      </c>
    </row>
    <row r="338" spans="1:16" x14ac:dyDescent="0.2">
      <c r="A338" s="5" t="s">
        <v>12</v>
      </c>
      <c r="B338" s="5" t="s">
        <v>18</v>
      </c>
      <c r="C338" s="5" t="s">
        <v>84</v>
      </c>
      <c r="D338" s="5" t="s">
        <v>92</v>
      </c>
      <c r="E338" s="5">
        <v>2018</v>
      </c>
      <c r="F338" s="5">
        <v>1</v>
      </c>
      <c r="G338" s="61">
        <v>418</v>
      </c>
      <c r="H338" s="73">
        <v>3.6099999999999994</v>
      </c>
      <c r="I338" s="73">
        <v>204.38000000000002</v>
      </c>
      <c r="J338" s="73">
        <v>3.6099999999999994</v>
      </c>
      <c r="K338" s="73">
        <v>204.38000000000002</v>
      </c>
      <c r="L338" s="73">
        <v>0</v>
      </c>
      <c r="M338" s="73">
        <v>0</v>
      </c>
      <c r="N338" s="73">
        <v>0.52</v>
      </c>
      <c r="O338" s="73">
        <v>2.67</v>
      </c>
      <c r="P338" s="62">
        <v>497.82397897517632</v>
      </c>
    </row>
    <row r="339" spans="1:16" x14ac:dyDescent="0.2">
      <c r="A339" s="5" t="s">
        <v>12</v>
      </c>
      <c r="B339" s="5" t="s">
        <v>18</v>
      </c>
      <c r="C339" s="5" t="s">
        <v>84</v>
      </c>
      <c r="D339" s="5" t="s">
        <v>92</v>
      </c>
      <c r="E339" s="5">
        <v>2019</v>
      </c>
      <c r="F339" s="5">
        <v>1</v>
      </c>
      <c r="G339" s="61">
        <v>703</v>
      </c>
      <c r="H339" s="73">
        <v>5.3100000000000005</v>
      </c>
      <c r="I339" s="73">
        <v>337.86</v>
      </c>
      <c r="J339" s="73">
        <v>5.3100000000000005</v>
      </c>
      <c r="K339" s="73">
        <v>337.86</v>
      </c>
      <c r="L339" s="73">
        <v>0</v>
      </c>
      <c r="M339" s="73">
        <v>0</v>
      </c>
      <c r="N339" s="73">
        <v>0.72</v>
      </c>
      <c r="O339" s="73">
        <v>2.0799999999999996</v>
      </c>
      <c r="P339" s="62">
        <v>488.64544947304057</v>
      </c>
    </row>
    <row r="340" spans="1:16" x14ac:dyDescent="0.2">
      <c r="A340" s="5" t="s">
        <v>12</v>
      </c>
      <c r="B340" s="5" t="s">
        <v>18</v>
      </c>
      <c r="C340" s="5" t="s">
        <v>84</v>
      </c>
      <c r="D340" s="5" t="s">
        <v>92</v>
      </c>
      <c r="E340" s="5">
        <v>2020</v>
      </c>
      <c r="F340" s="5">
        <v>0</v>
      </c>
      <c r="G340" s="61">
        <v>398</v>
      </c>
      <c r="H340" s="73">
        <v>196.16000000000003</v>
      </c>
      <c r="I340" s="73">
        <v>0</v>
      </c>
      <c r="J340" s="73">
        <v>196.16000000000003</v>
      </c>
      <c r="K340" s="73">
        <v>0</v>
      </c>
      <c r="L340" s="73">
        <v>0</v>
      </c>
      <c r="M340" s="73">
        <v>0</v>
      </c>
      <c r="N340" s="73">
        <v>0.02</v>
      </c>
      <c r="O340" s="73">
        <v>0.17</v>
      </c>
      <c r="P340" s="62">
        <v>492.37985150735506</v>
      </c>
    </row>
    <row r="341" spans="1:16" x14ac:dyDescent="0.2">
      <c r="A341" s="5" t="s">
        <v>12</v>
      </c>
      <c r="B341" s="5" t="s">
        <v>18</v>
      </c>
      <c r="C341" s="5" t="s">
        <v>84</v>
      </c>
      <c r="D341" s="5" t="s">
        <v>92</v>
      </c>
      <c r="E341" s="5">
        <v>2021</v>
      </c>
      <c r="F341" s="5">
        <v>0</v>
      </c>
      <c r="G341" s="61">
        <v>293</v>
      </c>
      <c r="H341" s="73">
        <v>148.38999999999999</v>
      </c>
      <c r="I341" s="73">
        <v>0</v>
      </c>
      <c r="J341" s="73">
        <v>148.38999999999999</v>
      </c>
      <c r="K341" s="73">
        <v>0</v>
      </c>
      <c r="L341" s="73">
        <v>0</v>
      </c>
      <c r="M341" s="73">
        <v>0</v>
      </c>
      <c r="N341" s="73">
        <v>0.01</v>
      </c>
      <c r="O341" s="73">
        <v>0.16000000000000003</v>
      </c>
      <c r="P341" s="62">
        <v>507.53164055726421</v>
      </c>
    </row>
    <row r="342" spans="1:16" x14ac:dyDescent="0.2">
      <c r="A342" s="5" t="s">
        <v>12</v>
      </c>
      <c r="B342" s="5" t="s">
        <v>18</v>
      </c>
      <c r="C342" s="5" t="s">
        <v>32</v>
      </c>
      <c r="D342" s="5" t="s">
        <v>93</v>
      </c>
      <c r="E342" s="5">
        <v>1974</v>
      </c>
      <c r="F342" s="5">
        <v>3</v>
      </c>
      <c r="G342" s="61">
        <v>14</v>
      </c>
      <c r="H342" s="73">
        <v>0.23</v>
      </c>
      <c r="I342" s="73">
        <v>4.53</v>
      </c>
      <c r="J342" s="73">
        <v>0.23</v>
      </c>
      <c r="K342" s="73">
        <v>0.21</v>
      </c>
      <c r="L342" s="73">
        <v>0.32</v>
      </c>
      <c r="M342" s="73">
        <v>4</v>
      </c>
      <c r="N342" s="73">
        <v>0.15</v>
      </c>
      <c r="O342" s="73">
        <v>0.45</v>
      </c>
      <c r="P342" s="62">
        <v>341.75850986382289</v>
      </c>
    </row>
    <row r="343" spans="1:16" x14ac:dyDescent="0.2">
      <c r="A343" s="5" t="s">
        <v>12</v>
      </c>
      <c r="B343" s="5" t="s">
        <v>18</v>
      </c>
      <c r="C343" s="5" t="s">
        <v>32</v>
      </c>
      <c r="D343" s="5" t="s">
        <v>93</v>
      </c>
      <c r="E343" s="5">
        <v>1981</v>
      </c>
      <c r="F343" s="5">
        <v>3</v>
      </c>
      <c r="G343" s="61">
        <v>14</v>
      </c>
      <c r="H343" s="73">
        <v>0.26</v>
      </c>
      <c r="I343" s="73">
        <v>5.0699999999999994</v>
      </c>
      <c r="J343" s="73">
        <v>0.26</v>
      </c>
      <c r="K343" s="73">
        <v>0.24</v>
      </c>
      <c r="L343" s="73">
        <v>0.36</v>
      </c>
      <c r="M343" s="73">
        <v>4.47</v>
      </c>
      <c r="N343" s="73">
        <v>0.16</v>
      </c>
      <c r="O343" s="73">
        <v>0.5</v>
      </c>
      <c r="P343" s="62">
        <v>394.04799899029985</v>
      </c>
    </row>
    <row r="344" spans="1:16" x14ac:dyDescent="0.2">
      <c r="A344" s="5" t="s">
        <v>12</v>
      </c>
      <c r="B344" s="5" t="s">
        <v>18</v>
      </c>
      <c r="C344" s="5" t="s">
        <v>32</v>
      </c>
      <c r="D344" s="5" t="s">
        <v>93</v>
      </c>
      <c r="E344" s="5">
        <v>1983</v>
      </c>
      <c r="F344" s="5">
        <v>3</v>
      </c>
      <c r="G344" s="61">
        <v>88</v>
      </c>
      <c r="H344" s="73">
        <v>0</v>
      </c>
      <c r="I344" s="73">
        <v>25.79</v>
      </c>
      <c r="J344" s="73">
        <v>0</v>
      </c>
      <c r="K344" s="73">
        <v>0</v>
      </c>
      <c r="L344" s="73">
        <v>7.72</v>
      </c>
      <c r="M344" s="73">
        <v>18.07</v>
      </c>
      <c r="N344" s="73">
        <v>0.01</v>
      </c>
      <c r="O344" s="73">
        <v>0.2</v>
      </c>
      <c r="P344" s="62">
        <v>291.958234093697</v>
      </c>
    </row>
    <row r="345" spans="1:16" x14ac:dyDescent="0.2">
      <c r="A345" s="5" t="s">
        <v>12</v>
      </c>
      <c r="B345" s="5" t="s">
        <v>18</v>
      </c>
      <c r="C345" s="5" t="s">
        <v>32</v>
      </c>
      <c r="D345" s="5" t="s">
        <v>93</v>
      </c>
      <c r="E345" s="5">
        <v>1988</v>
      </c>
      <c r="F345" s="5">
        <v>3</v>
      </c>
      <c r="G345" s="61">
        <v>23</v>
      </c>
      <c r="H345" s="73">
        <v>0.45</v>
      </c>
      <c r="I345" s="73">
        <v>8.75</v>
      </c>
      <c r="J345" s="73">
        <v>0.45</v>
      </c>
      <c r="K345" s="73">
        <v>0.41</v>
      </c>
      <c r="L345" s="73">
        <v>0.62</v>
      </c>
      <c r="M345" s="73">
        <v>7.72</v>
      </c>
      <c r="N345" s="73">
        <v>0.28000000000000003</v>
      </c>
      <c r="O345" s="73">
        <v>0.87</v>
      </c>
      <c r="P345" s="62">
        <v>394.3582321253345</v>
      </c>
    </row>
    <row r="346" spans="1:16" x14ac:dyDescent="0.2">
      <c r="A346" s="5" t="s">
        <v>12</v>
      </c>
      <c r="B346" s="5" t="s">
        <v>18</v>
      </c>
      <c r="C346" s="5" t="s">
        <v>32</v>
      </c>
      <c r="D346" s="5" t="s">
        <v>93</v>
      </c>
      <c r="E346" s="5">
        <v>1989</v>
      </c>
      <c r="F346" s="5">
        <v>3</v>
      </c>
      <c r="G346" s="61">
        <v>11</v>
      </c>
      <c r="H346" s="73">
        <v>0.21</v>
      </c>
      <c r="I346" s="73">
        <v>4.1500000000000004</v>
      </c>
      <c r="J346" s="73">
        <v>0.21</v>
      </c>
      <c r="K346" s="73">
        <v>0.19</v>
      </c>
      <c r="L346" s="73">
        <v>0.28999999999999998</v>
      </c>
      <c r="M346" s="73">
        <v>3.67</v>
      </c>
      <c r="N346" s="73">
        <v>0.13</v>
      </c>
      <c r="O346" s="73">
        <v>0.41</v>
      </c>
      <c r="P346" s="62">
        <v>404.86769655895631</v>
      </c>
    </row>
    <row r="347" spans="1:16" x14ac:dyDescent="0.2">
      <c r="A347" s="5" t="s">
        <v>12</v>
      </c>
      <c r="B347" s="5" t="s">
        <v>18</v>
      </c>
      <c r="C347" s="5" t="s">
        <v>32</v>
      </c>
      <c r="D347" s="5" t="s">
        <v>93</v>
      </c>
      <c r="E347" s="5">
        <v>1991</v>
      </c>
      <c r="F347" s="5">
        <v>3</v>
      </c>
      <c r="G347" s="61">
        <v>2</v>
      </c>
      <c r="H347" s="73">
        <v>0</v>
      </c>
      <c r="I347" s="73">
        <v>1.1000000000000001</v>
      </c>
      <c r="J347" s="73">
        <v>0</v>
      </c>
      <c r="K347" s="73">
        <v>0.04</v>
      </c>
      <c r="L347" s="73">
        <v>0.28000000000000003</v>
      </c>
      <c r="M347" s="73">
        <v>0.78</v>
      </c>
      <c r="N347" s="73">
        <v>0</v>
      </c>
      <c r="O347" s="73">
        <v>0.01</v>
      </c>
      <c r="P347" s="62">
        <v>451.2644764638614</v>
      </c>
    </row>
    <row r="348" spans="1:16" x14ac:dyDescent="0.2">
      <c r="A348" s="5" t="s">
        <v>12</v>
      </c>
      <c r="B348" s="5" t="s">
        <v>18</v>
      </c>
      <c r="C348" s="5" t="s">
        <v>32</v>
      </c>
      <c r="D348" s="5" t="s">
        <v>93</v>
      </c>
      <c r="E348" s="5">
        <v>1996</v>
      </c>
      <c r="F348" s="5">
        <v>3</v>
      </c>
      <c r="G348" s="61">
        <v>145</v>
      </c>
      <c r="H348" s="73">
        <v>1.0900000000000001</v>
      </c>
      <c r="I348" s="73">
        <v>53.88</v>
      </c>
      <c r="J348" s="73">
        <v>1.0900000000000001</v>
      </c>
      <c r="K348" s="73">
        <v>7.16</v>
      </c>
      <c r="L348" s="73">
        <v>4.79</v>
      </c>
      <c r="M348" s="73">
        <v>41.93</v>
      </c>
      <c r="N348" s="73">
        <v>0.69000000000000006</v>
      </c>
      <c r="O348" s="73">
        <v>2.42</v>
      </c>
      <c r="P348" s="62">
        <v>380.54028254592521</v>
      </c>
    </row>
    <row r="349" spans="1:16" x14ac:dyDescent="0.2">
      <c r="A349" s="5" t="s">
        <v>12</v>
      </c>
      <c r="B349" s="5" t="s">
        <v>18</v>
      </c>
      <c r="C349" s="5" t="s">
        <v>32</v>
      </c>
      <c r="D349" s="5" t="s">
        <v>93</v>
      </c>
      <c r="E349" s="5">
        <v>1999</v>
      </c>
      <c r="F349" s="5">
        <v>3</v>
      </c>
      <c r="G349" s="61">
        <v>6</v>
      </c>
      <c r="H349" s="73">
        <v>0.1</v>
      </c>
      <c r="I349" s="73">
        <v>2</v>
      </c>
      <c r="J349" s="73">
        <v>0.1</v>
      </c>
      <c r="K349" s="73">
        <v>0.09</v>
      </c>
      <c r="L349" s="73">
        <v>0.14000000000000001</v>
      </c>
      <c r="M349" s="73">
        <v>1.77</v>
      </c>
      <c r="N349" s="73">
        <v>7.0000000000000007E-2</v>
      </c>
      <c r="O349" s="73">
        <v>0.2</v>
      </c>
      <c r="P349" s="62">
        <v>349.89481344982124</v>
      </c>
    </row>
    <row r="350" spans="1:16" x14ac:dyDescent="0.2">
      <c r="A350" s="5" t="s">
        <v>12</v>
      </c>
      <c r="B350" s="5" t="s">
        <v>18</v>
      </c>
      <c r="C350" s="5" t="s">
        <v>32</v>
      </c>
      <c r="D350" s="5" t="s">
        <v>93</v>
      </c>
      <c r="E350" s="5">
        <v>2000</v>
      </c>
      <c r="F350" s="5">
        <v>3</v>
      </c>
      <c r="G350" s="61">
        <v>26</v>
      </c>
      <c r="H350" s="73">
        <v>0.44</v>
      </c>
      <c r="I350" s="73">
        <v>8.620000000000001</v>
      </c>
      <c r="J350" s="73">
        <v>0.44</v>
      </c>
      <c r="K350" s="73">
        <v>0.4</v>
      </c>
      <c r="L350" s="73">
        <v>0.61</v>
      </c>
      <c r="M350" s="73">
        <v>7.61</v>
      </c>
      <c r="N350" s="73">
        <v>0.28000000000000003</v>
      </c>
      <c r="O350" s="73">
        <v>0.86</v>
      </c>
      <c r="P350" s="62">
        <v>349.4298350425529</v>
      </c>
    </row>
    <row r="351" spans="1:16" x14ac:dyDescent="0.2">
      <c r="A351" s="5" t="s">
        <v>12</v>
      </c>
      <c r="B351" s="5" t="s">
        <v>18</v>
      </c>
      <c r="C351" s="5" t="s">
        <v>32</v>
      </c>
      <c r="D351" s="5" t="s">
        <v>93</v>
      </c>
      <c r="E351" s="5">
        <v>2001</v>
      </c>
      <c r="F351" s="5">
        <v>3</v>
      </c>
      <c r="G351" s="61">
        <v>293</v>
      </c>
      <c r="H351" s="73">
        <v>0.72</v>
      </c>
      <c r="I351" s="73">
        <v>110.19999999999999</v>
      </c>
      <c r="J351" s="73">
        <v>0.72</v>
      </c>
      <c r="K351" s="73">
        <v>2.6900000000000004</v>
      </c>
      <c r="L351" s="73">
        <v>12.25</v>
      </c>
      <c r="M351" s="73">
        <v>95.259999999999991</v>
      </c>
      <c r="N351" s="73">
        <v>0.22</v>
      </c>
      <c r="O351" s="73">
        <v>1.6800000000000002</v>
      </c>
      <c r="P351" s="62">
        <v>377.87105195645472</v>
      </c>
    </row>
    <row r="352" spans="1:16" x14ac:dyDescent="0.2">
      <c r="A352" s="5" t="s">
        <v>12</v>
      </c>
      <c r="B352" s="5" t="s">
        <v>18</v>
      </c>
      <c r="C352" s="5" t="s">
        <v>32</v>
      </c>
      <c r="D352" s="5" t="s">
        <v>93</v>
      </c>
      <c r="E352" s="5">
        <v>2002</v>
      </c>
      <c r="F352" s="5">
        <v>3</v>
      </c>
      <c r="G352" s="61">
        <v>334</v>
      </c>
      <c r="H352" s="73">
        <v>3.09</v>
      </c>
      <c r="I352" s="73">
        <v>122.83</v>
      </c>
      <c r="J352" s="73">
        <v>3.09</v>
      </c>
      <c r="K352" s="73">
        <v>3.38</v>
      </c>
      <c r="L352" s="73">
        <v>12.77</v>
      </c>
      <c r="M352" s="73">
        <v>106.68</v>
      </c>
      <c r="N352" s="73">
        <v>1.87</v>
      </c>
      <c r="O352" s="73">
        <v>6.35</v>
      </c>
      <c r="P352" s="62">
        <v>376.47329449966804</v>
      </c>
    </row>
    <row r="353" spans="1:16" x14ac:dyDescent="0.2">
      <c r="A353" s="5" t="s">
        <v>12</v>
      </c>
      <c r="B353" s="5" t="s">
        <v>18</v>
      </c>
      <c r="C353" s="5" t="s">
        <v>32</v>
      </c>
      <c r="D353" s="5" t="s">
        <v>93</v>
      </c>
      <c r="E353" s="5">
        <v>2003</v>
      </c>
      <c r="F353" s="5">
        <v>3</v>
      </c>
      <c r="G353" s="61">
        <v>347</v>
      </c>
      <c r="H353" s="73">
        <v>0.41000000000000003</v>
      </c>
      <c r="I353" s="73">
        <v>141.88999999999999</v>
      </c>
      <c r="J353" s="73">
        <v>0.41000000000000003</v>
      </c>
      <c r="K353" s="73">
        <v>0.38</v>
      </c>
      <c r="L353" s="73">
        <v>10.690000000000001</v>
      </c>
      <c r="M353" s="73">
        <v>130.82</v>
      </c>
      <c r="N353" s="73">
        <v>0.28999999999999998</v>
      </c>
      <c r="O353" s="73">
        <v>2.15</v>
      </c>
      <c r="P353" s="62">
        <v>410.67414137150604</v>
      </c>
    </row>
    <row r="354" spans="1:16" x14ac:dyDescent="0.2">
      <c r="A354" s="5" t="s">
        <v>12</v>
      </c>
      <c r="B354" s="5" t="s">
        <v>18</v>
      </c>
      <c r="C354" s="5" t="s">
        <v>32</v>
      </c>
      <c r="D354" s="5" t="s">
        <v>93</v>
      </c>
      <c r="E354" s="5">
        <v>2004</v>
      </c>
      <c r="F354" s="5">
        <v>3</v>
      </c>
      <c r="G354" s="61">
        <v>501</v>
      </c>
      <c r="H354" s="73">
        <v>3.5100000000000002</v>
      </c>
      <c r="I354" s="73">
        <v>169.02</v>
      </c>
      <c r="J354" s="73">
        <v>3.5100000000000002</v>
      </c>
      <c r="K354" s="73">
        <v>3.9799999999999995</v>
      </c>
      <c r="L354" s="73">
        <v>9.61</v>
      </c>
      <c r="M354" s="73">
        <v>155.43</v>
      </c>
      <c r="N354" s="73">
        <v>2.1399999999999997</v>
      </c>
      <c r="O354" s="73">
        <v>7.5600000000000005</v>
      </c>
      <c r="P354" s="62">
        <v>344.15532610573916</v>
      </c>
    </row>
    <row r="355" spans="1:16" x14ac:dyDescent="0.2">
      <c r="A355" s="5" t="s">
        <v>12</v>
      </c>
      <c r="B355" s="5" t="s">
        <v>18</v>
      </c>
      <c r="C355" s="5" t="s">
        <v>32</v>
      </c>
      <c r="D355" s="5" t="s">
        <v>93</v>
      </c>
      <c r="E355" s="5">
        <v>2005</v>
      </c>
      <c r="F355" s="5">
        <v>3</v>
      </c>
      <c r="G355" s="61">
        <v>310</v>
      </c>
      <c r="H355" s="73">
        <v>2.42</v>
      </c>
      <c r="I355" s="73">
        <v>117.89999999999999</v>
      </c>
      <c r="J355" s="73">
        <v>2.42</v>
      </c>
      <c r="K355" s="73">
        <v>7.01</v>
      </c>
      <c r="L355" s="73">
        <v>19.14</v>
      </c>
      <c r="M355" s="73">
        <v>91.75</v>
      </c>
      <c r="N355" s="73">
        <v>1.54</v>
      </c>
      <c r="O355" s="73">
        <v>5.3</v>
      </c>
      <c r="P355" s="62">
        <v>387.59328544010486</v>
      </c>
    </row>
    <row r="356" spans="1:16" x14ac:dyDescent="0.2">
      <c r="A356" s="5" t="s">
        <v>12</v>
      </c>
      <c r="B356" s="5" t="s">
        <v>18</v>
      </c>
      <c r="C356" s="5" t="s">
        <v>32</v>
      </c>
      <c r="D356" s="5" t="s">
        <v>93</v>
      </c>
      <c r="E356" s="5">
        <v>2006</v>
      </c>
      <c r="F356" s="5">
        <v>3</v>
      </c>
      <c r="G356" s="61">
        <v>391</v>
      </c>
      <c r="H356" s="73">
        <v>5.7600000000000007</v>
      </c>
      <c r="I356" s="73">
        <v>151.05000000000001</v>
      </c>
      <c r="J356" s="73">
        <v>5.7600000000000007</v>
      </c>
      <c r="K356" s="73">
        <v>5.1499999999999995</v>
      </c>
      <c r="L356" s="73">
        <v>12.84</v>
      </c>
      <c r="M356" s="73">
        <v>133.06</v>
      </c>
      <c r="N356" s="73">
        <v>3.5999999999999996</v>
      </c>
      <c r="O356" s="73">
        <v>11.41</v>
      </c>
      <c r="P356" s="62">
        <v>401.03984190409381</v>
      </c>
    </row>
    <row r="357" spans="1:16" x14ac:dyDescent="0.2">
      <c r="A357" s="5" t="s">
        <v>12</v>
      </c>
      <c r="B357" s="5" t="s">
        <v>18</v>
      </c>
      <c r="C357" s="5" t="s">
        <v>32</v>
      </c>
      <c r="D357" s="5" t="s">
        <v>93</v>
      </c>
      <c r="E357" s="5">
        <v>2007</v>
      </c>
      <c r="F357" s="5">
        <v>3</v>
      </c>
      <c r="G357" s="61">
        <v>328</v>
      </c>
      <c r="H357" s="73">
        <v>2.58</v>
      </c>
      <c r="I357" s="73">
        <v>135.71</v>
      </c>
      <c r="J357" s="73">
        <v>2.58</v>
      </c>
      <c r="K357" s="73">
        <v>2.56</v>
      </c>
      <c r="L357" s="73">
        <v>22.740000000000002</v>
      </c>
      <c r="M357" s="73">
        <v>110.41</v>
      </c>
      <c r="N357" s="73">
        <v>1.66</v>
      </c>
      <c r="O357" s="73">
        <v>5.8000000000000007</v>
      </c>
      <c r="P357" s="62">
        <v>421.61774908727438</v>
      </c>
    </row>
    <row r="358" spans="1:16" x14ac:dyDescent="0.2">
      <c r="A358" s="5" t="s">
        <v>12</v>
      </c>
      <c r="B358" s="5" t="s">
        <v>18</v>
      </c>
      <c r="C358" s="5" t="s">
        <v>32</v>
      </c>
      <c r="D358" s="5" t="s">
        <v>93</v>
      </c>
      <c r="E358" s="5">
        <v>2008</v>
      </c>
      <c r="F358" s="5">
        <v>3</v>
      </c>
      <c r="G358" s="61">
        <v>187</v>
      </c>
      <c r="H358" s="73">
        <v>3.92</v>
      </c>
      <c r="I358" s="73">
        <v>76.209999999999994</v>
      </c>
      <c r="J358" s="73">
        <v>3.92</v>
      </c>
      <c r="K358" s="73">
        <v>3.54</v>
      </c>
      <c r="L358" s="73">
        <v>5.39</v>
      </c>
      <c r="M358" s="73">
        <v>67.28</v>
      </c>
      <c r="N358" s="73">
        <v>2.4700000000000002</v>
      </c>
      <c r="O358" s="73">
        <v>7.58</v>
      </c>
      <c r="P358" s="62">
        <v>428.94606633617519</v>
      </c>
    </row>
    <row r="359" spans="1:16" x14ac:dyDescent="0.2">
      <c r="A359" s="5" t="s">
        <v>12</v>
      </c>
      <c r="B359" s="5" t="s">
        <v>18</v>
      </c>
      <c r="C359" s="5" t="s">
        <v>32</v>
      </c>
      <c r="D359" s="5" t="s">
        <v>93</v>
      </c>
      <c r="E359" s="5">
        <v>2009</v>
      </c>
      <c r="F359" s="5">
        <v>3</v>
      </c>
      <c r="G359" s="61">
        <v>82</v>
      </c>
      <c r="H359" s="73">
        <v>1.64</v>
      </c>
      <c r="I359" s="73">
        <v>31.939999999999998</v>
      </c>
      <c r="J359" s="73">
        <v>1.64</v>
      </c>
      <c r="K359" s="73">
        <v>1.48</v>
      </c>
      <c r="L359" s="73">
        <v>2.2599999999999998</v>
      </c>
      <c r="M359" s="73">
        <v>28.2</v>
      </c>
      <c r="N359" s="73">
        <v>1.04</v>
      </c>
      <c r="O359" s="73">
        <v>3.18</v>
      </c>
      <c r="P359" s="62">
        <v>407.908219796369</v>
      </c>
    </row>
    <row r="360" spans="1:16" x14ac:dyDescent="0.2">
      <c r="A360" s="5" t="s">
        <v>12</v>
      </c>
      <c r="B360" s="5" t="s">
        <v>18</v>
      </c>
      <c r="C360" s="5" t="s">
        <v>32</v>
      </c>
      <c r="D360" s="5" t="s">
        <v>93</v>
      </c>
      <c r="E360" s="5">
        <v>2010</v>
      </c>
      <c r="F360" s="5">
        <v>3</v>
      </c>
      <c r="G360" s="61">
        <v>56</v>
      </c>
      <c r="H360" s="73">
        <v>0.51</v>
      </c>
      <c r="I360" s="73">
        <v>26.54</v>
      </c>
      <c r="J360" s="73">
        <v>0.51</v>
      </c>
      <c r="K360" s="73">
        <v>0.39999999999999997</v>
      </c>
      <c r="L360" s="73">
        <v>0.54</v>
      </c>
      <c r="M360" s="73">
        <v>25.599999999999998</v>
      </c>
      <c r="N360" s="73">
        <v>0.27</v>
      </c>
      <c r="O360" s="73">
        <v>0.8</v>
      </c>
      <c r="P360" s="62">
        <v>486.49280642772715</v>
      </c>
    </row>
    <row r="361" spans="1:16" x14ac:dyDescent="0.2">
      <c r="A361" s="5" t="s">
        <v>12</v>
      </c>
      <c r="B361" s="5" t="s">
        <v>18</v>
      </c>
      <c r="C361" s="5" t="s">
        <v>32</v>
      </c>
      <c r="D361" s="5" t="s">
        <v>93</v>
      </c>
      <c r="E361" s="5">
        <v>2011</v>
      </c>
      <c r="F361" s="5">
        <v>3</v>
      </c>
      <c r="G361" s="61">
        <v>154</v>
      </c>
      <c r="H361" s="73">
        <v>4.4000000000000004</v>
      </c>
      <c r="I361" s="73">
        <v>85.53</v>
      </c>
      <c r="J361" s="73">
        <v>4.4000000000000004</v>
      </c>
      <c r="K361" s="73">
        <v>3.97</v>
      </c>
      <c r="L361" s="73">
        <v>6.05</v>
      </c>
      <c r="M361" s="73">
        <v>75.510000000000005</v>
      </c>
      <c r="N361" s="73">
        <v>2.77</v>
      </c>
      <c r="O361" s="73">
        <v>8.51</v>
      </c>
      <c r="P361" s="62">
        <v>584.91079700885348</v>
      </c>
    </row>
    <row r="362" spans="1:16" x14ac:dyDescent="0.2">
      <c r="A362" s="5" t="s">
        <v>12</v>
      </c>
      <c r="B362" s="5" t="s">
        <v>18</v>
      </c>
      <c r="C362" s="5" t="s">
        <v>32</v>
      </c>
      <c r="D362" s="5" t="s">
        <v>93</v>
      </c>
      <c r="E362" s="5">
        <v>2012</v>
      </c>
      <c r="F362" s="5">
        <v>2</v>
      </c>
      <c r="G362" s="61">
        <v>227</v>
      </c>
      <c r="H362" s="73">
        <v>4.1100000000000003</v>
      </c>
      <c r="I362" s="73">
        <v>111.16999999999999</v>
      </c>
      <c r="J362" s="73">
        <v>4.1100000000000003</v>
      </c>
      <c r="K362" s="73">
        <v>7.05</v>
      </c>
      <c r="L362" s="73">
        <v>104.12</v>
      </c>
      <c r="M362" s="73">
        <v>0</v>
      </c>
      <c r="N362" s="73">
        <v>0.28000000000000003</v>
      </c>
      <c r="O362" s="73">
        <v>1.26</v>
      </c>
      <c r="P362" s="62">
        <v>507.43995179454083</v>
      </c>
    </row>
    <row r="363" spans="1:16" x14ac:dyDescent="0.2">
      <c r="A363" s="5" t="s">
        <v>12</v>
      </c>
      <c r="B363" s="5" t="s">
        <v>18</v>
      </c>
      <c r="C363" s="5" t="s">
        <v>32</v>
      </c>
      <c r="D363" s="5" t="s">
        <v>93</v>
      </c>
      <c r="E363" s="5">
        <v>2013</v>
      </c>
      <c r="F363" s="5">
        <v>2</v>
      </c>
      <c r="G363" s="61">
        <v>266</v>
      </c>
      <c r="H363" s="73">
        <v>7.04</v>
      </c>
      <c r="I363" s="73">
        <v>157.38999999999999</v>
      </c>
      <c r="J363" s="73">
        <v>7.04</v>
      </c>
      <c r="K363" s="73">
        <v>10.69</v>
      </c>
      <c r="L363" s="73">
        <v>146.69999999999999</v>
      </c>
      <c r="M363" s="73">
        <v>0</v>
      </c>
      <c r="N363" s="73">
        <v>0.4</v>
      </c>
      <c r="O363" s="73">
        <v>1.78</v>
      </c>
      <c r="P363" s="62">
        <v>618.55051404048743</v>
      </c>
    </row>
    <row r="364" spans="1:16" x14ac:dyDescent="0.2">
      <c r="A364" s="5" t="s">
        <v>12</v>
      </c>
      <c r="B364" s="5" t="s">
        <v>18</v>
      </c>
      <c r="C364" s="5" t="s">
        <v>32</v>
      </c>
      <c r="D364" s="5" t="s">
        <v>93</v>
      </c>
      <c r="E364" s="5">
        <v>2014</v>
      </c>
      <c r="F364" s="5">
        <v>2</v>
      </c>
      <c r="G364" s="61">
        <v>72</v>
      </c>
      <c r="H364" s="73">
        <v>2.2000000000000002</v>
      </c>
      <c r="I364" s="73">
        <v>49.17</v>
      </c>
      <c r="J364" s="73">
        <v>2.2000000000000002</v>
      </c>
      <c r="K364" s="73">
        <v>3.37</v>
      </c>
      <c r="L364" s="73">
        <v>45.8</v>
      </c>
      <c r="M364" s="73">
        <v>0</v>
      </c>
      <c r="N364" s="73">
        <v>0.13</v>
      </c>
      <c r="O364" s="73">
        <v>0.55000000000000004</v>
      </c>
      <c r="P364" s="62">
        <v>712.13976588213586</v>
      </c>
    </row>
    <row r="365" spans="1:16" x14ac:dyDescent="0.2">
      <c r="A365" s="5" t="s">
        <v>12</v>
      </c>
      <c r="B365" s="5" t="s">
        <v>18</v>
      </c>
      <c r="C365" s="5" t="s">
        <v>32</v>
      </c>
      <c r="D365" s="5" t="s">
        <v>93</v>
      </c>
      <c r="E365" s="5">
        <v>2015</v>
      </c>
      <c r="F365" s="5">
        <v>2</v>
      </c>
      <c r="G365" s="61">
        <v>255</v>
      </c>
      <c r="H365" s="73">
        <v>5.09</v>
      </c>
      <c r="I365" s="73">
        <v>128.16999999999999</v>
      </c>
      <c r="J365" s="73">
        <v>5.09</v>
      </c>
      <c r="K365" s="73">
        <v>8.68</v>
      </c>
      <c r="L365" s="73">
        <v>119.49</v>
      </c>
      <c r="M365" s="73">
        <v>0</v>
      </c>
      <c r="N365" s="73">
        <v>0.32</v>
      </c>
      <c r="O365" s="73">
        <v>1.46</v>
      </c>
      <c r="P365" s="62">
        <v>521.65302670077335</v>
      </c>
    </row>
    <row r="366" spans="1:16" x14ac:dyDescent="0.2">
      <c r="A366" s="5" t="s">
        <v>12</v>
      </c>
      <c r="B366" s="5" t="s">
        <v>18</v>
      </c>
      <c r="C366" s="5" t="s">
        <v>32</v>
      </c>
      <c r="D366" s="5" t="s">
        <v>93</v>
      </c>
      <c r="E366" s="5">
        <v>2016</v>
      </c>
      <c r="F366" s="5">
        <v>2</v>
      </c>
      <c r="G366" s="61">
        <v>101</v>
      </c>
      <c r="H366" s="73">
        <v>4.53</v>
      </c>
      <c r="I366" s="73">
        <v>53.559999999999995</v>
      </c>
      <c r="J366" s="73">
        <v>4.53</v>
      </c>
      <c r="K366" s="73">
        <v>6.91</v>
      </c>
      <c r="L366" s="73">
        <v>46.65</v>
      </c>
      <c r="M366" s="73">
        <v>0</v>
      </c>
      <c r="N366" s="73">
        <v>0.16</v>
      </c>
      <c r="O366" s="73">
        <v>0.57999999999999996</v>
      </c>
      <c r="P366" s="62">
        <v>572.13926268856164</v>
      </c>
    </row>
    <row r="367" spans="1:16" x14ac:dyDescent="0.2">
      <c r="A367" s="5" t="s">
        <v>12</v>
      </c>
      <c r="B367" s="5" t="s">
        <v>18</v>
      </c>
      <c r="C367" s="5" t="s">
        <v>32</v>
      </c>
      <c r="D367" s="5" t="s">
        <v>93</v>
      </c>
      <c r="E367" s="5">
        <v>2017</v>
      </c>
      <c r="F367" s="5">
        <v>1</v>
      </c>
      <c r="G367" s="61">
        <v>298</v>
      </c>
      <c r="H367" s="73">
        <v>9.5399999999999991</v>
      </c>
      <c r="I367" s="73">
        <v>153.73000000000002</v>
      </c>
      <c r="J367" s="73">
        <v>9.5399999999999991</v>
      </c>
      <c r="K367" s="73">
        <v>153.73000000000002</v>
      </c>
      <c r="L367" s="73">
        <v>0</v>
      </c>
      <c r="M367" s="73">
        <v>0</v>
      </c>
      <c r="N367" s="73">
        <v>0.47000000000000003</v>
      </c>
      <c r="O367" s="73">
        <v>1.42</v>
      </c>
      <c r="P367" s="62">
        <v>547.99442910774292</v>
      </c>
    </row>
    <row r="368" spans="1:16" x14ac:dyDescent="0.2">
      <c r="A368" s="5" t="s">
        <v>12</v>
      </c>
      <c r="B368" s="5" t="s">
        <v>18</v>
      </c>
      <c r="C368" s="5" t="s">
        <v>32</v>
      </c>
      <c r="D368" s="5" t="s">
        <v>93</v>
      </c>
      <c r="E368" s="5">
        <v>2018</v>
      </c>
      <c r="F368" s="5">
        <v>1</v>
      </c>
      <c r="G368" s="61">
        <v>226</v>
      </c>
      <c r="H368" s="73">
        <v>4.1499999999999995</v>
      </c>
      <c r="I368" s="73">
        <v>170.73</v>
      </c>
      <c r="J368" s="73">
        <v>4.1499999999999995</v>
      </c>
      <c r="K368" s="73">
        <v>170.73</v>
      </c>
      <c r="L368" s="73">
        <v>0</v>
      </c>
      <c r="M368" s="73">
        <v>0</v>
      </c>
      <c r="N368" s="73">
        <v>0.32</v>
      </c>
      <c r="O368" s="73">
        <v>2.5499999999999998</v>
      </c>
      <c r="P368" s="62">
        <v>774.72449000732865</v>
      </c>
    </row>
    <row r="369" spans="1:16" x14ac:dyDescent="0.2">
      <c r="A369" s="5" t="s">
        <v>12</v>
      </c>
      <c r="B369" s="5" t="s">
        <v>18</v>
      </c>
      <c r="C369" s="5" t="s">
        <v>32</v>
      </c>
      <c r="D369" s="5" t="s">
        <v>93</v>
      </c>
      <c r="E369" s="5">
        <v>2019</v>
      </c>
      <c r="F369" s="5">
        <v>1</v>
      </c>
      <c r="G369" s="61">
        <v>120</v>
      </c>
      <c r="H369" s="73">
        <v>1.1000000000000001</v>
      </c>
      <c r="I369" s="73">
        <v>93.52000000000001</v>
      </c>
      <c r="J369" s="73">
        <v>1.1000000000000001</v>
      </c>
      <c r="K369" s="73">
        <v>93.52000000000001</v>
      </c>
      <c r="L369" s="73">
        <v>0</v>
      </c>
      <c r="M369" s="73">
        <v>0</v>
      </c>
      <c r="N369" s="73">
        <v>0.14000000000000001</v>
      </c>
      <c r="O369" s="73">
        <v>1.5</v>
      </c>
      <c r="P369" s="62">
        <v>787.40565695787814</v>
      </c>
    </row>
    <row r="370" spans="1:16" x14ac:dyDescent="0.2">
      <c r="A370" s="5" t="s">
        <v>12</v>
      </c>
      <c r="B370" s="5" t="s">
        <v>18</v>
      </c>
      <c r="C370" s="5" t="s">
        <v>32</v>
      </c>
      <c r="D370" s="5" t="s">
        <v>93</v>
      </c>
      <c r="E370" s="5">
        <v>2020</v>
      </c>
      <c r="F370" s="5">
        <v>0</v>
      </c>
      <c r="G370" s="61">
        <v>64</v>
      </c>
      <c r="H370" s="73">
        <v>37.18</v>
      </c>
      <c r="I370" s="73">
        <v>0</v>
      </c>
      <c r="J370" s="73">
        <v>37.18</v>
      </c>
      <c r="K370" s="73">
        <v>0</v>
      </c>
      <c r="L370" s="73">
        <v>0</v>
      </c>
      <c r="M370" s="73">
        <v>0</v>
      </c>
      <c r="N370" s="73">
        <v>0.01</v>
      </c>
      <c r="O370" s="73">
        <v>0.92999999999999994</v>
      </c>
      <c r="P370" s="62">
        <v>583.81634140845938</v>
      </c>
    </row>
    <row r="371" spans="1:16" x14ac:dyDescent="0.2">
      <c r="A371" s="5" t="s">
        <v>12</v>
      </c>
      <c r="B371" s="5" t="s">
        <v>18</v>
      </c>
      <c r="C371" s="5" t="s">
        <v>32</v>
      </c>
      <c r="D371" s="5" t="s">
        <v>93</v>
      </c>
      <c r="E371" s="5">
        <v>2021</v>
      </c>
      <c r="F371" s="5">
        <v>0</v>
      </c>
      <c r="G371" s="61">
        <v>33</v>
      </c>
      <c r="H371" s="73">
        <v>15.17</v>
      </c>
      <c r="I371" s="73">
        <v>0</v>
      </c>
      <c r="J371" s="73">
        <v>15.17</v>
      </c>
      <c r="K371" s="73">
        <v>0</v>
      </c>
      <c r="L371" s="73">
        <v>0</v>
      </c>
      <c r="M371" s="73">
        <v>0</v>
      </c>
      <c r="N371" s="73">
        <v>0</v>
      </c>
      <c r="O371" s="73">
        <v>0.38</v>
      </c>
      <c r="P371" s="62">
        <v>459.48690495605416</v>
      </c>
    </row>
    <row r="372" spans="1:16" x14ac:dyDescent="0.2">
      <c r="A372" s="5" t="s">
        <v>12</v>
      </c>
      <c r="B372" s="5" t="s">
        <v>19</v>
      </c>
      <c r="C372" s="5" t="s">
        <v>29</v>
      </c>
      <c r="D372" s="5" t="s">
        <v>85</v>
      </c>
      <c r="E372" s="5">
        <v>2000</v>
      </c>
      <c r="F372" s="5">
        <v>3</v>
      </c>
      <c r="G372" s="61">
        <v>24</v>
      </c>
      <c r="H372" s="73">
        <v>1.48</v>
      </c>
      <c r="I372" s="73">
        <v>11.28</v>
      </c>
      <c r="J372" s="73">
        <v>1.48</v>
      </c>
      <c r="K372" s="73">
        <v>0.42</v>
      </c>
      <c r="L372" s="73">
        <v>0.56999999999999995</v>
      </c>
      <c r="M372" s="73">
        <v>10.29</v>
      </c>
      <c r="N372" s="73">
        <v>0.14000000000000001</v>
      </c>
      <c r="O372" s="73">
        <v>1.26</v>
      </c>
      <c r="P372" s="62">
        <v>536.79584596839982</v>
      </c>
    </row>
    <row r="373" spans="1:16" x14ac:dyDescent="0.2">
      <c r="A373" s="5" t="s">
        <v>12</v>
      </c>
      <c r="B373" s="5" t="s">
        <v>19</v>
      </c>
      <c r="C373" s="5" t="s">
        <v>29</v>
      </c>
      <c r="D373" s="5" t="s">
        <v>85</v>
      </c>
      <c r="E373" s="5">
        <v>2001</v>
      </c>
      <c r="F373" s="5">
        <v>3</v>
      </c>
      <c r="G373" s="61">
        <v>1</v>
      </c>
      <c r="H373" s="73">
        <v>7.0000000000000007E-2</v>
      </c>
      <c r="I373" s="73">
        <v>0.51</v>
      </c>
      <c r="J373" s="73">
        <v>7.0000000000000007E-2</v>
      </c>
      <c r="K373" s="73">
        <v>0.02</v>
      </c>
      <c r="L373" s="73">
        <v>0.03</v>
      </c>
      <c r="M373" s="73">
        <v>0.46</v>
      </c>
      <c r="N373" s="73">
        <v>0.01</v>
      </c>
      <c r="O373" s="73">
        <v>0.06</v>
      </c>
      <c r="P373" s="62">
        <v>503.64957207102526</v>
      </c>
    </row>
    <row r="374" spans="1:16" x14ac:dyDescent="0.2">
      <c r="A374" s="5" t="s">
        <v>12</v>
      </c>
      <c r="B374" s="5" t="s">
        <v>19</v>
      </c>
      <c r="C374" s="5" t="s">
        <v>29</v>
      </c>
      <c r="D374" s="5" t="s">
        <v>85</v>
      </c>
      <c r="E374" s="5">
        <v>2003</v>
      </c>
      <c r="F374" s="5">
        <v>3</v>
      </c>
      <c r="G374" s="61">
        <v>219</v>
      </c>
      <c r="H374" s="73">
        <v>0.72</v>
      </c>
      <c r="I374" s="73">
        <v>77.13</v>
      </c>
      <c r="J374" s="73">
        <v>0.72</v>
      </c>
      <c r="K374" s="73">
        <v>0.21</v>
      </c>
      <c r="L374" s="73">
        <v>1.91</v>
      </c>
      <c r="M374" s="73">
        <v>75.010000000000005</v>
      </c>
      <c r="N374" s="73">
        <v>2.9899999999999998</v>
      </c>
      <c r="O374" s="73">
        <v>4.78</v>
      </c>
      <c r="P374" s="62">
        <v>356.21968726922819</v>
      </c>
    </row>
    <row r="375" spans="1:16" x14ac:dyDescent="0.2">
      <c r="A375" s="5" t="s">
        <v>12</v>
      </c>
      <c r="B375" s="5" t="s">
        <v>19</v>
      </c>
      <c r="C375" s="5" t="s">
        <v>29</v>
      </c>
      <c r="D375" s="5" t="s">
        <v>85</v>
      </c>
      <c r="E375" s="5">
        <v>2004</v>
      </c>
      <c r="F375" s="5">
        <v>3</v>
      </c>
      <c r="G375" s="61">
        <v>437</v>
      </c>
      <c r="H375" s="73">
        <v>5.6</v>
      </c>
      <c r="I375" s="73">
        <v>196</v>
      </c>
      <c r="J375" s="73">
        <v>5.6</v>
      </c>
      <c r="K375" s="73">
        <v>4.25</v>
      </c>
      <c r="L375" s="73">
        <v>23.64</v>
      </c>
      <c r="M375" s="73">
        <v>168.10999999999999</v>
      </c>
      <c r="N375" s="73">
        <v>5.01</v>
      </c>
      <c r="O375" s="73">
        <v>11.149999999999999</v>
      </c>
      <c r="P375" s="62">
        <v>462.02683122497712</v>
      </c>
    </row>
    <row r="376" spans="1:16" x14ac:dyDescent="0.2">
      <c r="A376" s="5" t="s">
        <v>12</v>
      </c>
      <c r="B376" s="5" t="s">
        <v>19</v>
      </c>
      <c r="C376" s="5" t="s">
        <v>29</v>
      </c>
      <c r="D376" s="5" t="s">
        <v>85</v>
      </c>
      <c r="E376" s="5">
        <v>2005</v>
      </c>
      <c r="F376" s="5">
        <v>3</v>
      </c>
      <c r="G376" s="61">
        <v>65</v>
      </c>
      <c r="H376" s="73">
        <v>0.1</v>
      </c>
      <c r="I376" s="73">
        <v>28.2</v>
      </c>
      <c r="J376" s="73">
        <v>0.1</v>
      </c>
      <c r="K376" s="73">
        <v>0.22</v>
      </c>
      <c r="L376" s="73">
        <v>4.4800000000000004</v>
      </c>
      <c r="M376" s="73">
        <v>23.5</v>
      </c>
      <c r="N376" s="73">
        <v>0.87</v>
      </c>
      <c r="O376" s="73">
        <v>1.23</v>
      </c>
      <c r="P376" s="62">
        <v>438.38100357327937</v>
      </c>
    </row>
    <row r="377" spans="1:16" x14ac:dyDescent="0.2">
      <c r="A377" s="5" t="s">
        <v>12</v>
      </c>
      <c r="B377" s="5" t="s">
        <v>19</v>
      </c>
      <c r="C377" s="5" t="s">
        <v>29</v>
      </c>
      <c r="D377" s="5" t="s">
        <v>85</v>
      </c>
      <c r="E377" s="5">
        <v>2006</v>
      </c>
      <c r="F377" s="5">
        <v>3</v>
      </c>
      <c r="G377" s="61">
        <v>207</v>
      </c>
      <c r="H377" s="73">
        <v>6.17</v>
      </c>
      <c r="I377" s="73">
        <v>109.53</v>
      </c>
      <c r="J377" s="73">
        <v>6.17</v>
      </c>
      <c r="K377" s="73">
        <v>11.520000000000001</v>
      </c>
      <c r="L377" s="73">
        <v>22.479999999999997</v>
      </c>
      <c r="M377" s="73">
        <v>75.53</v>
      </c>
      <c r="N377" s="73">
        <v>2.08</v>
      </c>
      <c r="O377" s="73">
        <v>7.3100000000000005</v>
      </c>
      <c r="P377" s="62">
        <v>557.76951803884583</v>
      </c>
    </row>
    <row r="378" spans="1:16" x14ac:dyDescent="0.2">
      <c r="A378" s="5" t="s">
        <v>12</v>
      </c>
      <c r="B378" s="5" t="s">
        <v>19</v>
      </c>
      <c r="C378" s="5" t="s">
        <v>29</v>
      </c>
      <c r="D378" s="5" t="s">
        <v>85</v>
      </c>
      <c r="E378" s="5">
        <v>2007</v>
      </c>
      <c r="F378" s="5">
        <v>3</v>
      </c>
      <c r="G378" s="61">
        <v>266</v>
      </c>
      <c r="H378" s="73">
        <v>4.58</v>
      </c>
      <c r="I378" s="73">
        <v>135.9</v>
      </c>
      <c r="J378" s="73">
        <v>4.58</v>
      </c>
      <c r="K378" s="73">
        <v>6.2200000000000006</v>
      </c>
      <c r="L378" s="73">
        <v>13.88</v>
      </c>
      <c r="M378" s="73">
        <v>115.8</v>
      </c>
      <c r="N378" s="73">
        <v>3.44</v>
      </c>
      <c r="O378" s="73">
        <v>8.129999999999999</v>
      </c>
      <c r="P378" s="62">
        <v>527.8442220015736</v>
      </c>
    </row>
    <row r="379" spans="1:16" x14ac:dyDescent="0.2">
      <c r="A379" s="5" t="s">
        <v>12</v>
      </c>
      <c r="B379" s="5" t="s">
        <v>19</v>
      </c>
      <c r="C379" s="5" t="s">
        <v>29</v>
      </c>
      <c r="D379" s="5" t="s">
        <v>85</v>
      </c>
      <c r="E379" s="5">
        <v>2008</v>
      </c>
      <c r="F379" s="5">
        <v>3</v>
      </c>
      <c r="G379" s="61">
        <v>173</v>
      </c>
      <c r="H379" s="73">
        <v>2.42</v>
      </c>
      <c r="I379" s="73">
        <v>91.210000000000008</v>
      </c>
      <c r="J379" s="73">
        <v>2.42</v>
      </c>
      <c r="K379" s="73">
        <v>4.5699999999999994</v>
      </c>
      <c r="L379" s="73">
        <v>14.45</v>
      </c>
      <c r="M379" s="73">
        <v>72.19</v>
      </c>
      <c r="N379" s="73">
        <v>2.29</v>
      </c>
      <c r="O379" s="73">
        <v>4.25</v>
      </c>
      <c r="P379" s="62">
        <v>540.65216319824788</v>
      </c>
    </row>
    <row r="380" spans="1:16" x14ac:dyDescent="0.2">
      <c r="A380" s="5" t="s">
        <v>12</v>
      </c>
      <c r="B380" s="5" t="s">
        <v>19</v>
      </c>
      <c r="C380" s="5" t="s">
        <v>29</v>
      </c>
      <c r="D380" s="5" t="s">
        <v>85</v>
      </c>
      <c r="E380" s="5">
        <v>2009</v>
      </c>
      <c r="F380" s="5">
        <v>3</v>
      </c>
      <c r="G380" s="61">
        <v>77</v>
      </c>
      <c r="H380" s="73">
        <v>2.5</v>
      </c>
      <c r="I380" s="73">
        <v>41.25</v>
      </c>
      <c r="J380" s="73">
        <v>2.5</v>
      </c>
      <c r="K380" s="73">
        <v>0.78</v>
      </c>
      <c r="L380" s="73">
        <v>5.19</v>
      </c>
      <c r="M380" s="73">
        <v>35.28</v>
      </c>
      <c r="N380" s="73">
        <v>0.79</v>
      </c>
      <c r="O380" s="73">
        <v>2.92</v>
      </c>
      <c r="P380" s="62">
        <v>563.52354486923275</v>
      </c>
    </row>
    <row r="381" spans="1:16" x14ac:dyDescent="0.2">
      <c r="A381" s="5" t="s">
        <v>12</v>
      </c>
      <c r="B381" s="5" t="s">
        <v>19</v>
      </c>
      <c r="C381" s="5" t="s">
        <v>29</v>
      </c>
      <c r="D381" s="5" t="s">
        <v>85</v>
      </c>
      <c r="E381" s="5">
        <v>2010</v>
      </c>
      <c r="F381" s="5">
        <v>3</v>
      </c>
      <c r="G381" s="61">
        <v>45</v>
      </c>
      <c r="H381" s="73">
        <v>2.2599999999999998</v>
      </c>
      <c r="I381" s="73">
        <v>27.4</v>
      </c>
      <c r="J381" s="73">
        <v>2.2599999999999998</v>
      </c>
      <c r="K381" s="73">
        <v>0.81</v>
      </c>
      <c r="L381" s="73">
        <v>8.17</v>
      </c>
      <c r="M381" s="73">
        <v>18.420000000000002</v>
      </c>
      <c r="N381" s="73">
        <v>0.43</v>
      </c>
      <c r="O381" s="73">
        <v>2.23</v>
      </c>
      <c r="P381" s="62">
        <v>657.53001784393825</v>
      </c>
    </row>
    <row r="382" spans="1:16" x14ac:dyDescent="0.2">
      <c r="A382" s="5" t="s">
        <v>12</v>
      </c>
      <c r="B382" s="5" t="s">
        <v>19</v>
      </c>
      <c r="C382" s="5" t="s">
        <v>29</v>
      </c>
      <c r="D382" s="5" t="s">
        <v>85</v>
      </c>
      <c r="E382" s="5">
        <v>2012</v>
      </c>
      <c r="F382" s="5">
        <v>2</v>
      </c>
      <c r="G382" s="61">
        <v>2</v>
      </c>
      <c r="H382" s="73">
        <v>0</v>
      </c>
      <c r="I382" s="73">
        <v>3.42</v>
      </c>
      <c r="J382" s="73">
        <v>0</v>
      </c>
      <c r="K382" s="73">
        <v>0.1</v>
      </c>
      <c r="L382" s="73">
        <v>3.32</v>
      </c>
      <c r="M382" s="73">
        <v>0</v>
      </c>
      <c r="N382" s="73">
        <v>0</v>
      </c>
      <c r="O382" s="73">
        <v>0</v>
      </c>
      <c r="P382" s="62">
        <v>1435.3747499436167</v>
      </c>
    </row>
    <row r="383" spans="1:16" x14ac:dyDescent="0.2">
      <c r="A383" s="5" t="s">
        <v>12</v>
      </c>
      <c r="B383" s="5" t="s">
        <v>19</v>
      </c>
      <c r="C383" s="5" t="s">
        <v>29</v>
      </c>
      <c r="D383" s="5" t="s">
        <v>85</v>
      </c>
      <c r="E383" s="5">
        <v>2014</v>
      </c>
      <c r="F383" s="5">
        <v>2</v>
      </c>
      <c r="G383" s="61">
        <v>7</v>
      </c>
      <c r="H383" s="73">
        <v>0.01</v>
      </c>
      <c r="I383" s="73">
        <v>4.8499999999999996</v>
      </c>
      <c r="J383" s="73">
        <v>0.01</v>
      </c>
      <c r="K383" s="73">
        <v>1.17</v>
      </c>
      <c r="L383" s="73">
        <v>3.6799999999999997</v>
      </c>
      <c r="M383" s="73">
        <v>0</v>
      </c>
      <c r="N383" s="73">
        <v>0.01</v>
      </c>
      <c r="O383" s="73">
        <v>0.13</v>
      </c>
      <c r="P383" s="62">
        <v>656.89232719758638</v>
      </c>
    </row>
    <row r="384" spans="1:16" x14ac:dyDescent="0.2">
      <c r="A384" s="5" t="s">
        <v>12</v>
      </c>
      <c r="B384" s="5" t="s">
        <v>19</v>
      </c>
      <c r="C384" s="5" t="s">
        <v>29</v>
      </c>
      <c r="D384" s="5" t="s">
        <v>85</v>
      </c>
      <c r="E384" s="5">
        <v>2015</v>
      </c>
      <c r="F384" s="5">
        <v>2</v>
      </c>
      <c r="G384" s="61">
        <v>2</v>
      </c>
      <c r="H384" s="73">
        <v>0.01</v>
      </c>
      <c r="I384" s="73">
        <v>0.95000000000000007</v>
      </c>
      <c r="J384" s="73">
        <v>0.01</v>
      </c>
      <c r="K384" s="73">
        <v>0.02</v>
      </c>
      <c r="L384" s="73">
        <v>0.93</v>
      </c>
      <c r="M384" s="73">
        <v>0</v>
      </c>
      <c r="N384" s="73">
        <v>0.01</v>
      </c>
      <c r="O384" s="73">
        <v>0.09</v>
      </c>
      <c r="P384" s="62">
        <v>566.20859678855868</v>
      </c>
    </row>
    <row r="385" spans="1:16" x14ac:dyDescent="0.2">
      <c r="A385" s="5" t="s">
        <v>12</v>
      </c>
      <c r="B385" s="5" t="s">
        <v>19</v>
      </c>
      <c r="C385" s="5" t="s">
        <v>29</v>
      </c>
      <c r="D385" s="5" t="s">
        <v>85</v>
      </c>
      <c r="E385" s="5">
        <v>2016</v>
      </c>
      <c r="F385" s="5">
        <v>2</v>
      </c>
      <c r="G385" s="61">
        <v>7</v>
      </c>
      <c r="H385" s="73">
        <v>0.01</v>
      </c>
      <c r="I385" s="73">
        <v>3.93</v>
      </c>
      <c r="J385" s="73">
        <v>0.01</v>
      </c>
      <c r="K385" s="73">
        <v>0.02</v>
      </c>
      <c r="L385" s="73">
        <v>3.91</v>
      </c>
      <c r="M385" s="73">
        <v>0</v>
      </c>
      <c r="N385" s="73">
        <v>0.01</v>
      </c>
      <c r="O385" s="73">
        <v>0.08</v>
      </c>
      <c r="P385" s="62">
        <v>580.64069232053077</v>
      </c>
    </row>
    <row r="386" spans="1:16" x14ac:dyDescent="0.2">
      <c r="A386" s="5" t="s">
        <v>12</v>
      </c>
      <c r="B386" s="5" t="s">
        <v>19</v>
      </c>
      <c r="C386" s="5" t="s">
        <v>29</v>
      </c>
      <c r="D386" s="5" t="s">
        <v>85</v>
      </c>
      <c r="E386" s="5">
        <v>2017</v>
      </c>
      <c r="F386" s="5">
        <v>1</v>
      </c>
      <c r="G386" s="61">
        <v>1</v>
      </c>
      <c r="H386" s="73">
        <v>0</v>
      </c>
      <c r="I386" s="73">
        <v>0.49</v>
      </c>
      <c r="J386" s="73">
        <v>0</v>
      </c>
      <c r="K386" s="73">
        <v>0.49</v>
      </c>
      <c r="L386" s="73">
        <v>0</v>
      </c>
      <c r="M386" s="73">
        <v>0</v>
      </c>
      <c r="N386" s="73">
        <v>0</v>
      </c>
      <c r="O386" s="73">
        <v>0.04</v>
      </c>
      <c r="P386" s="62">
        <v>565.22731962924843</v>
      </c>
    </row>
    <row r="387" spans="1:16" x14ac:dyDescent="0.2">
      <c r="A387" s="5" t="s">
        <v>12</v>
      </c>
      <c r="B387" s="5" t="s">
        <v>19</v>
      </c>
      <c r="C387" s="5" t="s">
        <v>29</v>
      </c>
      <c r="D387" s="5" t="s">
        <v>85</v>
      </c>
      <c r="E387" s="5">
        <v>2019</v>
      </c>
      <c r="F387" s="5">
        <v>1</v>
      </c>
      <c r="G387" s="61">
        <v>13</v>
      </c>
      <c r="H387" s="73">
        <v>0.05</v>
      </c>
      <c r="I387" s="73">
        <v>9.4599999999999991</v>
      </c>
      <c r="J387" s="73">
        <v>0.05</v>
      </c>
      <c r="K387" s="73">
        <v>9.4599999999999991</v>
      </c>
      <c r="L387" s="73">
        <v>0</v>
      </c>
      <c r="M387" s="73">
        <v>0</v>
      </c>
      <c r="N387" s="73">
        <v>0.05</v>
      </c>
      <c r="O387" s="73">
        <v>0.85</v>
      </c>
      <c r="P387" s="62">
        <v>781.82719186779775</v>
      </c>
    </row>
    <row r="388" spans="1:16" x14ac:dyDescent="0.2">
      <c r="A388" s="5" t="s">
        <v>12</v>
      </c>
      <c r="B388" s="5" t="s">
        <v>19</v>
      </c>
      <c r="C388" s="5" t="s">
        <v>29</v>
      </c>
      <c r="D388" s="5" t="s">
        <v>85</v>
      </c>
      <c r="E388" s="5">
        <v>2020</v>
      </c>
      <c r="F388" s="5">
        <v>0</v>
      </c>
      <c r="G388" s="61">
        <v>18</v>
      </c>
      <c r="H388" s="73">
        <v>9.57</v>
      </c>
      <c r="I388" s="73">
        <v>0</v>
      </c>
      <c r="J388" s="73">
        <v>9.57</v>
      </c>
      <c r="K388" s="73">
        <v>0</v>
      </c>
      <c r="L388" s="73">
        <v>0</v>
      </c>
      <c r="M388" s="73">
        <v>0</v>
      </c>
      <c r="N388" s="73">
        <v>0</v>
      </c>
      <c r="O388" s="73">
        <v>0.02</v>
      </c>
      <c r="P388" s="62">
        <v>507.47415876141349</v>
      </c>
    </row>
    <row r="389" spans="1:16" x14ac:dyDescent="0.2">
      <c r="A389" s="5" t="s">
        <v>12</v>
      </c>
      <c r="B389" s="5" t="s">
        <v>19</v>
      </c>
      <c r="C389" s="5" t="s">
        <v>29</v>
      </c>
      <c r="D389" s="5" t="s">
        <v>85</v>
      </c>
      <c r="E389" s="5">
        <v>2021</v>
      </c>
      <c r="F389" s="5">
        <v>0</v>
      </c>
      <c r="G389" s="61">
        <v>37</v>
      </c>
      <c r="H389" s="73">
        <v>18.55</v>
      </c>
      <c r="I389" s="73">
        <v>0</v>
      </c>
      <c r="J389" s="73">
        <v>18.55</v>
      </c>
      <c r="K389" s="73">
        <v>0</v>
      </c>
      <c r="L389" s="73">
        <v>0</v>
      </c>
      <c r="M389" s="73">
        <v>0</v>
      </c>
      <c r="N389" s="73">
        <v>0</v>
      </c>
      <c r="O389" s="73">
        <v>0.04</v>
      </c>
      <c r="P389" s="62">
        <v>503.17787863351418</v>
      </c>
    </row>
    <row r="390" spans="1:16" x14ac:dyDescent="0.2">
      <c r="A390" s="5" t="s">
        <v>12</v>
      </c>
      <c r="B390" s="5" t="s">
        <v>19</v>
      </c>
      <c r="C390" s="5" t="s">
        <v>29</v>
      </c>
      <c r="D390" s="5" t="s">
        <v>86</v>
      </c>
      <c r="E390" s="5">
        <v>2004</v>
      </c>
      <c r="F390" s="5">
        <v>3</v>
      </c>
      <c r="G390" s="61">
        <v>8</v>
      </c>
      <c r="H390" s="73">
        <v>0.6</v>
      </c>
      <c r="I390" s="73">
        <v>4.5900000000000007</v>
      </c>
      <c r="J390" s="73">
        <v>0.6</v>
      </c>
      <c r="K390" s="73">
        <v>0.17</v>
      </c>
      <c r="L390" s="73">
        <v>0.23</v>
      </c>
      <c r="M390" s="73">
        <v>4.1900000000000004</v>
      </c>
      <c r="N390" s="73">
        <v>0.06</v>
      </c>
      <c r="O390" s="73">
        <v>0.51</v>
      </c>
      <c r="P390" s="62">
        <v>611.07133394631398</v>
      </c>
    </row>
    <row r="391" spans="1:16" x14ac:dyDescent="0.2">
      <c r="A391" s="5" t="s">
        <v>12</v>
      </c>
      <c r="B391" s="5" t="s">
        <v>19</v>
      </c>
      <c r="C391" s="5" t="s">
        <v>29</v>
      </c>
      <c r="D391" s="5" t="s">
        <v>86</v>
      </c>
      <c r="E391" s="5">
        <v>2005</v>
      </c>
      <c r="F391" s="5">
        <v>3</v>
      </c>
      <c r="G391" s="61">
        <v>0</v>
      </c>
      <c r="H391" s="73">
        <v>0.02</v>
      </c>
      <c r="I391" s="73">
        <v>0.16</v>
      </c>
      <c r="J391" s="73">
        <v>0.02</v>
      </c>
      <c r="K391" s="73">
        <v>0.01</v>
      </c>
      <c r="L391" s="73">
        <v>0.01</v>
      </c>
      <c r="M391" s="73">
        <v>0.14000000000000001</v>
      </c>
      <c r="N391" s="73">
        <v>0</v>
      </c>
      <c r="O391" s="73">
        <v>0.02</v>
      </c>
      <c r="P391" s="62">
        <v>1034.1207189860697</v>
      </c>
    </row>
    <row r="392" spans="1:16" x14ac:dyDescent="0.2">
      <c r="A392" s="5" t="s">
        <v>12</v>
      </c>
      <c r="B392" s="5" t="s">
        <v>19</v>
      </c>
      <c r="C392" s="5" t="s">
        <v>29</v>
      </c>
      <c r="D392" s="5" t="s">
        <v>86</v>
      </c>
      <c r="E392" s="5">
        <v>2007</v>
      </c>
      <c r="F392" s="5">
        <v>3</v>
      </c>
      <c r="G392" s="61">
        <v>52</v>
      </c>
      <c r="H392" s="73">
        <v>3.67</v>
      </c>
      <c r="I392" s="73">
        <v>27.98</v>
      </c>
      <c r="J392" s="73">
        <v>3.67</v>
      </c>
      <c r="K392" s="73">
        <v>1.04</v>
      </c>
      <c r="L392" s="73">
        <v>1.41</v>
      </c>
      <c r="M392" s="73">
        <v>25.53</v>
      </c>
      <c r="N392" s="73">
        <v>0.34</v>
      </c>
      <c r="O392" s="73">
        <v>3.12</v>
      </c>
      <c r="P392" s="62">
        <v>606.03430290625568</v>
      </c>
    </row>
    <row r="393" spans="1:16" x14ac:dyDescent="0.2">
      <c r="A393" s="5" t="s">
        <v>12</v>
      </c>
      <c r="B393" s="5" t="s">
        <v>19</v>
      </c>
      <c r="C393" s="5" t="s">
        <v>29</v>
      </c>
      <c r="D393" s="5" t="s">
        <v>86</v>
      </c>
      <c r="E393" s="5">
        <v>2008</v>
      </c>
      <c r="F393" s="5">
        <v>3</v>
      </c>
      <c r="G393" s="61">
        <v>8</v>
      </c>
      <c r="H393" s="73">
        <v>0.86</v>
      </c>
      <c r="I393" s="73">
        <v>6.58</v>
      </c>
      <c r="J393" s="73">
        <v>0.86</v>
      </c>
      <c r="K393" s="73">
        <v>0.24</v>
      </c>
      <c r="L393" s="73">
        <v>0.33</v>
      </c>
      <c r="M393" s="73">
        <v>6.01</v>
      </c>
      <c r="N393" s="73">
        <v>0.08</v>
      </c>
      <c r="O393" s="73">
        <v>0.73</v>
      </c>
      <c r="P393" s="62">
        <v>950.69010330928154</v>
      </c>
    </row>
    <row r="394" spans="1:16" x14ac:dyDescent="0.2">
      <c r="A394" s="5" t="s">
        <v>12</v>
      </c>
      <c r="B394" s="5" t="s">
        <v>19</v>
      </c>
      <c r="C394" s="5" t="s">
        <v>29</v>
      </c>
      <c r="D394" s="5" t="s">
        <v>86</v>
      </c>
      <c r="E394" s="5">
        <v>2009</v>
      </c>
      <c r="F394" s="5">
        <v>3</v>
      </c>
      <c r="G394" s="61">
        <v>1</v>
      </c>
      <c r="H394" s="73">
        <v>0.17</v>
      </c>
      <c r="I394" s="73">
        <v>1.27</v>
      </c>
      <c r="J394" s="73">
        <v>0.17</v>
      </c>
      <c r="K394" s="73">
        <v>0.05</v>
      </c>
      <c r="L394" s="73">
        <v>0.06</v>
      </c>
      <c r="M394" s="73">
        <v>1.1599999999999999</v>
      </c>
      <c r="N394" s="73">
        <v>0.02</v>
      </c>
      <c r="O394" s="73">
        <v>0.14000000000000001</v>
      </c>
      <c r="P394" s="62">
        <v>1181.852250269794</v>
      </c>
    </row>
    <row r="395" spans="1:16" x14ac:dyDescent="0.2">
      <c r="A395" s="5" t="s">
        <v>12</v>
      </c>
      <c r="B395" s="5" t="s">
        <v>19</v>
      </c>
      <c r="C395" s="5" t="s">
        <v>29</v>
      </c>
      <c r="D395" s="5" t="s">
        <v>86</v>
      </c>
      <c r="E395" s="5">
        <v>2010</v>
      </c>
      <c r="F395" s="5">
        <v>3</v>
      </c>
      <c r="G395" s="61">
        <v>2</v>
      </c>
      <c r="H395" s="73">
        <v>0.18</v>
      </c>
      <c r="I395" s="73">
        <v>1.36</v>
      </c>
      <c r="J395" s="73">
        <v>0.18</v>
      </c>
      <c r="K395" s="73">
        <v>0.05</v>
      </c>
      <c r="L395" s="73">
        <v>7.0000000000000007E-2</v>
      </c>
      <c r="M395" s="73">
        <v>1.24</v>
      </c>
      <c r="N395" s="73">
        <v>0.02</v>
      </c>
      <c r="O395" s="73">
        <v>0.15</v>
      </c>
      <c r="P395" s="62">
        <v>685.66070785232682</v>
      </c>
    </row>
    <row r="396" spans="1:16" x14ac:dyDescent="0.2">
      <c r="A396" s="5" t="s">
        <v>12</v>
      </c>
      <c r="B396" s="5" t="s">
        <v>19</v>
      </c>
      <c r="C396" s="5" t="s">
        <v>29</v>
      </c>
      <c r="D396" s="5" t="s">
        <v>86</v>
      </c>
      <c r="E396" s="5">
        <v>2012</v>
      </c>
      <c r="F396" s="5">
        <v>2</v>
      </c>
      <c r="G396" s="61">
        <v>37</v>
      </c>
      <c r="H396" s="73">
        <v>0.15</v>
      </c>
      <c r="I396" s="73">
        <v>19.600000000000001</v>
      </c>
      <c r="J396" s="73">
        <v>0.15</v>
      </c>
      <c r="K396" s="73">
        <v>0.41</v>
      </c>
      <c r="L396" s="73">
        <v>19.190000000000001</v>
      </c>
      <c r="M396" s="73">
        <v>0</v>
      </c>
      <c r="N396" s="73">
        <v>0.13</v>
      </c>
      <c r="O396" s="73">
        <v>1.86</v>
      </c>
      <c r="P396" s="62">
        <v>527.45487264864562</v>
      </c>
    </row>
    <row r="397" spans="1:16" x14ac:dyDescent="0.2">
      <c r="A397" s="5" t="s">
        <v>12</v>
      </c>
      <c r="B397" s="5" t="s">
        <v>19</v>
      </c>
      <c r="C397" s="5" t="s">
        <v>29</v>
      </c>
      <c r="D397" s="5" t="s">
        <v>86</v>
      </c>
      <c r="E397" s="5">
        <v>2013</v>
      </c>
      <c r="F397" s="5">
        <v>2</v>
      </c>
      <c r="G397" s="61">
        <v>38</v>
      </c>
      <c r="H397" s="73">
        <v>0.2</v>
      </c>
      <c r="I397" s="73">
        <v>25.41</v>
      </c>
      <c r="J397" s="73">
        <v>0.2</v>
      </c>
      <c r="K397" s="73">
        <v>0.53</v>
      </c>
      <c r="L397" s="73">
        <v>24.88</v>
      </c>
      <c r="M397" s="73">
        <v>0</v>
      </c>
      <c r="N397" s="73">
        <v>0.16</v>
      </c>
      <c r="O397" s="73">
        <v>2.41</v>
      </c>
      <c r="P397" s="62">
        <v>680.03017677609876</v>
      </c>
    </row>
    <row r="398" spans="1:16" x14ac:dyDescent="0.2">
      <c r="A398" s="5" t="s">
        <v>12</v>
      </c>
      <c r="B398" s="5" t="s">
        <v>19</v>
      </c>
      <c r="C398" s="5" t="s">
        <v>29</v>
      </c>
      <c r="D398" s="5" t="s">
        <v>86</v>
      </c>
      <c r="E398" s="5">
        <v>2015</v>
      </c>
      <c r="F398" s="5">
        <v>2</v>
      </c>
      <c r="G398" s="61">
        <v>23</v>
      </c>
      <c r="H398" s="73">
        <v>0.12</v>
      </c>
      <c r="I398" s="73">
        <v>15.14</v>
      </c>
      <c r="J398" s="73">
        <v>0.12</v>
      </c>
      <c r="K398" s="73">
        <v>0.32</v>
      </c>
      <c r="L398" s="73">
        <v>14.82</v>
      </c>
      <c r="M398" s="73">
        <v>0</v>
      </c>
      <c r="N398" s="73">
        <v>0.1</v>
      </c>
      <c r="O398" s="73">
        <v>1.43</v>
      </c>
      <c r="P398" s="62">
        <v>676.7729422484432</v>
      </c>
    </row>
    <row r="399" spans="1:16" x14ac:dyDescent="0.2">
      <c r="A399" s="5" t="s">
        <v>12</v>
      </c>
      <c r="B399" s="5" t="s">
        <v>19</v>
      </c>
      <c r="C399" s="5" t="s">
        <v>29</v>
      </c>
      <c r="D399" s="5" t="s">
        <v>86</v>
      </c>
      <c r="E399" s="5">
        <v>2017</v>
      </c>
      <c r="F399" s="5">
        <v>1</v>
      </c>
      <c r="G399" s="61">
        <v>2</v>
      </c>
      <c r="H399" s="73">
        <v>0.01</v>
      </c>
      <c r="I399" s="73">
        <v>1.32</v>
      </c>
      <c r="J399" s="73">
        <v>0.01</v>
      </c>
      <c r="K399" s="73">
        <v>1.32</v>
      </c>
      <c r="L399" s="73">
        <v>0</v>
      </c>
      <c r="M399" s="73">
        <v>0</v>
      </c>
      <c r="N399" s="73">
        <v>0.01</v>
      </c>
      <c r="O399" s="73">
        <v>0.11</v>
      </c>
      <c r="P399" s="62">
        <v>678.68071373977398</v>
      </c>
    </row>
    <row r="400" spans="1:16" x14ac:dyDescent="0.2">
      <c r="A400" s="5" t="s">
        <v>12</v>
      </c>
      <c r="B400" s="5" t="s">
        <v>19</v>
      </c>
      <c r="C400" s="5" t="s">
        <v>29</v>
      </c>
      <c r="D400" s="5" t="s">
        <v>86</v>
      </c>
      <c r="E400" s="5">
        <v>2018</v>
      </c>
      <c r="F400" s="5">
        <v>1</v>
      </c>
      <c r="G400" s="61">
        <v>6</v>
      </c>
      <c r="H400" s="73">
        <v>0.02</v>
      </c>
      <c r="I400" s="73">
        <v>3.3800000000000003</v>
      </c>
      <c r="J400" s="73">
        <v>0.02</v>
      </c>
      <c r="K400" s="73">
        <v>3.3800000000000003</v>
      </c>
      <c r="L400" s="73">
        <v>0</v>
      </c>
      <c r="M400" s="73">
        <v>0</v>
      </c>
      <c r="N400" s="73">
        <v>0.02</v>
      </c>
      <c r="O400" s="73">
        <v>0.31</v>
      </c>
      <c r="P400" s="62">
        <v>513.3146290222312</v>
      </c>
    </row>
    <row r="401" spans="1:16" x14ac:dyDescent="0.2">
      <c r="A401" s="5" t="s">
        <v>12</v>
      </c>
      <c r="B401" s="5" t="s">
        <v>19</v>
      </c>
      <c r="C401" s="5" t="s">
        <v>29</v>
      </c>
      <c r="D401" s="5" t="s">
        <v>86</v>
      </c>
      <c r="E401" s="5">
        <v>2019</v>
      </c>
      <c r="F401" s="5">
        <v>1</v>
      </c>
      <c r="G401" s="61">
        <v>16</v>
      </c>
      <c r="H401" s="73">
        <v>0.04</v>
      </c>
      <c r="I401" s="73">
        <v>9.1999999999999993</v>
      </c>
      <c r="J401" s="73">
        <v>0.04</v>
      </c>
      <c r="K401" s="73">
        <v>9.1999999999999993</v>
      </c>
      <c r="L401" s="73">
        <v>0</v>
      </c>
      <c r="M401" s="73">
        <v>0</v>
      </c>
      <c r="N401" s="73">
        <v>0.05</v>
      </c>
      <c r="O401" s="73">
        <v>0.82000000000000006</v>
      </c>
      <c r="P401" s="62">
        <v>571.48472703269556</v>
      </c>
    </row>
    <row r="402" spans="1:16" x14ac:dyDescent="0.2">
      <c r="A402" s="5" t="s">
        <v>12</v>
      </c>
      <c r="B402" s="5" t="s">
        <v>19</v>
      </c>
      <c r="C402" s="5" t="s">
        <v>29</v>
      </c>
      <c r="D402" s="5" t="s">
        <v>87</v>
      </c>
      <c r="E402" s="5">
        <v>2001</v>
      </c>
      <c r="F402" s="5">
        <v>3</v>
      </c>
      <c r="G402" s="61">
        <v>9</v>
      </c>
      <c r="H402" s="73">
        <v>0.62</v>
      </c>
      <c r="I402" s="73">
        <v>4.76</v>
      </c>
      <c r="J402" s="73">
        <v>0.62</v>
      </c>
      <c r="K402" s="73">
        <v>0.18</v>
      </c>
      <c r="L402" s="73">
        <v>0.24</v>
      </c>
      <c r="M402" s="73">
        <v>4.34</v>
      </c>
      <c r="N402" s="73">
        <v>0.06</v>
      </c>
      <c r="O402" s="73">
        <v>0.53</v>
      </c>
      <c r="P402" s="62">
        <v>622.91432928009192</v>
      </c>
    </row>
    <row r="403" spans="1:16" x14ac:dyDescent="0.2">
      <c r="A403" s="5" t="s">
        <v>12</v>
      </c>
      <c r="B403" s="5" t="s">
        <v>19</v>
      </c>
      <c r="C403" s="5" t="s">
        <v>29</v>
      </c>
      <c r="D403" s="5" t="s">
        <v>87</v>
      </c>
      <c r="E403" s="5">
        <v>2004</v>
      </c>
      <c r="F403" s="5">
        <v>3</v>
      </c>
      <c r="G403" s="61">
        <v>5</v>
      </c>
      <c r="H403" s="73">
        <v>0.28999999999999998</v>
      </c>
      <c r="I403" s="73">
        <v>2.19</v>
      </c>
      <c r="J403" s="73">
        <v>0.28999999999999998</v>
      </c>
      <c r="K403" s="73">
        <v>0.08</v>
      </c>
      <c r="L403" s="73">
        <v>0.11</v>
      </c>
      <c r="M403" s="73">
        <v>2</v>
      </c>
      <c r="N403" s="73">
        <v>0.03</v>
      </c>
      <c r="O403" s="73">
        <v>0.24</v>
      </c>
      <c r="P403" s="62">
        <v>498.22957553137172</v>
      </c>
    </row>
    <row r="404" spans="1:16" x14ac:dyDescent="0.2">
      <c r="A404" s="5" t="s">
        <v>12</v>
      </c>
      <c r="B404" s="5" t="s">
        <v>19</v>
      </c>
      <c r="C404" s="5" t="s">
        <v>29</v>
      </c>
      <c r="D404" s="5" t="s">
        <v>87</v>
      </c>
      <c r="E404" s="5">
        <v>2006</v>
      </c>
      <c r="F404" s="5">
        <v>3</v>
      </c>
      <c r="G404" s="61">
        <v>1</v>
      </c>
      <c r="H404" s="73">
        <v>7.0000000000000007E-2</v>
      </c>
      <c r="I404" s="73">
        <v>0.53</v>
      </c>
      <c r="J404" s="73">
        <v>7.0000000000000007E-2</v>
      </c>
      <c r="K404" s="73">
        <v>0.02</v>
      </c>
      <c r="L404" s="73">
        <v>0.03</v>
      </c>
      <c r="M404" s="73">
        <v>0.48</v>
      </c>
      <c r="N404" s="73">
        <v>0.01</v>
      </c>
      <c r="O404" s="73">
        <v>0.06</v>
      </c>
      <c r="P404" s="62">
        <v>513.14629061583366</v>
      </c>
    </row>
    <row r="405" spans="1:16" x14ac:dyDescent="0.2">
      <c r="A405" s="5" t="s">
        <v>12</v>
      </c>
      <c r="B405" s="5" t="s">
        <v>19</v>
      </c>
      <c r="C405" s="5" t="s">
        <v>29</v>
      </c>
      <c r="D405" s="5" t="s">
        <v>87</v>
      </c>
      <c r="E405" s="5">
        <v>2007</v>
      </c>
      <c r="F405" s="5">
        <v>3</v>
      </c>
      <c r="G405" s="61">
        <v>10</v>
      </c>
      <c r="H405" s="73">
        <v>0.63</v>
      </c>
      <c r="I405" s="73">
        <v>4.79</v>
      </c>
      <c r="J405" s="73">
        <v>0.63</v>
      </c>
      <c r="K405" s="73">
        <v>0.18</v>
      </c>
      <c r="L405" s="73">
        <v>0.24</v>
      </c>
      <c r="M405" s="73">
        <v>4.37</v>
      </c>
      <c r="N405" s="73">
        <v>0.06</v>
      </c>
      <c r="O405" s="73">
        <v>0.53</v>
      </c>
      <c r="P405" s="62">
        <v>520.01114388243798</v>
      </c>
    </row>
    <row r="406" spans="1:16" x14ac:dyDescent="0.2">
      <c r="A406" s="5" t="s">
        <v>12</v>
      </c>
      <c r="B406" s="5" t="s">
        <v>19</v>
      </c>
      <c r="C406" s="5" t="s">
        <v>29</v>
      </c>
      <c r="D406" s="5" t="s">
        <v>87</v>
      </c>
      <c r="E406" s="5">
        <v>2008</v>
      </c>
      <c r="F406" s="5">
        <v>3</v>
      </c>
      <c r="G406" s="61">
        <v>3</v>
      </c>
      <c r="H406" s="73">
        <v>0.17</v>
      </c>
      <c r="I406" s="73">
        <v>1.28</v>
      </c>
      <c r="J406" s="73">
        <v>0.17</v>
      </c>
      <c r="K406" s="73">
        <v>0.05</v>
      </c>
      <c r="L406" s="73">
        <v>0.06</v>
      </c>
      <c r="M406" s="73">
        <v>1.17</v>
      </c>
      <c r="N406" s="73">
        <v>0.02</v>
      </c>
      <c r="O406" s="73">
        <v>0.14000000000000001</v>
      </c>
      <c r="P406" s="62">
        <v>511.39101608866622</v>
      </c>
    </row>
    <row r="407" spans="1:16" x14ac:dyDescent="0.2">
      <c r="A407" s="5" t="s">
        <v>12</v>
      </c>
      <c r="B407" s="5" t="s">
        <v>19</v>
      </c>
      <c r="C407" s="5" t="s">
        <v>29</v>
      </c>
      <c r="D407" s="5" t="s">
        <v>87</v>
      </c>
      <c r="E407" s="5">
        <v>2009</v>
      </c>
      <c r="F407" s="5">
        <v>3</v>
      </c>
      <c r="G407" s="61">
        <v>2</v>
      </c>
      <c r="H407" s="73">
        <v>0.15</v>
      </c>
      <c r="I407" s="73">
        <v>1.1300000000000001</v>
      </c>
      <c r="J407" s="73">
        <v>0.15</v>
      </c>
      <c r="K407" s="73">
        <v>0.04</v>
      </c>
      <c r="L407" s="73">
        <v>0.06</v>
      </c>
      <c r="M407" s="73">
        <v>1.03</v>
      </c>
      <c r="N407" s="73">
        <v>0.01</v>
      </c>
      <c r="O407" s="73">
        <v>0.13</v>
      </c>
      <c r="P407" s="62">
        <v>701.87309842829609</v>
      </c>
    </row>
    <row r="408" spans="1:16" x14ac:dyDescent="0.2">
      <c r="A408" s="5" t="s">
        <v>12</v>
      </c>
      <c r="B408" s="5" t="s">
        <v>19</v>
      </c>
      <c r="C408" s="5" t="s">
        <v>29</v>
      </c>
      <c r="D408" s="5" t="s">
        <v>87</v>
      </c>
      <c r="E408" s="5">
        <v>2010</v>
      </c>
      <c r="F408" s="5">
        <v>3</v>
      </c>
      <c r="G408" s="61">
        <v>3</v>
      </c>
      <c r="H408" s="73">
        <v>0.23</v>
      </c>
      <c r="I408" s="73">
        <v>1.77</v>
      </c>
      <c r="J408" s="73">
        <v>0.23</v>
      </c>
      <c r="K408" s="73">
        <v>7.0000000000000007E-2</v>
      </c>
      <c r="L408" s="73">
        <v>0.09</v>
      </c>
      <c r="M408" s="73">
        <v>1.61</v>
      </c>
      <c r="N408" s="73">
        <v>0.02</v>
      </c>
      <c r="O408" s="73">
        <v>0.2</v>
      </c>
      <c r="P408" s="62">
        <v>758.0001149737958</v>
      </c>
    </row>
    <row r="409" spans="1:16" x14ac:dyDescent="0.2">
      <c r="A409" s="5" t="s">
        <v>12</v>
      </c>
      <c r="B409" s="5" t="s">
        <v>19</v>
      </c>
      <c r="C409" s="5" t="s">
        <v>29</v>
      </c>
      <c r="D409" s="5" t="s">
        <v>87</v>
      </c>
      <c r="E409" s="5">
        <v>2019</v>
      </c>
      <c r="F409" s="5">
        <v>1</v>
      </c>
      <c r="G409" s="61">
        <v>10</v>
      </c>
      <c r="H409" s="73">
        <v>0.04</v>
      </c>
      <c r="I409" s="73">
        <v>7.3100000000000005</v>
      </c>
      <c r="J409" s="73">
        <v>0.04</v>
      </c>
      <c r="K409" s="73">
        <v>7.3100000000000005</v>
      </c>
      <c r="L409" s="73">
        <v>0</v>
      </c>
      <c r="M409" s="73">
        <v>0</v>
      </c>
      <c r="N409" s="73">
        <v>0.04</v>
      </c>
      <c r="O409" s="73">
        <v>0.65</v>
      </c>
      <c r="P409" s="62">
        <v>737.25453457068272</v>
      </c>
    </row>
    <row r="410" spans="1:16" x14ac:dyDescent="0.2">
      <c r="A410" s="5" t="s">
        <v>12</v>
      </c>
      <c r="B410" s="5" t="s">
        <v>19</v>
      </c>
      <c r="C410" s="5" t="s">
        <v>30</v>
      </c>
      <c r="D410" s="5" t="s">
        <v>89</v>
      </c>
      <c r="E410" s="5">
        <v>2004</v>
      </c>
      <c r="F410" s="5">
        <v>3</v>
      </c>
      <c r="G410" s="61">
        <v>16</v>
      </c>
      <c r="H410" s="73">
        <v>0</v>
      </c>
      <c r="I410" s="73">
        <v>6.9399999999999995</v>
      </c>
      <c r="J410" s="73">
        <v>0</v>
      </c>
      <c r="K410" s="73">
        <v>0.03</v>
      </c>
      <c r="L410" s="73">
        <v>0.94</v>
      </c>
      <c r="M410" s="73">
        <v>5.97</v>
      </c>
      <c r="N410" s="73">
        <v>0.19</v>
      </c>
      <c r="O410" s="73">
        <v>0.42</v>
      </c>
      <c r="P410" s="62">
        <v>442.28416948490917</v>
      </c>
    </row>
    <row r="411" spans="1:16" x14ac:dyDescent="0.2">
      <c r="A411" s="5" t="s">
        <v>12</v>
      </c>
      <c r="B411" s="5" t="s">
        <v>19</v>
      </c>
      <c r="C411" s="5" t="s">
        <v>30</v>
      </c>
      <c r="D411" s="5" t="s">
        <v>89</v>
      </c>
      <c r="E411" s="5">
        <v>2005</v>
      </c>
      <c r="F411" s="5">
        <v>3</v>
      </c>
      <c r="G411" s="61">
        <v>16</v>
      </c>
      <c r="H411" s="73">
        <v>0.04</v>
      </c>
      <c r="I411" s="73">
        <v>6.82</v>
      </c>
      <c r="J411" s="73">
        <v>0.04</v>
      </c>
      <c r="K411" s="73">
        <v>0.19</v>
      </c>
      <c r="L411" s="73">
        <v>0.68</v>
      </c>
      <c r="M411" s="73">
        <v>5.95</v>
      </c>
      <c r="N411" s="73">
        <v>0.1</v>
      </c>
      <c r="O411" s="73">
        <v>1.41</v>
      </c>
      <c r="P411" s="62">
        <v>429.60313804303354</v>
      </c>
    </row>
    <row r="412" spans="1:16" x14ac:dyDescent="0.2">
      <c r="A412" s="5" t="s">
        <v>12</v>
      </c>
      <c r="B412" s="5" t="s">
        <v>19</v>
      </c>
      <c r="C412" s="5" t="s">
        <v>30</v>
      </c>
      <c r="D412" s="5" t="s">
        <v>89</v>
      </c>
      <c r="E412" s="5">
        <v>2006</v>
      </c>
      <c r="F412" s="5">
        <v>3</v>
      </c>
      <c r="G412" s="61">
        <v>2</v>
      </c>
      <c r="H412" s="73">
        <v>0.01</v>
      </c>
      <c r="I412" s="73">
        <v>1.2999999999999998</v>
      </c>
      <c r="J412" s="73">
        <v>0.01</v>
      </c>
      <c r="K412" s="73">
        <v>0.04</v>
      </c>
      <c r="L412" s="73">
        <v>0.13</v>
      </c>
      <c r="M412" s="73">
        <v>1.1299999999999999</v>
      </c>
      <c r="N412" s="73">
        <v>0.02</v>
      </c>
      <c r="O412" s="73">
        <v>0.27</v>
      </c>
      <c r="P412" s="62">
        <v>586.5078606546349</v>
      </c>
    </row>
    <row r="413" spans="1:16" x14ac:dyDescent="0.2">
      <c r="A413" s="5" t="s">
        <v>12</v>
      </c>
      <c r="B413" s="5" t="s">
        <v>19</v>
      </c>
      <c r="C413" s="5" t="s">
        <v>30</v>
      </c>
      <c r="D413" s="5" t="s">
        <v>89</v>
      </c>
      <c r="E413" s="5">
        <v>2007</v>
      </c>
      <c r="F413" s="5">
        <v>3</v>
      </c>
      <c r="G413" s="61">
        <v>94</v>
      </c>
      <c r="H413" s="73">
        <v>0.25</v>
      </c>
      <c r="I413" s="73">
        <v>38.07</v>
      </c>
      <c r="J413" s="73">
        <v>0.25</v>
      </c>
      <c r="K413" s="73">
        <v>1.07</v>
      </c>
      <c r="L413" s="73">
        <v>3.79</v>
      </c>
      <c r="M413" s="73">
        <v>33.21</v>
      </c>
      <c r="N413" s="73">
        <v>0.53</v>
      </c>
      <c r="O413" s="73">
        <v>7.89</v>
      </c>
      <c r="P413" s="62">
        <v>409.49043447634335</v>
      </c>
    </row>
    <row r="414" spans="1:16" x14ac:dyDescent="0.2">
      <c r="A414" s="5" t="s">
        <v>12</v>
      </c>
      <c r="B414" s="5" t="s">
        <v>19</v>
      </c>
      <c r="C414" s="5" t="s">
        <v>30</v>
      </c>
      <c r="D414" s="5" t="s">
        <v>89</v>
      </c>
      <c r="E414" s="5">
        <v>2008</v>
      </c>
      <c r="F414" s="5">
        <v>3</v>
      </c>
      <c r="G414" s="61">
        <v>17</v>
      </c>
      <c r="H414" s="73">
        <v>7.0000000000000007E-2</v>
      </c>
      <c r="I414" s="73">
        <v>11.209999999999999</v>
      </c>
      <c r="J414" s="73">
        <v>7.0000000000000007E-2</v>
      </c>
      <c r="K414" s="73">
        <v>0.32</v>
      </c>
      <c r="L414" s="73">
        <v>1.1200000000000001</v>
      </c>
      <c r="M414" s="73">
        <v>9.77</v>
      </c>
      <c r="N414" s="73">
        <v>0.16</v>
      </c>
      <c r="O414" s="73">
        <v>2.3199999999999998</v>
      </c>
      <c r="P414" s="62">
        <v>650.26069967182468</v>
      </c>
    </row>
    <row r="415" spans="1:16" x14ac:dyDescent="0.2">
      <c r="A415" s="5" t="s">
        <v>12</v>
      </c>
      <c r="B415" s="5" t="s">
        <v>19</v>
      </c>
      <c r="C415" s="5" t="s">
        <v>30</v>
      </c>
      <c r="D415" s="5" t="s">
        <v>89</v>
      </c>
      <c r="E415" s="5">
        <v>2009</v>
      </c>
      <c r="F415" s="5">
        <v>3</v>
      </c>
      <c r="G415" s="61">
        <v>12</v>
      </c>
      <c r="H415" s="73">
        <v>0.03</v>
      </c>
      <c r="I415" s="73">
        <v>4.96</v>
      </c>
      <c r="J415" s="73">
        <v>0.03</v>
      </c>
      <c r="K415" s="73">
        <v>0.14000000000000001</v>
      </c>
      <c r="L415" s="73">
        <v>0.49</v>
      </c>
      <c r="M415" s="73">
        <v>4.33</v>
      </c>
      <c r="N415" s="73">
        <v>7.0000000000000007E-2</v>
      </c>
      <c r="O415" s="73">
        <v>1.03</v>
      </c>
      <c r="P415" s="62">
        <v>417.56211702052428</v>
      </c>
    </row>
    <row r="416" spans="1:16" x14ac:dyDescent="0.2">
      <c r="A416" s="5" t="s">
        <v>12</v>
      </c>
      <c r="B416" s="5" t="s">
        <v>19</v>
      </c>
      <c r="C416" s="5" t="s">
        <v>30</v>
      </c>
      <c r="D416" s="5" t="s">
        <v>89</v>
      </c>
      <c r="E416" s="5">
        <v>2010</v>
      </c>
      <c r="F416" s="5">
        <v>3</v>
      </c>
      <c r="G416" s="61">
        <v>12</v>
      </c>
      <c r="H416" s="73">
        <v>0.04</v>
      </c>
      <c r="I416" s="73">
        <v>6.34</v>
      </c>
      <c r="J416" s="73">
        <v>0.04</v>
      </c>
      <c r="K416" s="73">
        <v>0.18</v>
      </c>
      <c r="L416" s="73">
        <v>0.63</v>
      </c>
      <c r="M416" s="73">
        <v>5.53</v>
      </c>
      <c r="N416" s="73">
        <v>0.09</v>
      </c>
      <c r="O416" s="73">
        <v>1.31</v>
      </c>
      <c r="P416" s="62">
        <v>516.44591174303901</v>
      </c>
    </row>
    <row r="417" spans="1:16" x14ac:dyDescent="0.2">
      <c r="A417" s="5" t="s">
        <v>12</v>
      </c>
      <c r="B417" s="5" t="s">
        <v>19</v>
      </c>
      <c r="C417" s="5" t="s">
        <v>30</v>
      </c>
      <c r="D417" s="5" t="s">
        <v>89</v>
      </c>
      <c r="E417" s="5">
        <v>2012</v>
      </c>
      <c r="F417" s="5">
        <v>2</v>
      </c>
      <c r="G417" s="61">
        <v>37</v>
      </c>
      <c r="H417" s="73">
        <v>0.24</v>
      </c>
      <c r="I417" s="73">
        <v>21.54</v>
      </c>
      <c r="J417" s="73">
        <v>0.24</v>
      </c>
      <c r="K417" s="73">
        <v>1.81</v>
      </c>
      <c r="L417" s="73">
        <v>19.73</v>
      </c>
      <c r="M417" s="73">
        <v>0</v>
      </c>
      <c r="N417" s="73">
        <v>0.5</v>
      </c>
      <c r="O417" s="73">
        <v>1.31</v>
      </c>
      <c r="P417" s="62">
        <v>594.35597401567645</v>
      </c>
    </row>
    <row r="418" spans="1:16" x14ac:dyDescent="0.2">
      <c r="A418" s="5" t="s">
        <v>12</v>
      </c>
      <c r="B418" s="5" t="s">
        <v>19</v>
      </c>
      <c r="C418" s="5" t="s">
        <v>30</v>
      </c>
      <c r="D418" s="5" t="s">
        <v>89</v>
      </c>
      <c r="E418" s="5">
        <v>2017</v>
      </c>
      <c r="F418" s="5">
        <v>1</v>
      </c>
      <c r="G418" s="61">
        <v>4</v>
      </c>
      <c r="H418" s="73">
        <v>0.11</v>
      </c>
      <c r="I418" s="73">
        <v>1.6800000000000002</v>
      </c>
      <c r="J418" s="73">
        <v>0.11</v>
      </c>
      <c r="K418" s="73">
        <v>1.6800000000000002</v>
      </c>
      <c r="L418" s="73">
        <v>0</v>
      </c>
      <c r="M418" s="73">
        <v>0</v>
      </c>
      <c r="N418" s="73">
        <v>0</v>
      </c>
      <c r="O418" s="73">
        <v>0</v>
      </c>
      <c r="P418" s="62">
        <v>399.44310986776173</v>
      </c>
    </row>
    <row r="419" spans="1:16" x14ac:dyDescent="0.2">
      <c r="A419" s="5" t="s">
        <v>12</v>
      </c>
      <c r="B419" s="5" t="s">
        <v>19</v>
      </c>
      <c r="C419" s="5" t="s">
        <v>30</v>
      </c>
      <c r="D419" s="5" t="s">
        <v>89</v>
      </c>
      <c r="E419" s="5">
        <v>2021</v>
      </c>
      <c r="F419" s="5">
        <v>0</v>
      </c>
      <c r="G419" s="61">
        <v>2</v>
      </c>
      <c r="H419" s="73">
        <v>2.25</v>
      </c>
      <c r="I419" s="73">
        <v>0</v>
      </c>
      <c r="J419" s="73">
        <v>2.25</v>
      </c>
      <c r="K419" s="73">
        <v>0</v>
      </c>
      <c r="L419" s="73">
        <v>0</v>
      </c>
      <c r="M419" s="73">
        <v>0</v>
      </c>
      <c r="N419" s="73">
        <v>0</v>
      </c>
      <c r="O419" s="73">
        <v>0</v>
      </c>
      <c r="P419" s="62">
        <v>818.05213354071645</v>
      </c>
    </row>
    <row r="420" spans="1:16" x14ac:dyDescent="0.2">
      <c r="A420" s="5" t="s">
        <v>12</v>
      </c>
      <c r="B420" s="5" t="s">
        <v>19</v>
      </c>
      <c r="C420" s="5" t="s">
        <v>31</v>
      </c>
      <c r="D420" s="5" t="s">
        <v>90</v>
      </c>
      <c r="E420" s="5">
        <v>1990</v>
      </c>
      <c r="F420" s="5">
        <v>3</v>
      </c>
      <c r="G420" s="61">
        <v>17</v>
      </c>
      <c r="H420" s="73">
        <v>0.49</v>
      </c>
      <c r="I420" s="73">
        <v>8.09</v>
      </c>
      <c r="J420" s="73">
        <v>0.49</v>
      </c>
      <c r="K420" s="73">
        <v>0.31</v>
      </c>
      <c r="L420" s="73">
        <v>0.52</v>
      </c>
      <c r="M420" s="73">
        <v>7.26</v>
      </c>
      <c r="N420" s="73">
        <v>0.22</v>
      </c>
      <c r="O420" s="73">
        <v>0.57999999999999996</v>
      </c>
      <c r="P420" s="62">
        <v>491.43201986299869</v>
      </c>
    </row>
    <row r="421" spans="1:16" x14ac:dyDescent="0.2">
      <c r="A421" s="5" t="s">
        <v>12</v>
      </c>
      <c r="B421" s="5" t="s">
        <v>19</v>
      </c>
      <c r="C421" s="5" t="s">
        <v>31</v>
      </c>
      <c r="D421" s="5" t="s">
        <v>90</v>
      </c>
      <c r="E421" s="5">
        <v>1991</v>
      </c>
      <c r="F421" s="5">
        <v>3</v>
      </c>
      <c r="G421" s="61">
        <v>23</v>
      </c>
      <c r="H421" s="73">
        <v>0.47</v>
      </c>
      <c r="I421" s="73">
        <v>7.8</v>
      </c>
      <c r="J421" s="73">
        <v>0.47</v>
      </c>
      <c r="K421" s="73">
        <v>0.3</v>
      </c>
      <c r="L421" s="73">
        <v>0.5</v>
      </c>
      <c r="M421" s="73">
        <v>7</v>
      </c>
      <c r="N421" s="73">
        <v>0.21</v>
      </c>
      <c r="O421" s="73">
        <v>0.56000000000000005</v>
      </c>
      <c r="P421" s="62">
        <v>361.26588559356986</v>
      </c>
    </row>
    <row r="422" spans="1:16" x14ac:dyDescent="0.2">
      <c r="A422" s="5" t="s">
        <v>12</v>
      </c>
      <c r="B422" s="5" t="s">
        <v>19</v>
      </c>
      <c r="C422" s="5" t="s">
        <v>31</v>
      </c>
      <c r="D422" s="5" t="s">
        <v>90</v>
      </c>
      <c r="E422" s="5">
        <v>1994</v>
      </c>
      <c r="F422" s="5">
        <v>3</v>
      </c>
      <c r="G422" s="61">
        <v>17</v>
      </c>
      <c r="H422" s="73">
        <v>0.44</v>
      </c>
      <c r="I422" s="73">
        <v>7.24</v>
      </c>
      <c r="J422" s="73">
        <v>0.44</v>
      </c>
      <c r="K422" s="73">
        <v>0.28000000000000003</v>
      </c>
      <c r="L422" s="73">
        <v>0.46</v>
      </c>
      <c r="M422" s="73">
        <v>6.5</v>
      </c>
      <c r="N422" s="73">
        <v>0.2</v>
      </c>
      <c r="O422" s="73">
        <v>0.52</v>
      </c>
      <c r="P422" s="62">
        <v>440.74880673719025</v>
      </c>
    </row>
    <row r="423" spans="1:16" x14ac:dyDescent="0.2">
      <c r="A423" s="5" t="s">
        <v>12</v>
      </c>
      <c r="B423" s="5" t="s">
        <v>19</v>
      </c>
      <c r="C423" s="5" t="s">
        <v>31</v>
      </c>
      <c r="D423" s="5" t="s">
        <v>90</v>
      </c>
      <c r="E423" s="5">
        <v>1997</v>
      </c>
      <c r="F423" s="5">
        <v>3</v>
      </c>
      <c r="G423" s="61">
        <v>18</v>
      </c>
      <c r="H423" s="73">
        <v>0.5</v>
      </c>
      <c r="I423" s="73">
        <v>8.2100000000000009</v>
      </c>
      <c r="J423" s="73">
        <v>0.5</v>
      </c>
      <c r="K423" s="73">
        <v>0.31</v>
      </c>
      <c r="L423" s="73">
        <v>0.53</v>
      </c>
      <c r="M423" s="73">
        <v>7.37</v>
      </c>
      <c r="N423" s="73">
        <v>0.22</v>
      </c>
      <c r="O423" s="73">
        <v>0.59</v>
      </c>
      <c r="P423" s="62">
        <v>491.4320198629988</v>
      </c>
    </row>
    <row r="424" spans="1:16" x14ac:dyDescent="0.2">
      <c r="A424" s="5" t="s">
        <v>12</v>
      </c>
      <c r="B424" s="5" t="s">
        <v>19</v>
      </c>
      <c r="C424" s="5" t="s">
        <v>31</v>
      </c>
      <c r="D424" s="5" t="s">
        <v>90</v>
      </c>
      <c r="E424" s="5">
        <v>1999</v>
      </c>
      <c r="F424" s="5">
        <v>3</v>
      </c>
      <c r="G424" s="61">
        <v>12</v>
      </c>
      <c r="H424" s="73">
        <v>0.32</v>
      </c>
      <c r="I424" s="73">
        <v>5.2</v>
      </c>
      <c r="J424" s="73">
        <v>0.32</v>
      </c>
      <c r="K424" s="73">
        <v>0.2</v>
      </c>
      <c r="L424" s="73">
        <v>0.33</v>
      </c>
      <c r="M424" s="73">
        <v>4.67</v>
      </c>
      <c r="N424" s="73">
        <v>0.14000000000000001</v>
      </c>
      <c r="O424" s="73">
        <v>0.37</v>
      </c>
      <c r="P424" s="62">
        <v>464.7226616443179</v>
      </c>
    </row>
    <row r="425" spans="1:16" x14ac:dyDescent="0.2">
      <c r="A425" s="5" t="s">
        <v>12</v>
      </c>
      <c r="B425" s="5" t="s">
        <v>19</v>
      </c>
      <c r="C425" s="5" t="s">
        <v>31</v>
      </c>
      <c r="D425" s="5" t="s">
        <v>90</v>
      </c>
      <c r="E425" s="5">
        <v>2000</v>
      </c>
      <c r="F425" s="5">
        <v>3</v>
      </c>
      <c r="G425" s="61">
        <v>52</v>
      </c>
      <c r="H425" s="73">
        <v>1.38</v>
      </c>
      <c r="I425" s="73">
        <v>22.66</v>
      </c>
      <c r="J425" s="73">
        <v>1.38</v>
      </c>
      <c r="K425" s="73">
        <v>0.87</v>
      </c>
      <c r="L425" s="73">
        <v>1.45</v>
      </c>
      <c r="M425" s="73">
        <v>20.34</v>
      </c>
      <c r="N425" s="73">
        <v>0.62</v>
      </c>
      <c r="O425" s="73">
        <v>1.63</v>
      </c>
      <c r="P425" s="62">
        <v>460.78469406568087</v>
      </c>
    </row>
    <row r="426" spans="1:16" x14ac:dyDescent="0.2">
      <c r="A426" s="5" t="s">
        <v>12</v>
      </c>
      <c r="B426" s="5" t="s">
        <v>19</v>
      </c>
      <c r="C426" s="5" t="s">
        <v>31</v>
      </c>
      <c r="D426" s="5" t="s">
        <v>90</v>
      </c>
      <c r="E426" s="5">
        <v>2001</v>
      </c>
      <c r="F426" s="5">
        <v>3</v>
      </c>
      <c r="G426" s="61">
        <v>8</v>
      </c>
      <c r="H426" s="73">
        <v>0.2</v>
      </c>
      <c r="I426" s="73">
        <v>3.31</v>
      </c>
      <c r="J426" s="73">
        <v>0.2</v>
      </c>
      <c r="K426" s="73">
        <v>0.13</v>
      </c>
      <c r="L426" s="73">
        <v>0.21</v>
      </c>
      <c r="M426" s="73">
        <v>2.97</v>
      </c>
      <c r="N426" s="73">
        <v>0.09</v>
      </c>
      <c r="O426" s="73">
        <v>0.24</v>
      </c>
      <c r="P426" s="62">
        <v>441.48385911074541</v>
      </c>
    </row>
    <row r="427" spans="1:16" x14ac:dyDescent="0.2">
      <c r="A427" s="5" t="s">
        <v>12</v>
      </c>
      <c r="B427" s="5" t="s">
        <v>19</v>
      </c>
      <c r="C427" s="5" t="s">
        <v>31</v>
      </c>
      <c r="D427" s="5" t="s">
        <v>90</v>
      </c>
      <c r="E427" s="5">
        <v>2002</v>
      </c>
      <c r="F427" s="5">
        <v>3</v>
      </c>
      <c r="G427" s="61">
        <v>14</v>
      </c>
      <c r="H427" s="73">
        <v>0.34</v>
      </c>
      <c r="I427" s="73">
        <v>5.58</v>
      </c>
      <c r="J427" s="73">
        <v>0.34</v>
      </c>
      <c r="K427" s="73">
        <v>0.21</v>
      </c>
      <c r="L427" s="73">
        <v>0.36</v>
      </c>
      <c r="M427" s="73">
        <v>5.01</v>
      </c>
      <c r="N427" s="73">
        <v>0.15</v>
      </c>
      <c r="O427" s="73">
        <v>0.4</v>
      </c>
      <c r="P427" s="62">
        <v>427.39676534299997</v>
      </c>
    </row>
    <row r="428" spans="1:16" x14ac:dyDescent="0.2">
      <c r="A428" s="5" t="s">
        <v>12</v>
      </c>
      <c r="B428" s="5" t="s">
        <v>19</v>
      </c>
      <c r="C428" s="5" t="s">
        <v>31</v>
      </c>
      <c r="D428" s="5" t="s">
        <v>90</v>
      </c>
      <c r="E428" s="5">
        <v>2003</v>
      </c>
      <c r="F428" s="5">
        <v>3</v>
      </c>
      <c r="G428" s="61">
        <v>558</v>
      </c>
      <c r="H428" s="73">
        <v>0.39</v>
      </c>
      <c r="I428" s="73">
        <v>231.74</v>
      </c>
      <c r="J428" s="73">
        <v>0.39</v>
      </c>
      <c r="K428" s="73">
        <v>0.24</v>
      </c>
      <c r="L428" s="73">
        <v>5.71</v>
      </c>
      <c r="M428" s="73">
        <v>225.79</v>
      </c>
      <c r="N428" s="73">
        <v>15.87</v>
      </c>
      <c r="O428" s="73">
        <v>12.4</v>
      </c>
      <c r="P428" s="62">
        <v>415.63128440678258</v>
      </c>
    </row>
    <row r="429" spans="1:16" x14ac:dyDescent="0.2">
      <c r="A429" s="5" t="s">
        <v>12</v>
      </c>
      <c r="B429" s="5" t="s">
        <v>19</v>
      </c>
      <c r="C429" s="5" t="s">
        <v>31</v>
      </c>
      <c r="D429" s="5" t="s">
        <v>90</v>
      </c>
      <c r="E429" s="5">
        <v>2004</v>
      </c>
      <c r="F429" s="5">
        <v>3</v>
      </c>
      <c r="G429" s="61">
        <v>519</v>
      </c>
      <c r="H429" s="73">
        <v>2.77</v>
      </c>
      <c r="I429" s="73">
        <v>238.12</v>
      </c>
      <c r="J429" s="73">
        <v>2.77</v>
      </c>
      <c r="K429" s="73">
        <v>4.2</v>
      </c>
      <c r="L429" s="73">
        <v>22.91</v>
      </c>
      <c r="M429" s="73">
        <v>211.01</v>
      </c>
      <c r="N429" s="73">
        <v>13.31</v>
      </c>
      <c r="O429" s="73">
        <v>12.44</v>
      </c>
      <c r="P429" s="62">
        <v>464.89503555251622</v>
      </c>
    </row>
    <row r="430" spans="1:16" x14ac:dyDescent="0.2">
      <c r="A430" s="5" t="s">
        <v>12</v>
      </c>
      <c r="B430" s="5" t="s">
        <v>19</v>
      </c>
      <c r="C430" s="5" t="s">
        <v>31</v>
      </c>
      <c r="D430" s="5" t="s">
        <v>90</v>
      </c>
      <c r="E430" s="5">
        <v>2005</v>
      </c>
      <c r="F430" s="5">
        <v>3</v>
      </c>
      <c r="G430" s="61">
        <v>136</v>
      </c>
      <c r="H430" s="73">
        <v>1.53</v>
      </c>
      <c r="I430" s="73">
        <v>59.620000000000005</v>
      </c>
      <c r="J430" s="73">
        <v>1.53</v>
      </c>
      <c r="K430" s="73">
        <v>2.76</v>
      </c>
      <c r="L430" s="73">
        <v>5.94</v>
      </c>
      <c r="M430" s="73">
        <v>50.92</v>
      </c>
      <c r="N430" s="73">
        <v>2.9</v>
      </c>
      <c r="O430" s="73">
        <v>3.49</v>
      </c>
      <c r="P430" s="62">
        <v>451.90314619449975</v>
      </c>
    </row>
    <row r="431" spans="1:16" x14ac:dyDescent="0.2">
      <c r="A431" s="5" t="s">
        <v>12</v>
      </c>
      <c r="B431" s="5" t="s">
        <v>19</v>
      </c>
      <c r="C431" s="5" t="s">
        <v>31</v>
      </c>
      <c r="D431" s="5" t="s">
        <v>90</v>
      </c>
      <c r="E431" s="5">
        <v>2006</v>
      </c>
      <c r="F431" s="5">
        <v>3</v>
      </c>
      <c r="G431" s="61">
        <v>326</v>
      </c>
      <c r="H431" s="73">
        <v>5.87</v>
      </c>
      <c r="I431" s="73">
        <v>142.13</v>
      </c>
      <c r="J431" s="73">
        <v>5.87</v>
      </c>
      <c r="K431" s="73">
        <v>8.26</v>
      </c>
      <c r="L431" s="73">
        <v>14.139999999999999</v>
      </c>
      <c r="M431" s="73">
        <v>119.73</v>
      </c>
      <c r="N431" s="73">
        <v>5.5299999999999994</v>
      </c>
      <c r="O431" s="73">
        <v>9.01</v>
      </c>
      <c r="P431" s="62">
        <v>452.65263814643691</v>
      </c>
    </row>
    <row r="432" spans="1:16" x14ac:dyDescent="0.2">
      <c r="A432" s="5" t="s">
        <v>12</v>
      </c>
      <c r="B432" s="5" t="s">
        <v>19</v>
      </c>
      <c r="C432" s="5" t="s">
        <v>31</v>
      </c>
      <c r="D432" s="5" t="s">
        <v>90</v>
      </c>
      <c r="E432" s="5">
        <v>2007</v>
      </c>
      <c r="F432" s="5">
        <v>3</v>
      </c>
      <c r="G432" s="61">
        <v>735</v>
      </c>
      <c r="H432" s="73">
        <v>3.23</v>
      </c>
      <c r="I432" s="73">
        <v>381</v>
      </c>
      <c r="J432" s="73">
        <v>3.23</v>
      </c>
      <c r="K432" s="73">
        <v>9.25</v>
      </c>
      <c r="L432" s="73">
        <v>34.49</v>
      </c>
      <c r="M432" s="73">
        <v>337.26000000000005</v>
      </c>
      <c r="N432" s="73">
        <v>22.53</v>
      </c>
      <c r="O432" s="73">
        <v>19.850000000000001</v>
      </c>
      <c r="P432" s="62">
        <v>522.54700845097364</v>
      </c>
    </row>
    <row r="433" spans="1:16" x14ac:dyDescent="0.2">
      <c r="A433" s="5" t="s">
        <v>12</v>
      </c>
      <c r="B433" s="5" t="s">
        <v>19</v>
      </c>
      <c r="C433" s="5" t="s">
        <v>31</v>
      </c>
      <c r="D433" s="5" t="s">
        <v>90</v>
      </c>
      <c r="E433" s="5">
        <v>2008</v>
      </c>
      <c r="F433" s="5">
        <v>3</v>
      </c>
      <c r="G433" s="61">
        <v>377</v>
      </c>
      <c r="H433" s="73">
        <v>6.48</v>
      </c>
      <c r="I433" s="73">
        <v>194.6</v>
      </c>
      <c r="J433" s="73">
        <v>6.48</v>
      </c>
      <c r="K433" s="73">
        <v>7.51</v>
      </c>
      <c r="L433" s="73">
        <v>16.619999999999997</v>
      </c>
      <c r="M433" s="73">
        <v>170.47</v>
      </c>
      <c r="N433" s="73">
        <v>8.41</v>
      </c>
      <c r="O433" s="73">
        <v>11.25</v>
      </c>
      <c r="P433" s="62">
        <v>532.99280621526123</v>
      </c>
    </row>
    <row r="434" spans="1:16" x14ac:dyDescent="0.2">
      <c r="A434" s="5" t="s">
        <v>12</v>
      </c>
      <c r="B434" s="5" t="s">
        <v>19</v>
      </c>
      <c r="C434" s="5" t="s">
        <v>31</v>
      </c>
      <c r="D434" s="5" t="s">
        <v>90</v>
      </c>
      <c r="E434" s="5">
        <v>2009</v>
      </c>
      <c r="F434" s="5">
        <v>3</v>
      </c>
      <c r="G434" s="61">
        <v>122</v>
      </c>
      <c r="H434" s="73">
        <v>2.15</v>
      </c>
      <c r="I434" s="73">
        <v>59.95</v>
      </c>
      <c r="J434" s="73">
        <v>2.15</v>
      </c>
      <c r="K434" s="73">
        <v>1.9200000000000002</v>
      </c>
      <c r="L434" s="73">
        <v>3.7</v>
      </c>
      <c r="M434" s="73">
        <v>54.33</v>
      </c>
      <c r="N434" s="73">
        <v>2.23</v>
      </c>
      <c r="O434" s="73">
        <v>3.51</v>
      </c>
      <c r="P434" s="62">
        <v>510.29609494884954</v>
      </c>
    </row>
    <row r="435" spans="1:16" x14ac:dyDescent="0.2">
      <c r="A435" s="5" t="s">
        <v>12</v>
      </c>
      <c r="B435" s="5" t="s">
        <v>19</v>
      </c>
      <c r="C435" s="5" t="s">
        <v>31</v>
      </c>
      <c r="D435" s="5" t="s">
        <v>90</v>
      </c>
      <c r="E435" s="5">
        <v>2010</v>
      </c>
      <c r="F435" s="5">
        <v>3</v>
      </c>
      <c r="G435" s="61">
        <v>182</v>
      </c>
      <c r="H435" s="73">
        <v>5.49</v>
      </c>
      <c r="I435" s="73">
        <v>90.179999999999993</v>
      </c>
      <c r="J435" s="73">
        <v>5.49</v>
      </c>
      <c r="K435" s="73">
        <v>3.46</v>
      </c>
      <c r="L435" s="73">
        <v>5.78</v>
      </c>
      <c r="M435" s="73">
        <v>80.94</v>
      </c>
      <c r="N435" s="73">
        <v>2.4500000000000002</v>
      </c>
      <c r="O435" s="73">
        <v>6.48</v>
      </c>
      <c r="P435" s="62">
        <v>524.85265836725182</v>
      </c>
    </row>
    <row r="436" spans="1:16" x14ac:dyDescent="0.2">
      <c r="A436" s="5" t="s">
        <v>12</v>
      </c>
      <c r="B436" s="5" t="s">
        <v>19</v>
      </c>
      <c r="C436" s="5" t="s">
        <v>31</v>
      </c>
      <c r="D436" s="5" t="s">
        <v>90</v>
      </c>
      <c r="E436" s="5">
        <v>2011</v>
      </c>
      <c r="F436" s="5">
        <v>3</v>
      </c>
      <c r="G436" s="61">
        <v>102</v>
      </c>
      <c r="H436" s="73">
        <v>3.22</v>
      </c>
      <c r="I436" s="73">
        <v>52.8</v>
      </c>
      <c r="J436" s="73">
        <v>3.22</v>
      </c>
      <c r="K436" s="73">
        <v>2.02</v>
      </c>
      <c r="L436" s="73">
        <v>3.38</v>
      </c>
      <c r="M436" s="73">
        <v>47.4</v>
      </c>
      <c r="N436" s="73">
        <v>1.44</v>
      </c>
      <c r="O436" s="73">
        <v>3.79</v>
      </c>
      <c r="P436" s="62">
        <v>550.15651570825264</v>
      </c>
    </row>
    <row r="437" spans="1:16" x14ac:dyDescent="0.2">
      <c r="A437" s="5" t="s">
        <v>12</v>
      </c>
      <c r="B437" s="5" t="s">
        <v>19</v>
      </c>
      <c r="C437" s="5" t="s">
        <v>31</v>
      </c>
      <c r="D437" s="5" t="s">
        <v>90</v>
      </c>
      <c r="E437" s="5">
        <v>2012</v>
      </c>
      <c r="F437" s="5">
        <v>2</v>
      </c>
      <c r="G437" s="61">
        <v>37</v>
      </c>
      <c r="H437" s="73">
        <v>0.1</v>
      </c>
      <c r="I437" s="73">
        <v>18.54</v>
      </c>
      <c r="J437" s="73">
        <v>0.1</v>
      </c>
      <c r="K437" s="73">
        <v>1.66</v>
      </c>
      <c r="L437" s="73">
        <v>16.88</v>
      </c>
      <c r="M437" s="73">
        <v>0</v>
      </c>
      <c r="N437" s="73">
        <v>0.09</v>
      </c>
      <c r="O437" s="73">
        <v>0.99</v>
      </c>
      <c r="P437" s="62">
        <v>499.77502711594849</v>
      </c>
    </row>
    <row r="438" spans="1:16" x14ac:dyDescent="0.2">
      <c r="A438" s="5" t="s">
        <v>12</v>
      </c>
      <c r="B438" s="5" t="s">
        <v>19</v>
      </c>
      <c r="C438" s="5" t="s">
        <v>31</v>
      </c>
      <c r="D438" s="5" t="s">
        <v>90</v>
      </c>
      <c r="E438" s="5">
        <v>2013</v>
      </c>
      <c r="F438" s="5">
        <v>2</v>
      </c>
      <c r="G438" s="61">
        <v>14</v>
      </c>
      <c r="H438" s="73">
        <v>0.03</v>
      </c>
      <c r="I438" s="73">
        <v>6.48</v>
      </c>
      <c r="J438" s="73">
        <v>0.03</v>
      </c>
      <c r="K438" s="73">
        <v>0.57999999999999996</v>
      </c>
      <c r="L438" s="73">
        <v>5.9</v>
      </c>
      <c r="M438" s="73">
        <v>0</v>
      </c>
      <c r="N438" s="73">
        <v>0.03</v>
      </c>
      <c r="O438" s="73">
        <v>0.34</v>
      </c>
      <c r="P438" s="62">
        <v>459.52525034834258</v>
      </c>
    </row>
    <row r="439" spans="1:16" x14ac:dyDescent="0.2">
      <c r="A439" s="5" t="s">
        <v>12</v>
      </c>
      <c r="B439" s="5" t="s">
        <v>19</v>
      </c>
      <c r="C439" s="5" t="s">
        <v>31</v>
      </c>
      <c r="D439" s="5" t="s">
        <v>90</v>
      </c>
      <c r="E439" s="5">
        <v>2014</v>
      </c>
      <c r="F439" s="5">
        <v>2</v>
      </c>
      <c r="G439" s="61">
        <v>16</v>
      </c>
      <c r="H439" s="73">
        <v>0.04</v>
      </c>
      <c r="I439" s="73">
        <v>9.6</v>
      </c>
      <c r="J439" s="73">
        <v>0.04</v>
      </c>
      <c r="K439" s="73">
        <v>0.73</v>
      </c>
      <c r="L439" s="73">
        <v>8.870000000000001</v>
      </c>
      <c r="M439" s="73">
        <v>0</v>
      </c>
      <c r="N439" s="73">
        <v>0.04</v>
      </c>
      <c r="O439" s="73">
        <v>0.42</v>
      </c>
      <c r="P439" s="62">
        <v>593.28417633372624</v>
      </c>
    </row>
    <row r="440" spans="1:16" x14ac:dyDescent="0.2">
      <c r="A440" s="5" t="s">
        <v>12</v>
      </c>
      <c r="B440" s="5" t="s">
        <v>19</v>
      </c>
      <c r="C440" s="5" t="s">
        <v>31</v>
      </c>
      <c r="D440" s="5" t="s">
        <v>90</v>
      </c>
      <c r="E440" s="5">
        <v>2015</v>
      </c>
      <c r="F440" s="5">
        <v>2</v>
      </c>
      <c r="G440" s="61">
        <v>141</v>
      </c>
      <c r="H440" s="73">
        <v>0.4</v>
      </c>
      <c r="I440" s="73">
        <v>74.84</v>
      </c>
      <c r="J440" s="73">
        <v>0.4</v>
      </c>
      <c r="K440" s="73">
        <v>6.72</v>
      </c>
      <c r="L440" s="73">
        <v>68.12</v>
      </c>
      <c r="M440" s="73">
        <v>0</v>
      </c>
      <c r="N440" s="73">
        <v>0.37</v>
      </c>
      <c r="O440" s="73">
        <v>3.98</v>
      </c>
      <c r="P440" s="62">
        <v>534.08012463423586</v>
      </c>
    </row>
    <row r="441" spans="1:16" x14ac:dyDescent="0.2">
      <c r="A441" s="5" t="s">
        <v>12</v>
      </c>
      <c r="B441" s="5" t="s">
        <v>19</v>
      </c>
      <c r="C441" s="5" t="s">
        <v>31</v>
      </c>
      <c r="D441" s="5" t="s">
        <v>90</v>
      </c>
      <c r="E441" s="5">
        <v>2016</v>
      </c>
      <c r="F441" s="5">
        <v>2</v>
      </c>
      <c r="G441" s="61">
        <v>204</v>
      </c>
      <c r="H441" s="73">
        <v>0.62</v>
      </c>
      <c r="I441" s="73">
        <v>116.24</v>
      </c>
      <c r="J441" s="73">
        <v>0.62</v>
      </c>
      <c r="K441" s="73">
        <v>10.44</v>
      </c>
      <c r="L441" s="73">
        <v>105.8</v>
      </c>
      <c r="M441" s="73">
        <v>0</v>
      </c>
      <c r="N441" s="73">
        <v>0.57999999999999996</v>
      </c>
      <c r="O441" s="73">
        <v>6.18</v>
      </c>
      <c r="P441" s="62">
        <v>571.75585547676667</v>
      </c>
    </row>
    <row r="442" spans="1:16" x14ac:dyDescent="0.2">
      <c r="A442" s="5" t="s">
        <v>12</v>
      </c>
      <c r="B442" s="5" t="s">
        <v>19</v>
      </c>
      <c r="C442" s="5" t="s">
        <v>31</v>
      </c>
      <c r="D442" s="5" t="s">
        <v>90</v>
      </c>
      <c r="E442" s="5">
        <v>2017</v>
      </c>
      <c r="F442" s="5">
        <v>1</v>
      </c>
      <c r="G442" s="61">
        <v>50</v>
      </c>
      <c r="H442" s="73">
        <v>2.2600000000000002</v>
      </c>
      <c r="I442" s="73">
        <v>27.22</v>
      </c>
      <c r="J442" s="73">
        <v>2.2600000000000002</v>
      </c>
      <c r="K442" s="73">
        <v>27.22</v>
      </c>
      <c r="L442" s="73">
        <v>0</v>
      </c>
      <c r="M442" s="73">
        <v>0</v>
      </c>
      <c r="N442" s="73">
        <v>0.24000000000000002</v>
      </c>
      <c r="O442" s="73">
        <v>1.6400000000000001</v>
      </c>
      <c r="P442" s="62">
        <v>590.01575257870832</v>
      </c>
    </row>
    <row r="443" spans="1:16" x14ac:dyDescent="0.2">
      <c r="A443" s="5" t="s">
        <v>12</v>
      </c>
      <c r="B443" s="5" t="s">
        <v>19</v>
      </c>
      <c r="C443" s="5" t="s">
        <v>31</v>
      </c>
      <c r="D443" s="5" t="s">
        <v>90</v>
      </c>
      <c r="E443" s="5">
        <v>2018</v>
      </c>
      <c r="F443" s="5">
        <v>1</v>
      </c>
      <c r="G443" s="61">
        <v>30</v>
      </c>
      <c r="H443" s="73">
        <v>1.4100000000000001</v>
      </c>
      <c r="I443" s="73">
        <v>17.010000000000002</v>
      </c>
      <c r="J443" s="73">
        <v>1.4100000000000001</v>
      </c>
      <c r="K443" s="73">
        <v>17.010000000000002</v>
      </c>
      <c r="L443" s="73">
        <v>0</v>
      </c>
      <c r="M443" s="73">
        <v>0</v>
      </c>
      <c r="N443" s="73">
        <v>0.15000000000000002</v>
      </c>
      <c r="O443" s="73">
        <v>1.02</v>
      </c>
      <c r="P443" s="62">
        <v>601.20223050965262</v>
      </c>
    </row>
    <row r="444" spans="1:16" x14ac:dyDescent="0.2">
      <c r="A444" s="5" t="s">
        <v>12</v>
      </c>
      <c r="B444" s="5" t="s">
        <v>19</v>
      </c>
      <c r="C444" s="5" t="s">
        <v>31</v>
      </c>
      <c r="D444" s="5" t="s">
        <v>90</v>
      </c>
      <c r="E444" s="5">
        <v>2019</v>
      </c>
      <c r="F444" s="5">
        <v>1</v>
      </c>
      <c r="G444" s="61">
        <v>47</v>
      </c>
      <c r="H444" s="73">
        <v>2.0699999999999998</v>
      </c>
      <c r="I444" s="73">
        <v>24.9</v>
      </c>
      <c r="J444" s="73">
        <v>2.0699999999999998</v>
      </c>
      <c r="K444" s="73">
        <v>24.9</v>
      </c>
      <c r="L444" s="73">
        <v>0</v>
      </c>
      <c r="M444" s="73">
        <v>0</v>
      </c>
      <c r="N444" s="73">
        <v>0.22</v>
      </c>
      <c r="O444" s="73">
        <v>1.5</v>
      </c>
      <c r="P444" s="62">
        <v>579.7147133840067</v>
      </c>
    </row>
    <row r="445" spans="1:16" x14ac:dyDescent="0.2">
      <c r="A445" s="5" t="s">
        <v>12</v>
      </c>
      <c r="B445" s="5" t="s">
        <v>19</v>
      </c>
      <c r="C445" s="5" t="s">
        <v>31</v>
      </c>
      <c r="D445" s="5" t="s">
        <v>90</v>
      </c>
      <c r="E445" s="5">
        <v>2020</v>
      </c>
      <c r="F445" s="5">
        <v>0</v>
      </c>
      <c r="G445" s="61">
        <v>281</v>
      </c>
      <c r="H445" s="73">
        <v>143.30000000000001</v>
      </c>
      <c r="I445" s="73">
        <v>0</v>
      </c>
      <c r="J445" s="73">
        <v>143.30000000000001</v>
      </c>
      <c r="K445" s="73">
        <v>0</v>
      </c>
      <c r="L445" s="73">
        <v>0</v>
      </c>
      <c r="M445" s="73">
        <v>0</v>
      </c>
      <c r="N445" s="73">
        <v>0.73</v>
      </c>
      <c r="O445" s="73">
        <v>0.04</v>
      </c>
      <c r="P445" s="62">
        <v>511.65026774445431</v>
      </c>
    </row>
    <row r="446" spans="1:16" x14ac:dyDescent="0.2">
      <c r="A446" s="5" t="s">
        <v>12</v>
      </c>
      <c r="B446" s="5" t="s">
        <v>19</v>
      </c>
      <c r="C446" s="5" t="s">
        <v>31</v>
      </c>
      <c r="D446" s="5" t="s">
        <v>90</v>
      </c>
      <c r="E446" s="5">
        <v>2021</v>
      </c>
      <c r="F446" s="5">
        <v>0</v>
      </c>
      <c r="G446" s="61">
        <v>61</v>
      </c>
      <c r="H446" s="73">
        <v>36.35</v>
      </c>
      <c r="I446" s="73">
        <v>0</v>
      </c>
      <c r="J446" s="73">
        <v>36.35</v>
      </c>
      <c r="K446" s="73">
        <v>0</v>
      </c>
      <c r="L446" s="73">
        <v>0</v>
      </c>
      <c r="M446" s="73">
        <v>0</v>
      </c>
      <c r="N446" s="73">
        <v>0.18</v>
      </c>
      <c r="O446" s="73">
        <v>0.01</v>
      </c>
      <c r="P446" s="62">
        <v>593.4062788028624</v>
      </c>
    </row>
    <row r="447" spans="1:16" x14ac:dyDescent="0.2">
      <c r="A447" s="5" t="s">
        <v>12</v>
      </c>
      <c r="B447" s="5" t="s">
        <v>19</v>
      </c>
      <c r="C447" s="5" t="s">
        <v>84</v>
      </c>
      <c r="D447" s="5" t="s">
        <v>91</v>
      </c>
      <c r="E447" s="5">
        <v>1999</v>
      </c>
      <c r="F447" s="5">
        <v>3</v>
      </c>
      <c r="G447" s="61">
        <v>10</v>
      </c>
      <c r="H447" s="73">
        <v>0.04</v>
      </c>
      <c r="I447" s="73">
        <v>4.5999999999999996</v>
      </c>
      <c r="J447" s="73">
        <v>0.04</v>
      </c>
      <c r="K447" s="73">
        <v>0.09</v>
      </c>
      <c r="L447" s="73">
        <v>0.26</v>
      </c>
      <c r="M447" s="73">
        <v>4.25</v>
      </c>
      <c r="N447" s="73">
        <v>0.1</v>
      </c>
      <c r="O447" s="73">
        <v>0.32</v>
      </c>
      <c r="P447" s="62">
        <v>484.30058077998137</v>
      </c>
    </row>
    <row r="448" spans="1:16" x14ac:dyDescent="0.2">
      <c r="A448" s="5" t="s">
        <v>12</v>
      </c>
      <c r="B448" s="5" t="s">
        <v>19</v>
      </c>
      <c r="C448" s="5" t="s">
        <v>84</v>
      </c>
      <c r="D448" s="5" t="s">
        <v>91</v>
      </c>
      <c r="E448" s="5">
        <v>2001</v>
      </c>
      <c r="F448" s="5">
        <v>3</v>
      </c>
      <c r="G448" s="61">
        <v>43</v>
      </c>
      <c r="H448" s="73">
        <v>0.2</v>
      </c>
      <c r="I448" s="73">
        <v>20.56</v>
      </c>
      <c r="J448" s="73">
        <v>0.2</v>
      </c>
      <c r="K448" s="73">
        <v>0.41</v>
      </c>
      <c r="L448" s="73">
        <v>1.1499999999999999</v>
      </c>
      <c r="M448" s="73">
        <v>19</v>
      </c>
      <c r="N448" s="73">
        <v>0.46</v>
      </c>
      <c r="O448" s="73">
        <v>1.43</v>
      </c>
      <c r="P448" s="62">
        <v>485.70973465140747</v>
      </c>
    </row>
    <row r="449" spans="1:16" x14ac:dyDescent="0.2">
      <c r="A449" s="5" t="s">
        <v>12</v>
      </c>
      <c r="B449" s="5" t="s">
        <v>19</v>
      </c>
      <c r="C449" s="5" t="s">
        <v>84</v>
      </c>
      <c r="D449" s="5" t="s">
        <v>91</v>
      </c>
      <c r="E449" s="5">
        <v>2002</v>
      </c>
      <c r="F449" s="5">
        <v>3</v>
      </c>
      <c r="G449" s="61">
        <v>2</v>
      </c>
      <c r="H449" s="73">
        <v>0.01</v>
      </c>
      <c r="I449" s="73">
        <v>0.70000000000000007</v>
      </c>
      <c r="J449" s="73">
        <v>0.01</v>
      </c>
      <c r="K449" s="73">
        <v>0.01</v>
      </c>
      <c r="L449" s="73">
        <v>0.04</v>
      </c>
      <c r="M449" s="73">
        <v>0.65</v>
      </c>
      <c r="N449" s="73">
        <v>0.02</v>
      </c>
      <c r="O449" s="73">
        <v>0.05</v>
      </c>
      <c r="P449" s="62">
        <v>450.47457520749776</v>
      </c>
    </row>
    <row r="450" spans="1:16" x14ac:dyDescent="0.2">
      <c r="A450" s="5" t="s">
        <v>12</v>
      </c>
      <c r="B450" s="5" t="s">
        <v>19</v>
      </c>
      <c r="C450" s="5" t="s">
        <v>84</v>
      </c>
      <c r="D450" s="5" t="s">
        <v>91</v>
      </c>
      <c r="E450" s="5">
        <v>2003</v>
      </c>
      <c r="F450" s="5">
        <v>3</v>
      </c>
      <c r="G450" s="61">
        <v>3</v>
      </c>
      <c r="H450" s="73">
        <v>0.01</v>
      </c>
      <c r="I450" s="73">
        <v>1.28</v>
      </c>
      <c r="J450" s="73">
        <v>0.01</v>
      </c>
      <c r="K450" s="73">
        <v>0.03</v>
      </c>
      <c r="L450" s="73">
        <v>7.0000000000000007E-2</v>
      </c>
      <c r="M450" s="73">
        <v>1.18</v>
      </c>
      <c r="N450" s="73">
        <v>0.03</v>
      </c>
      <c r="O450" s="73">
        <v>0.09</v>
      </c>
      <c r="P450" s="62">
        <v>398.29509231764047</v>
      </c>
    </row>
    <row r="451" spans="1:16" x14ac:dyDescent="0.2">
      <c r="A451" s="5" t="s">
        <v>12</v>
      </c>
      <c r="B451" s="5" t="s">
        <v>19</v>
      </c>
      <c r="C451" s="5" t="s">
        <v>84</v>
      </c>
      <c r="D451" s="5" t="s">
        <v>91</v>
      </c>
      <c r="E451" s="5">
        <v>2005</v>
      </c>
      <c r="F451" s="5">
        <v>3</v>
      </c>
      <c r="G451" s="61">
        <v>4</v>
      </c>
      <c r="H451" s="73">
        <v>0.02</v>
      </c>
      <c r="I451" s="73">
        <v>1.5899999999999999</v>
      </c>
      <c r="J451" s="73">
        <v>0.02</v>
      </c>
      <c r="K451" s="73">
        <v>0.03</v>
      </c>
      <c r="L451" s="73">
        <v>0.09</v>
      </c>
      <c r="M451" s="73">
        <v>1.47</v>
      </c>
      <c r="N451" s="73">
        <v>0.04</v>
      </c>
      <c r="O451" s="73">
        <v>0.11</v>
      </c>
      <c r="P451" s="62">
        <v>446.31236538352044</v>
      </c>
    </row>
    <row r="452" spans="1:16" x14ac:dyDescent="0.2">
      <c r="A452" s="5" t="s">
        <v>12</v>
      </c>
      <c r="B452" s="5" t="s">
        <v>19</v>
      </c>
      <c r="C452" s="5" t="s">
        <v>84</v>
      </c>
      <c r="D452" s="5" t="s">
        <v>91</v>
      </c>
      <c r="E452" s="5">
        <v>2006</v>
      </c>
      <c r="F452" s="5">
        <v>3</v>
      </c>
      <c r="G452" s="61">
        <v>45</v>
      </c>
      <c r="H452" s="73">
        <v>0.24</v>
      </c>
      <c r="I452" s="73">
        <v>24.57</v>
      </c>
      <c r="J452" s="73">
        <v>0.24</v>
      </c>
      <c r="K452" s="73">
        <v>0.49</v>
      </c>
      <c r="L452" s="73">
        <v>1.37</v>
      </c>
      <c r="M452" s="73">
        <v>22.71</v>
      </c>
      <c r="N452" s="73">
        <v>0.55000000000000004</v>
      </c>
      <c r="O452" s="73">
        <v>1.71</v>
      </c>
      <c r="P452" s="62">
        <v>547.14231887242954</v>
      </c>
    </row>
    <row r="453" spans="1:16" x14ac:dyDescent="0.2">
      <c r="A453" s="5" t="s">
        <v>12</v>
      </c>
      <c r="B453" s="5" t="s">
        <v>19</v>
      </c>
      <c r="C453" s="5" t="s">
        <v>84</v>
      </c>
      <c r="D453" s="5" t="s">
        <v>91</v>
      </c>
      <c r="E453" s="5">
        <v>2007</v>
      </c>
      <c r="F453" s="5">
        <v>3</v>
      </c>
      <c r="G453" s="61">
        <v>91</v>
      </c>
      <c r="H453" s="73">
        <v>0.51</v>
      </c>
      <c r="I453" s="73">
        <v>53.510000000000005</v>
      </c>
      <c r="J453" s="73">
        <v>0.51</v>
      </c>
      <c r="K453" s="73">
        <v>1.08</v>
      </c>
      <c r="L453" s="73">
        <v>2.98</v>
      </c>
      <c r="M453" s="73">
        <v>49.45</v>
      </c>
      <c r="N453" s="73">
        <v>1.19</v>
      </c>
      <c r="O453" s="73">
        <v>3.73</v>
      </c>
      <c r="P453" s="62">
        <v>595.19528536052599</v>
      </c>
    </row>
    <row r="454" spans="1:16" x14ac:dyDescent="0.2">
      <c r="A454" s="5" t="s">
        <v>12</v>
      </c>
      <c r="B454" s="5" t="s">
        <v>19</v>
      </c>
      <c r="C454" s="5" t="s">
        <v>84</v>
      </c>
      <c r="D454" s="5" t="s">
        <v>91</v>
      </c>
      <c r="E454" s="5">
        <v>2008</v>
      </c>
      <c r="F454" s="5">
        <v>3</v>
      </c>
      <c r="G454" s="61">
        <v>4</v>
      </c>
      <c r="H454" s="73">
        <v>0.03</v>
      </c>
      <c r="I454" s="73">
        <v>2.8200000000000003</v>
      </c>
      <c r="J454" s="73">
        <v>0.03</v>
      </c>
      <c r="K454" s="73">
        <v>0.06</v>
      </c>
      <c r="L454" s="73">
        <v>0.16</v>
      </c>
      <c r="M454" s="73">
        <v>2.6</v>
      </c>
      <c r="N454" s="73">
        <v>0.06</v>
      </c>
      <c r="O454" s="73">
        <v>0.2</v>
      </c>
      <c r="P454" s="62">
        <v>660.05790813829594</v>
      </c>
    </row>
    <row r="455" spans="1:16" x14ac:dyDescent="0.2">
      <c r="A455" s="5" t="s">
        <v>12</v>
      </c>
      <c r="B455" s="5" t="s">
        <v>19</v>
      </c>
      <c r="C455" s="5" t="s">
        <v>84</v>
      </c>
      <c r="D455" s="5" t="s">
        <v>91</v>
      </c>
      <c r="E455" s="5">
        <v>2009</v>
      </c>
      <c r="F455" s="5">
        <v>3</v>
      </c>
      <c r="G455" s="61">
        <v>33</v>
      </c>
      <c r="H455" s="73">
        <v>0.18</v>
      </c>
      <c r="I455" s="73">
        <v>19.09</v>
      </c>
      <c r="J455" s="73">
        <v>0.18</v>
      </c>
      <c r="K455" s="73">
        <v>0.38</v>
      </c>
      <c r="L455" s="73">
        <v>1.06</v>
      </c>
      <c r="M455" s="73">
        <v>17.649999999999999</v>
      </c>
      <c r="N455" s="73">
        <v>0.43</v>
      </c>
      <c r="O455" s="73">
        <v>1.33</v>
      </c>
      <c r="P455" s="62">
        <v>587.01418667758867</v>
      </c>
    </row>
    <row r="456" spans="1:16" x14ac:dyDescent="0.2">
      <c r="A456" s="5" t="s">
        <v>12</v>
      </c>
      <c r="B456" s="5" t="s">
        <v>19</v>
      </c>
      <c r="C456" s="5" t="s">
        <v>84</v>
      </c>
      <c r="D456" s="5" t="s">
        <v>91</v>
      </c>
      <c r="E456" s="5">
        <v>2010</v>
      </c>
      <c r="F456" s="5">
        <v>3</v>
      </c>
      <c r="G456" s="61">
        <v>10</v>
      </c>
      <c r="H456" s="73">
        <v>0.05</v>
      </c>
      <c r="I456" s="73">
        <v>5.6</v>
      </c>
      <c r="J456" s="73">
        <v>0.05</v>
      </c>
      <c r="K456" s="73">
        <v>0.11</v>
      </c>
      <c r="L456" s="73">
        <v>0.31</v>
      </c>
      <c r="M456" s="73">
        <v>5.18</v>
      </c>
      <c r="N456" s="73">
        <v>0.12</v>
      </c>
      <c r="O456" s="73">
        <v>0.39</v>
      </c>
      <c r="P456" s="62">
        <v>548.03708219482291</v>
      </c>
    </row>
    <row r="457" spans="1:16" x14ac:dyDescent="0.2">
      <c r="A457" s="5" t="s">
        <v>12</v>
      </c>
      <c r="B457" s="5" t="s">
        <v>19</v>
      </c>
      <c r="C457" s="5" t="s">
        <v>84</v>
      </c>
      <c r="D457" s="5" t="s">
        <v>91</v>
      </c>
      <c r="E457" s="5">
        <v>2011</v>
      </c>
      <c r="F457" s="5">
        <v>3</v>
      </c>
      <c r="G457" s="61">
        <v>14</v>
      </c>
      <c r="H457" s="73">
        <v>0.08</v>
      </c>
      <c r="I457" s="73">
        <v>8.24</v>
      </c>
      <c r="J457" s="73">
        <v>0.08</v>
      </c>
      <c r="K457" s="73">
        <v>0.17</v>
      </c>
      <c r="L457" s="73">
        <v>0.46</v>
      </c>
      <c r="M457" s="73">
        <v>7.61</v>
      </c>
      <c r="N457" s="73">
        <v>0.18</v>
      </c>
      <c r="O457" s="73">
        <v>0.56999999999999995</v>
      </c>
      <c r="P457" s="62">
        <v>605.80998561693059</v>
      </c>
    </row>
    <row r="458" spans="1:16" x14ac:dyDescent="0.2">
      <c r="A458" s="5" t="s">
        <v>12</v>
      </c>
      <c r="B458" s="5" t="s">
        <v>19</v>
      </c>
      <c r="C458" s="5" t="s">
        <v>84</v>
      </c>
      <c r="D458" s="5" t="s">
        <v>91</v>
      </c>
      <c r="E458" s="5">
        <v>2012</v>
      </c>
      <c r="F458" s="5">
        <v>2</v>
      </c>
      <c r="G458" s="61">
        <v>16</v>
      </c>
      <c r="H458" s="73">
        <v>0.22</v>
      </c>
      <c r="I458" s="73">
        <v>4.58</v>
      </c>
      <c r="J458" s="73">
        <v>0.22</v>
      </c>
      <c r="K458" s="73">
        <v>0.25</v>
      </c>
      <c r="L458" s="73">
        <v>4.33</v>
      </c>
      <c r="M458" s="73">
        <v>0</v>
      </c>
      <c r="N458" s="73">
        <v>0.01</v>
      </c>
      <c r="O458" s="73">
        <v>2.44</v>
      </c>
      <c r="P458" s="62">
        <v>302.62282483681616</v>
      </c>
    </row>
    <row r="459" spans="1:16" x14ac:dyDescent="0.2">
      <c r="A459" s="5" t="s">
        <v>12</v>
      </c>
      <c r="B459" s="5" t="s">
        <v>19</v>
      </c>
      <c r="C459" s="5" t="s">
        <v>84</v>
      </c>
      <c r="D459" s="5" t="s">
        <v>91</v>
      </c>
      <c r="E459" s="5">
        <v>2014</v>
      </c>
      <c r="F459" s="5">
        <v>2</v>
      </c>
      <c r="G459" s="61">
        <v>2</v>
      </c>
      <c r="H459" s="73">
        <v>0.03</v>
      </c>
      <c r="I459" s="73">
        <v>0.71000000000000008</v>
      </c>
      <c r="J459" s="73">
        <v>0.03</v>
      </c>
      <c r="K459" s="73">
        <v>0.04</v>
      </c>
      <c r="L459" s="73">
        <v>0.67</v>
      </c>
      <c r="M459" s="73">
        <v>0</v>
      </c>
      <c r="N459" s="73">
        <v>0</v>
      </c>
      <c r="O459" s="73">
        <v>0.38</v>
      </c>
      <c r="P459" s="62">
        <v>338.77601775173434</v>
      </c>
    </row>
    <row r="460" spans="1:16" x14ac:dyDescent="0.2">
      <c r="A460" s="5" t="s">
        <v>12</v>
      </c>
      <c r="B460" s="5" t="s">
        <v>19</v>
      </c>
      <c r="C460" s="5" t="s">
        <v>84</v>
      </c>
      <c r="D460" s="5" t="s">
        <v>91</v>
      </c>
      <c r="E460" s="5">
        <v>2016</v>
      </c>
      <c r="F460" s="5">
        <v>2</v>
      </c>
      <c r="G460" s="61">
        <v>8</v>
      </c>
      <c r="H460" s="73">
        <v>0.14000000000000001</v>
      </c>
      <c r="I460" s="73">
        <v>2.8400000000000003</v>
      </c>
      <c r="J460" s="73">
        <v>0.14000000000000001</v>
      </c>
      <c r="K460" s="73">
        <v>0.16</v>
      </c>
      <c r="L460" s="73">
        <v>2.68</v>
      </c>
      <c r="M460" s="73">
        <v>0</v>
      </c>
      <c r="N460" s="73">
        <v>0.01</v>
      </c>
      <c r="O460" s="73">
        <v>1.51</v>
      </c>
      <c r="P460" s="62">
        <v>359.96286096539808</v>
      </c>
    </row>
    <row r="461" spans="1:16" x14ac:dyDescent="0.2">
      <c r="A461" s="5" t="s">
        <v>12</v>
      </c>
      <c r="B461" s="5" t="s">
        <v>19</v>
      </c>
      <c r="C461" s="5" t="s">
        <v>84</v>
      </c>
      <c r="D461" s="5" t="s">
        <v>91</v>
      </c>
      <c r="E461" s="5">
        <v>2017</v>
      </c>
      <c r="F461" s="5">
        <v>1</v>
      </c>
      <c r="G461" s="61">
        <v>49</v>
      </c>
      <c r="H461" s="73">
        <v>0.81</v>
      </c>
      <c r="I461" s="73">
        <v>32.33</v>
      </c>
      <c r="J461" s="73">
        <v>0.81</v>
      </c>
      <c r="K461" s="73">
        <v>32.33</v>
      </c>
      <c r="L461" s="73">
        <v>0</v>
      </c>
      <c r="M461" s="73">
        <v>0</v>
      </c>
      <c r="N461" s="73">
        <v>0.01</v>
      </c>
      <c r="O461" s="73">
        <v>0.31</v>
      </c>
      <c r="P461" s="62">
        <v>681.46630205444239</v>
      </c>
    </row>
    <row r="462" spans="1:16" x14ac:dyDescent="0.2">
      <c r="A462" s="5" t="s">
        <v>12</v>
      </c>
      <c r="B462" s="5" t="s">
        <v>19</v>
      </c>
      <c r="C462" s="5" t="s">
        <v>84</v>
      </c>
      <c r="D462" s="5" t="s">
        <v>91</v>
      </c>
      <c r="E462" s="5">
        <v>2018</v>
      </c>
      <c r="F462" s="5">
        <v>1</v>
      </c>
      <c r="G462" s="61">
        <v>58</v>
      </c>
      <c r="H462" s="73">
        <v>0.86</v>
      </c>
      <c r="I462" s="73">
        <v>34.489999999999995</v>
      </c>
      <c r="J462" s="73">
        <v>0.86</v>
      </c>
      <c r="K462" s="73">
        <v>34.489999999999995</v>
      </c>
      <c r="L462" s="73">
        <v>0</v>
      </c>
      <c r="M462" s="73">
        <v>0</v>
      </c>
      <c r="N462" s="73">
        <v>0.01</v>
      </c>
      <c r="O462" s="73">
        <v>0.34</v>
      </c>
      <c r="P462" s="62">
        <v>607.19506362883476</v>
      </c>
    </row>
    <row r="463" spans="1:16" x14ac:dyDescent="0.2">
      <c r="A463" s="5" t="s">
        <v>12</v>
      </c>
      <c r="B463" s="5" t="s">
        <v>19</v>
      </c>
      <c r="C463" s="5" t="s">
        <v>84</v>
      </c>
      <c r="D463" s="5" t="s">
        <v>91</v>
      </c>
      <c r="E463" s="5">
        <v>2019</v>
      </c>
      <c r="F463" s="5">
        <v>1</v>
      </c>
      <c r="G463" s="61">
        <v>14</v>
      </c>
      <c r="H463" s="73">
        <v>0.27</v>
      </c>
      <c r="I463" s="73">
        <v>10.71</v>
      </c>
      <c r="J463" s="73">
        <v>0.27</v>
      </c>
      <c r="K463" s="73">
        <v>10.71</v>
      </c>
      <c r="L463" s="73">
        <v>0</v>
      </c>
      <c r="M463" s="73">
        <v>0</v>
      </c>
      <c r="N463" s="73">
        <v>0</v>
      </c>
      <c r="O463" s="73">
        <v>0.1</v>
      </c>
      <c r="P463" s="62">
        <v>804.27643995149799</v>
      </c>
    </row>
    <row r="464" spans="1:16" x14ac:dyDescent="0.2">
      <c r="A464" s="5" t="s">
        <v>12</v>
      </c>
      <c r="B464" s="5" t="s">
        <v>19</v>
      </c>
      <c r="C464" s="5" t="s">
        <v>84</v>
      </c>
      <c r="D464" s="5" t="s">
        <v>91</v>
      </c>
      <c r="E464" s="5">
        <v>2020</v>
      </c>
      <c r="F464" s="5">
        <v>0</v>
      </c>
      <c r="G464" s="61">
        <v>38</v>
      </c>
      <c r="H464" s="73">
        <v>20.61</v>
      </c>
      <c r="I464" s="73">
        <v>0</v>
      </c>
      <c r="J464" s="73">
        <v>20.61</v>
      </c>
      <c r="K464" s="73">
        <v>0</v>
      </c>
      <c r="L464" s="73">
        <v>0</v>
      </c>
      <c r="M464" s="73">
        <v>0</v>
      </c>
      <c r="N464" s="73">
        <v>0</v>
      </c>
      <c r="O464" s="73">
        <v>0.28000000000000003</v>
      </c>
      <c r="P464" s="62">
        <v>541.29565655152578</v>
      </c>
    </row>
    <row r="465" spans="1:16" x14ac:dyDescent="0.2">
      <c r="A465" s="5" t="s">
        <v>12</v>
      </c>
      <c r="B465" s="5" t="s">
        <v>19</v>
      </c>
      <c r="C465" s="5" t="s">
        <v>84</v>
      </c>
      <c r="D465" s="5" t="s">
        <v>91</v>
      </c>
      <c r="E465" s="5">
        <v>2021</v>
      </c>
      <c r="F465" s="5">
        <v>0</v>
      </c>
      <c r="G465" s="61">
        <v>9</v>
      </c>
      <c r="H465" s="73">
        <v>5.2399999999999993</v>
      </c>
      <c r="I465" s="73">
        <v>0</v>
      </c>
      <c r="J465" s="73">
        <v>5.2399999999999993</v>
      </c>
      <c r="K465" s="73">
        <v>0</v>
      </c>
      <c r="L465" s="73">
        <v>0</v>
      </c>
      <c r="M465" s="73">
        <v>0</v>
      </c>
      <c r="N465" s="73">
        <v>0</v>
      </c>
      <c r="O465" s="73">
        <v>6.9999999999999993E-2</v>
      </c>
      <c r="P465" s="62">
        <v>569.14874740097741</v>
      </c>
    </row>
    <row r="466" spans="1:16" x14ac:dyDescent="0.2">
      <c r="A466" s="5" t="s">
        <v>12</v>
      </c>
      <c r="B466" s="5" t="s">
        <v>19</v>
      </c>
      <c r="C466" s="5" t="s">
        <v>84</v>
      </c>
      <c r="D466" s="5" t="s">
        <v>92</v>
      </c>
      <c r="E466" s="5">
        <v>1983</v>
      </c>
      <c r="F466" s="5">
        <v>3</v>
      </c>
      <c r="G466" s="61">
        <v>12</v>
      </c>
      <c r="H466" s="73">
        <v>0.05</v>
      </c>
      <c r="I466" s="73">
        <v>5.6</v>
      </c>
      <c r="J466" s="73">
        <v>0.05</v>
      </c>
      <c r="K466" s="73">
        <v>0.11</v>
      </c>
      <c r="L466" s="73">
        <v>0.31</v>
      </c>
      <c r="M466" s="73">
        <v>5.18</v>
      </c>
      <c r="N466" s="73">
        <v>0.13</v>
      </c>
      <c r="O466" s="73">
        <v>0.39</v>
      </c>
      <c r="P466" s="62">
        <v>467.6235543060435</v>
      </c>
    </row>
    <row r="467" spans="1:16" x14ac:dyDescent="0.2">
      <c r="A467" s="5" t="s">
        <v>12</v>
      </c>
      <c r="B467" s="5" t="s">
        <v>19</v>
      </c>
      <c r="C467" s="5" t="s">
        <v>84</v>
      </c>
      <c r="D467" s="5" t="s">
        <v>92</v>
      </c>
      <c r="E467" s="5">
        <v>1991</v>
      </c>
      <c r="F467" s="5">
        <v>3</v>
      </c>
      <c r="G467" s="61">
        <v>58</v>
      </c>
      <c r="H467" s="73">
        <v>0.18</v>
      </c>
      <c r="I467" s="73">
        <v>19.07</v>
      </c>
      <c r="J467" s="73">
        <v>0.18</v>
      </c>
      <c r="K467" s="73">
        <v>0.38</v>
      </c>
      <c r="L467" s="73">
        <v>1.06</v>
      </c>
      <c r="M467" s="73">
        <v>17.63</v>
      </c>
      <c r="N467" s="73">
        <v>0.43</v>
      </c>
      <c r="O467" s="73">
        <v>1.33</v>
      </c>
      <c r="P467" s="62">
        <v>332.14376562067582</v>
      </c>
    </row>
    <row r="468" spans="1:16" x14ac:dyDescent="0.2">
      <c r="A468" s="5" t="s">
        <v>12</v>
      </c>
      <c r="B468" s="5" t="s">
        <v>19</v>
      </c>
      <c r="C468" s="5" t="s">
        <v>84</v>
      </c>
      <c r="D468" s="5" t="s">
        <v>92</v>
      </c>
      <c r="E468" s="5">
        <v>1993</v>
      </c>
      <c r="F468" s="5">
        <v>3</v>
      </c>
      <c r="G468" s="61">
        <v>21</v>
      </c>
      <c r="H468" s="73">
        <v>7.0000000000000007E-2</v>
      </c>
      <c r="I468" s="73">
        <v>7.1</v>
      </c>
      <c r="J468" s="73">
        <v>7.0000000000000007E-2</v>
      </c>
      <c r="K468" s="73">
        <v>0.14000000000000001</v>
      </c>
      <c r="L468" s="73">
        <v>0.4</v>
      </c>
      <c r="M468" s="73">
        <v>6.56</v>
      </c>
      <c r="N468" s="73">
        <v>0.16</v>
      </c>
      <c r="O468" s="73">
        <v>0.5</v>
      </c>
      <c r="P468" s="62">
        <v>348.14638670513619</v>
      </c>
    </row>
    <row r="469" spans="1:16" x14ac:dyDescent="0.2">
      <c r="A469" s="5" t="s">
        <v>12</v>
      </c>
      <c r="B469" s="5" t="s">
        <v>19</v>
      </c>
      <c r="C469" s="5" t="s">
        <v>84</v>
      </c>
      <c r="D469" s="5" t="s">
        <v>92</v>
      </c>
      <c r="E469" s="5">
        <v>1994</v>
      </c>
      <c r="F469" s="5">
        <v>3</v>
      </c>
      <c r="G469" s="61">
        <v>4</v>
      </c>
      <c r="H469" s="73">
        <v>0.01</v>
      </c>
      <c r="I469" s="73">
        <v>1.49</v>
      </c>
      <c r="J469" s="73">
        <v>0.01</v>
      </c>
      <c r="K469" s="73">
        <v>0.03</v>
      </c>
      <c r="L469" s="73">
        <v>0.08</v>
      </c>
      <c r="M469" s="73">
        <v>1.38</v>
      </c>
      <c r="N469" s="73">
        <v>0.03</v>
      </c>
      <c r="O469" s="73">
        <v>0.1</v>
      </c>
      <c r="P469" s="62">
        <v>339.4663174454796</v>
      </c>
    </row>
    <row r="470" spans="1:16" x14ac:dyDescent="0.2">
      <c r="A470" s="5" t="s">
        <v>12</v>
      </c>
      <c r="B470" s="5" t="s">
        <v>19</v>
      </c>
      <c r="C470" s="5" t="s">
        <v>84</v>
      </c>
      <c r="D470" s="5" t="s">
        <v>92</v>
      </c>
      <c r="E470" s="5">
        <v>1995</v>
      </c>
      <c r="F470" s="5">
        <v>3</v>
      </c>
      <c r="G470" s="61">
        <v>28</v>
      </c>
      <c r="H470" s="73">
        <v>0.11</v>
      </c>
      <c r="I470" s="73">
        <v>10.96</v>
      </c>
      <c r="J470" s="73">
        <v>0.11</v>
      </c>
      <c r="K470" s="73">
        <v>0.22</v>
      </c>
      <c r="L470" s="73">
        <v>0.61</v>
      </c>
      <c r="M470" s="73">
        <v>10.130000000000001</v>
      </c>
      <c r="N470" s="73">
        <v>0.24</v>
      </c>
      <c r="O470" s="73">
        <v>0.76</v>
      </c>
      <c r="P470" s="62">
        <v>398.18842347984133</v>
      </c>
    </row>
    <row r="471" spans="1:16" x14ac:dyDescent="0.2">
      <c r="A471" s="5" t="s">
        <v>12</v>
      </c>
      <c r="B471" s="5" t="s">
        <v>19</v>
      </c>
      <c r="C471" s="5" t="s">
        <v>84</v>
      </c>
      <c r="D471" s="5" t="s">
        <v>92</v>
      </c>
      <c r="E471" s="5">
        <v>2000</v>
      </c>
      <c r="F471" s="5">
        <v>3</v>
      </c>
      <c r="G471" s="61">
        <v>67</v>
      </c>
      <c r="H471" s="73">
        <v>0.31</v>
      </c>
      <c r="I471" s="73">
        <v>32.47</v>
      </c>
      <c r="J471" s="73">
        <v>0.31</v>
      </c>
      <c r="K471" s="73">
        <v>0.65</v>
      </c>
      <c r="L471" s="73">
        <v>1.81</v>
      </c>
      <c r="M471" s="73">
        <v>30.01</v>
      </c>
      <c r="N471" s="73">
        <v>0.72</v>
      </c>
      <c r="O471" s="73">
        <v>2.2599999999999998</v>
      </c>
      <c r="P471" s="62">
        <v>487.38736834654622</v>
      </c>
    </row>
    <row r="472" spans="1:16" x14ac:dyDescent="0.2">
      <c r="A472" s="5" t="s">
        <v>12</v>
      </c>
      <c r="B472" s="5" t="s">
        <v>19</v>
      </c>
      <c r="C472" s="5" t="s">
        <v>84</v>
      </c>
      <c r="D472" s="5" t="s">
        <v>92</v>
      </c>
      <c r="E472" s="5">
        <v>2001</v>
      </c>
      <c r="F472" s="5">
        <v>3</v>
      </c>
      <c r="G472" s="61">
        <v>99</v>
      </c>
      <c r="H472" s="73">
        <v>0.47</v>
      </c>
      <c r="I472" s="73">
        <v>48.730000000000004</v>
      </c>
      <c r="J472" s="73">
        <v>0.47</v>
      </c>
      <c r="K472" s="73">
        <v>0.98</v>
      </c>
      <c r="L472" s="73">
        <v>2.72</v>
      </c>
      <c r="M472" s="73">
        <v>45.03</v>
      </c>
      <c r="N472" s="73">
        <v>1.0900000000000001</v>
      </c>
      <c r="O472" s="73">
        <v>3.4</v>
      </c>
      <c r="P472" s="62">
        <v>499.02857377655198</v>
      </c>
    </row>
    <row r="473" spans="1:16" x14ac:dyDescent="0.2">
      <c r="A473" s="5" t="s">
        <v>12</v>
      </c>
      <c r="B473" s="5" t="s">
        <v>19</v>
      </c>
      <c r="C473" s="5" t="s">
        <v>84</v>
      </c>
      <c r="D473" s="5" t="s">
        <v>92</v>
      </c>
      <c r="E473" s="5">
        <v>2002</v>
      </c>
      <c r="F473" s="5">
        <v>3</v>
      </c>
      <c r="G473" s="61">
        <v>5</v>
      </c>
      <c r="H473" s="73">
        <v>0.02</v>
      </c>
      <c r="I473" s="73">
        <v>1.97</v>
      </c>
      <c r="J473" s="73">
        <v>0.02</v>
      </c>
      <c r="K473" s="73">
        <v>0.04</v>
      </c>
      <c r="L473" s="73">
        <v>0.11</v>
      </c>
      <c r="M473" s="73">
        <v>1.82</v>
      </c>
      <c r="N473" s="73">
        <v>0.04</v>
      </c>
      <c r="O473" s="73">
        <v>0.14000000000000001</v>
      </c>
      <c r="P473" s="62">
        <v>430.20011582024995</v>
      </c>
    </row>
    <row r="474" spans="1:16" x14ac:dyDescent="0.2">
      <c r="A474" s="5" t="s">
        <v>12</v>
      </c>
      <c r="B474" s="5" t="s">
        <v>19</v>
      </c>
      <c r="C474" s="5" t="s">
        <v>84</v>
      </c>
      <c r="D474" s="5" t="s">
        <v>92</v>
      </c>
      <c r="E474" s="5">
        <v>2003</v>
      </c>
      <c r="F474" s="5">
        <v>3</v>
      </c>
      <c r="G474" s="61">
        <v>696</v>
      </c>
      <c r="H474" s="73">
        <v>0.13</v>
      </c>
      <c r="I474" s="73">
        <v>288.38000000000005</v>
      </c>
      <c r="J474" s="73">
        <v>0.13</v>
      </c>
      <c r="K474" s="73">
        <v>0.72</v>
      </c>
      <c r="L474" s="73">
        <v>9.9499999999999993</v>
      </c>
      <c r="M474" s="73">
        <v>277.71000000000004</v>
      </c>
      <c r="N474" s="73">
        <v>8.870000000000001</v>
      </c>
      <c r="O474" s="73">
        <v>13.530000000000001</v>
      </c>
      <c r="P474" s="62">
        <v>414.83163820822296</v>
      </c>
    </row>
    <row r="475" spans="1:16" x14ac:dyDescent="0.2">
      <c r="A475" s="5" t="s">
        <v>12</v>
      </c>
      <c r="B475" s="5" t="s">
        <v>19</v>
      </c>
      <c r="C475" s="5" t="s">
        <v>84</v>
      </c>
      <c r="D475" s="5" t="s">
        <v>92</v>
      </c>
      <c r="E475" s="5">
        <v>2004</v>
      </c>
      <c r="F475" s="5">
        <v>3</v>
      </c>
      <c r="G475" s="61">
        <v>910</v>
      </c>
      <c r="H475" s="73">
        <v>0.95</v>
      </c>
      <c r="I475" s="73">
        <v>401.39</v>
      </c>
      <c r="J475" s="73">
        <v>0.95</v>
      </c>
      <c r="K475" s="73">
        <v>5.7799999999999994</v>
      </c>
      <c r="L475" s="73">
        <v>27.04</v>
      </c>
      <c r="M475" s="73">
        <v>368.57</v>
      </c>
      <c r="N475" s="73">
        <v>11.260000000000002</v>
      </c>
      <c r="O475" s="73">
        <v>20.16</v>
      </c>
      <c r="P475" s="62">
        <v>442.28421547280141</v>
      </c>
    </row>
    <row r="476" spans="1:16" x14ac:dyDescent="0.2">
      <c r="A476" s="5" t="s">
        <v>12</v>
      </c>
      <c r="B476" s="5" t="s">
        <v>19</v>
      </c>
      <c r="C476" s="5" t="s">
        <v>84</v>
      </c>
      <c r="D476" s="5" t="s">
        <v>92</v>
      </c>
      <c r="E476" s="5">
        <v>2005</v>
      </c>
      <c r="F476" s="5">
        <v>3</v>
      </c>
      <c r="G476" s="61">
        <v>146</v>
      </c>
      <c r="H476" s="73">
        <v>0.17</v>
      </c>
      <c r="I476" s="73">
        <v>75.63</v>
      </c>
      <c r="J476" s="73">
        <v>0.17</v>
      </c>
      <c r="K476" s="73">
        <v>1.67</v>
      </c>
      <c r="L476" s="73">
        <v>3.7</v>
      </c>
      <c r="M476" s="73">
        <v>70.259999999999991</v>
      </c>
      <c r="N476" s="73">
        <v>1.98</v>
      </c>
      <c r="O476" s="73">
        <v>3.58</v>
      </c>
      <c r="P476" s="62">
        <v>519.53623330370135</v>
      </c>
    </row>
    <row r="477" spans="1:16" x14ac:dyDescent="0.2">
      <c r="A477" s="5" t="s">
        <v>12</v>
      </c>
      <c r="B477" s="5" t="s">
        <v>19</v>
      </c>
      <c r="C477" s="5" t="s">
        <v>84</v>
      </c>
      <c r="D477" s="5" t="s">
        <v>92</v>
      </c>
      <c r="E477" s="5">
        <v>2006</v>
      </c>
      <c r="F477" s="5">
        <v>3</v>
      </c>
      <c r="G477" s="61">
        <v>688</v>
      </c>
      <c r="H477" s="73">
        <v>1.42</v>
      </c>
      <c r="I477" s="73">
        <v>337.87</v>
      </c>
      <c r="J477" s="73">
        <v>1.42</v>
      </c>
      <c r="K477" s="73">
        <v>24.46</v>
      </c>
      <c r="L477" s="73">
        <v>46.46</v>
      </c>
      <c r="M477" s="73">
        <v>266.95</v>
      </c>
      <c r="N477" s="73">
        <v>8.89</v>
      </c>
      <c r="O477" s="73">
        <v>16.82</v>
      </c>
      <c r="P477" s="62">
        <v>493.63358748889516</v>
      </c>
    </row>
    <row r="478" spans="1:16" x14ac:dyDescent="0.2">
      <c r="A478" s="5" t="s">
        <v>12</v>
      </c>
      <c r="B478" s="5" t="s">
        <v>19</v>
      </c>
      <c r="C478" s="5" t="s">
        <v>84</v>
      </c>
      <c r="D478" s="5" t="s">
        <v>92</v>
      </c>
      <c r="E478" s="5">
        <v>2007</v>
      </c>
      <c r="F478" s="5">
        <v>3</v>
      </c>
      <c r="G478" s="61">
        <v>617</v>
      </c>
      <c r="H478" s="73">
        <v>0.72</v>
      </c>
      <c r="I478" s="73">
        <v>309.7</v>
      </c>
      <c r="J478" s="73">
        <v>0.72</v>
      </c>
      <c r="K478" s="73">
        <v>8.58</v>
      </c>
      <c r="L478" s="73">
        <v>24.78</v>
      </c>
      <c r="M478" s="73">
        <v>276.34000000000003</v>
      </c>
      <c r="N478" s="73">
        <v>8.51</v>
      </c>
      <c r="O478" s="73">
        <v>15.18</v>
      </c>
      <c r="P478" s="62">
        <v>503.30119294927886</v>
      </c>
    </row>
    <row r="479" spans="1:16" x14ac:dyDescent="0.2">
      <c r="A479" s="5" t="s">
        <v>12</v>
      </c>
      <c r="B479" s="5" t="s">
        <v>19</v>
      </c>
      <c r="C479" s="5" t="s">
        <v>84</v>
      </c>
      <c r="D479" s="5" t="s">
        <v>92</v>
      </c>
      <c r="E479" s="5">
        <v>2008</v>
      </c>
      <c r="F479" s="5">
        <v>3</v>
      </c>
      <c r="G479" s="61">
        <v>270</v>
      </c>
      <c r="H479" s="73">
        <v>0.43</v>
      </c>
      <c r="I479" s="73">
        <v>147.94999999999999</v>
      </c>
      <c r="J479" s="73">
        <v>0.43</v>
      </c>
      <c r="K479" s="73">
        <v>2.58</v>
      </c>
      <c r="L479" s="73">
        <v>13.809999999999999</v>
      </c>
      <c r="M479" s="73">
        <v>131.56</v>
      </c>
      <c r="N479" s="73">
        <v>3.86</v>
      </c>
      <c r="O479" s="73">
        <v>6.46</v>
      </c>
      <c r="P479" s="62">
        <v>548.16316778507894</v>
      </c>
    </row>
    <row r="480" spans="1:16" x14ac:dyDescent="0.2">
      <c r="A480" s="5" t="s">
        <v>12</v>
      </c>
      <c r="B480" s="5" t="s">
        <v>19</v>
      </c>
      <c r="C480" s="5" t="s">
        <v>84</v>
      </c>
      <c r="D480" s="5" t="s">
        <v>92</v>
      </c>
      <c r="E480" s="5">
        <v>2009</v>
      </c>
      <c r="F480" s="5">
        <v>3</v>
      </c>
      <c r="G480" s="61">
        <v>100</v>
      </c>
      <c r="H480" s="73">
        <v>0.2</v>
      </c>
      <c r="I480" s="73">
        <v>50.81</v>
      </c>
      <c r="J480" s="73">
        <v>0.2</v>
      </c>
      <c r="K480" s="73">
        <v>1.27</v>
      </c>
      <c r="L480" s="73">
        <v>4</v>
      </c>
      <c r="M480" s="73">
        <v>45.54</v>
      </c>
      <c r="N480" s="73">
        <v>1.23</v>
      </c>
      <c r="O480" s="73">
        <v>2.58</v>
      </c>
      <c r="P480" s="62">
        <v>513.93040510961316</v>
      </c>
    </row>
    <row r="481" spans="1:16" x14ac:dyDescent="0.2">
      <c r="A481" s="5" t="s">
        <v>12</v>
      </c>
      <c r="B481" s="5" t="s">
        <v>19</v>
      </c>
      <c r="C481" s="5" t="s">
        <v>84</v>
      </c>
      <c r="D481" s="5" t="s">
        <v>92</v>
      </c>
      <c r="E481" s="5">
        <v>2010</v>
      </c>
      <c r="F481" s="5">
        <v>3</v>
      </c>
      <c r="G481" s="61">
        <v>76</v>
      </c>
      <c r="H481" s="73">
        <v>0.36</v>
      </c>
      <c r="I481" s="73">
        <v>37.489999999999995</v>
      </c>
      <c r="J481" s="73">
        <v>0.36</v>
      </c>
      <c r="K481" s="73">
        <v>0.75</v>
      </c>
      <c r="L481" s="73">
        <v>2.09</v>
      </c>
      <c r="M481" s="73">
        <v>34.65</v>
      </c>
      <c r="N481" s="73">
        <v>0.84</v>
      </c>
      <c r="O481" s="73">
        <v>2.61</v>
      </c>
      <c r="P481" s="62">
        <v>497.43424246231052</v>
      </c>
    </row>
    <row r="482" spans="1:16" x14ac:dyDescent="0.2">
      <c r="A482" s="5" t="s">
        <v>12</v>
      </c>
      <c r="B482" s="5" t="s">
        <v>19</v>
      </c>
      <c r="C482" s="5" t="s">
        <v>84</v>
      </c>
      <c r="D482" s="5" t="s">
        <v>92</v>
      </c>
      <c r="E482" s="5">
        <v>2011</v>
      </c>
      <c r="F482" s="5">
        <v>3</v>
      </c>
      <c r="G482" s="61">
        <v>28</v>
      </c>
      <c r="H482" s="73">
        <v>0.13</v>
      </c>
      <c r="I482" s="73">
        <v>13.88</v>
      </c>
      <c r="J482" s="73">
        <v>0.13</v>
      </c>
      <c r="K482" s="73">
        <v>0.28000000000000003</v>
      </c>
      <c r="L482" s="73">
        <v>0.77</v>
      </c>
      <c r="M482" s="73">
        <v>12.83</v>
      </c>
      <c r="N482" s="73">
        <v>0.31</v>
      </c>
      <c r="O482" s="73">
        <v>0.97</v>
      </c>
      <c r="P482" s="62">
        <v>509.1588200068075</v>
      </c>
    </row>
    <row r="483" spans="1:16" x14ac:dyDescent="0.2">
      <c r="A483" s="5" t="s">
        <v>12</v>
      </c>
      <c r="B483" s="5" t="s">
        <v>19</v>
      </c>
      <c r="C483" s="5" t="s">
        <v>84</v>
      </c>
      <c r="D483" s="5" t="s">
        <v>92</v>
      </c>
      <c r="E483" s="5">
        <v>2012</v>
      </c>
      <c r="F483" s="5">
        <v>2</v>
      </c>
      <c r="G483" s="61">
        <v>15</v>
      </c>
      <c r="H483" s="73">
        <v>0.19</v>
      </c>
      <c r="I483" s="73">
        <v>4.88</v>
      </c>
      <c r="J483" s="73">
        <v>0.19</v>
      </c>
      <c r="K483" s="73">
        <v>0.45999999999999996</v>
      </c>
      <c r="L483" s="73">
        <v>4.42</v>
      </c>
      <c r="M483" s="73">
        <v>0</v>
      </c>
      <c r="N483" s="73">
        <v>0.01</v>
      </c>
      <c r="O483" s="73">
        <v>2.12</v>
      </c>
      <c r="P483" s="62">
        <v>322.1532966676412</v>
      </c>
    </row>
    <row r="484" spans="1:16" x14ac:dyDescent="0.2">
      <c r="A484" s="5" t="s">
        <v>12</v>
      </c>
      <c r="B484" s="5" t="s">
        <v>19</v>
      </c>
      <c r="C484" s="5" t="s">
        <v>84</v>
      </c>
      <c r="D484" s="5" t="s">
        <v>92</v>
      </c>
      <c r="E484" s="5">
        <v>2013</v>
      </c>
      <c r="F484" s="5">
        <v>2</v>
      </c>
      <c r="G484" s="61">
        <v>11</v>
      </c>
      <c r="H484" s="73">
        <v>0.16</v>
      </c>
      <c r="I484" s="73">
        <v>3.31</v>
      </c>
      <c r="J484" s="73">
        <v>0.16</v>
      </c>
      <c r="K484" s="73">
        <v>0.18</v>
      </c>
      <c r="L484" s="73">
        <v>3.13</v>
      </c>
      <c r="M484" s="73">
        <v>0</v>
      </c>
      <c r="N484" s="73">
        <v>0.01</v>
      </c>
      <c r="O484" s="73">
        <v>1.77</v>
      </c>
      <c r="P484" s="62">
        <v>308.43794934156631</v>
      </c>
    </row>
    <row r="485" spans="1:16" x14ac:dyDescent="0.2">
      <c r="A485" s="5" t="s">
        <v>12</v>
      </c>
      <c r="B485" s="5" t="s">
        <v>19</v>
      </c>
      <c r="C485" s="5" t="s">
        <v>84</v>
      </c>
      <c r="D485" s="5" t="s">
        <v>92</v>
      </c>
      <c r="E485" s="5">
        <v>2014</v>
      </c>
      <c r="F485" s="5">
        <v>2</v>
      </c>
      <c r="G485" s="61">
        <v>57</v>
      </c>
      <c r="H485" s="73">
        <v>1.08</v>
      </c>
      <c r="I485" s="73">
        <v>22.16</v>
      </c>
      <c r="J485" s="73">
        <v>1.08</v>
      </c>
      <c r="K485" s="73">
        <v>1.22</v>
      </c>
      <c r="L485" s="73">
        <v>20.94</v>
      </c>
      <c r="M485" s="73">
        <v>0</v>
      </c>
      <c r="N485" s="73">
        <v>0.06</v>
      </c>
      <c r="O485" s="73">
        <v>11.82</v>
      </c>
      <c r="P485" s="62">
        <v>409.82478318811917</v>
      </c>
    </row>
    <row r="486" spans="1:16" x14ac:dyDescent="0.2">
      <c r="A486" s="5" t="s">
        <v>12</v>
      </c>
      <c r="B486" s="5" t="s">
        <v>19</v>
      </c>
      <c r="C486" s="5" t="s">
        <v>84</v>
      </c>
      <c r="D486" s="5" t="s">
        <v>92</v>
      </c>
      <c r="E486" s="5">
        <v>2015</v>
      </c>
      <c r="F486" s="5">
        <v>2</v>
      </c>
      <c r="G486" s="61">
        <v>10</v>
      </c>
      <c r="H486" s="73">
        <v>0.15</v>
      </c>
      <c r="I486" s="73">
        <v>3.1</v>
      </c>
      <c r="J486" s="73">
        <v>0.15</v>
      </c>
      <c r="K486" s="73">
        <v>0.17</v>
      </c>
      <c r="L486" s="73">
        <v>2.93</v>
      </c>
      <c r="M486" s="73">
        <v>0</v>
      </c>
      <c r="N486" s="73">
        <v>0.01</v>
      </c>
      <c r="O486" s="73">
        <v>1.65</v>
      </c>
      <c r="P486" s="62">
        <v>327.94528698763179</v>
      </c>
    </row>
    <row r="487" spans="1:16" x14ac:dyDescent="0.2">
      <c r="A487" s="5" t="s">
        <v>12</v>
      </c>
      <c r="B487" s="5" t="s">
        <v>19</v>
      </c>
      <c r="C487" s="5" t="s">
        <v>84</v>
      </c>
      <c r="D487" s="5" t="s">
        <v>92</v>
      </c>
      <c r="E487" s="5">
        <v>2016</v>
      </c>
      <c r="F487" s="5">
        <v>2</v>
      </c>
      <c r="G487" s="61">
        <v>5</v>
      </c>
      <c r="H487" s="73">
        <v>0.08</v>
      </c>
      <c r="I487" s="73">
        <v>1.7100000000000002</v>
      </c>
      <c r="J487" s="73">
        <v>0.08</v>
      </c>
      <c r="K487" s="73">
        <v>0.09</v>
      </c>
      <c r="L487" s="73">
        <v>1.62</v>
      </c>
      <c r="M487" s="73">
        <v>0</v>
      </c>
      <c r="N487" s="73">
        <v>0</v>
      </c>
      <c r="O487" s="73">
        <v>0.91</v>
      </c>
      <c r="P487" s="62">
        <v>356.87675903266518</v>
      </c>
    </row>
    <row r="488" spans="1:16" x14ac:dyDescent="0.2">
      <c r="A488" s="5" t="s">
        <v>12</v>
      </c>
      <c r="B488" s="5" t="s">
        <v>19</v>
      </c>
      <c r="C488" s="5" t="s">
        <v>84</v>
      </c>
      <c r="D488" s="5" t="s">
        <v>92</v>
      </c>
      <c r="E488" s="5">
        <v>2017</v>
      </c>
      <c r="F488" s="5">
        <v>1</v>
      </c>
      <c r="G488" s="61">
        <v>45</v>
      </c>
      <c r="H488" s="73">
        <v>0.8</v>
      </c>
      <c r="I488" s="73">
        <v>32.049999999999997</v>
      </c>
      <c r="J488" s="73">
        <v>0.8</v>
      </c>
      <c r="K488" s="73">
        <v>32.049999999999997</v>
      </c>
      <c r="L488" s="73">
        <v>0</v>
      </c>
      <c r="M488" s="73">
        <v>0</v>
      </c>
      <c r="N488" s="73">
        <v>0.01</v>
      </c>
      <c r="O488" s="73">
        <v>0.31</v>
      </c>
      <c r="P488" s="62">
        <v>731.56476840884363</v>
      </c>
    </row>
    <row r="489" spans="1:16" x14ac:dyDescent="0.2">
      <c r="A489" s="5" t="s">
        <v>12</v>
      </c>
      <c r="B489" s="5" t="s">
        <v>19</v>
      </c>
      <c r="C489" s="5" t="s">
        <v>84</v>
      </c>
      <c r="D489" s="5" t="s">
        <v>92</v>
      </c>
      <c r="E489" s="5">
        <v>2019</v>
      </c>
      <c r="F489" s="5">
        <v>1</v>
      </c>
      <c r="G489" s="61">
        <v>11</v>
      </c>
      <c r="H489" s="73">
        <v>0.18000000000000002</v>
      </c>
      <c r="I489" s="73">
        <v>6.95</v>
      </c>
      <c r="J489" s="73">
        <v>0.18000000000000002</v>
      </c>
      <c r="K489" s="73">
        <v>6.95</v>
      </c>
      <c r="L489" s="73">
        <v>0</v>
      </c>
      <c r="M489" s="73">
        <v>0</v>
      </c>
      <c r="N489" s="73">
        <v>0</v>
      </c>
      <c r="O489" s="73">
        <v>0.06</v>
      </c>
      <c r="P489" s="62">
        <v>604.8625164004718</v>
      </c>
    </row>
    <row r="490" spans="1:16" x14ac:dyDescent="0.2">
      <c r="A490" s="5" t="s">
        <v>12</v>
      </c>
      <c r="B490" s="5" t="s">
        <v>19</v>
      </c>
      <c r="C490" s="5" t="s">
        <v>84</v>
      </c>
      <c r="D490" s="5" t="s">
        <v>92</v>
      </c>
      <c r="E490" s="5">
        <v>2020</v>
      </c>
      <c r="F490" s="5">
        <v>0</v>
      </c>
      <c r="G490" s="61">
        <v>60</v>
      </c>
      <c r="H490" s="73">
        <v>35.089999999999996</v>
      </c>
      <c r="I490" s="73">
        <v>0</v>
      </c>
      <c r="J490" s="73">
        <v>35.089999999999996</v>
      </c>
      <c r="K490" s="73">
        <v>0</v>
      </c>
      <c r="L490" s="73">
        <v>0</v>
      </c>
      <c r="M490" s="73">
        <v>0</v>
      </c>
      <c r="N490" s="73">
        <v>0</v>
      </c>
      <c r="O490" s="73">
        <v>0.48000000000000004</v>
      </c>
      <c r="P490" s="62">
        <v>586.88699487368285</v>
      </c>
    </row>
    <row r="491" spans="1:16" x14ac:dyDescent="0.2">
      <c r="A491" s="5" t="s">
        <v>12</v>
      </c>
      <c r="B491" s="5" t="s">
        <v>19</v>
      </c>
      <c r="C491" s="5" t="s">
        <v>32</v>
      </c>
      <c r="D491" s="5" t="s">
        <v>93</v>
      </c>
      <c r="E491" s="5">
        <v>1990</v>
      </c>
      <c r="F491" s="5">
        <v>3</v>
      </c>
      <c r="G491" s="61">
        <v>49</v>
      </c>
      <c r="H491" s="73">
        <v>0.1</v>
      </c>
      <c r="I491" s="73">
        <v>18.100000000000001</v>
      </c>
      <c r="J491" s="73">
        <v>0.1</v>
      </c>
      <c r="K491" s="73">
        <v>0.4</v>
      </c>
      <c r="L491" s="73">
        <v>1.74</v>
      </c>
      <c r="M491" s="73">
        <v>15.96</v>
      </c>
      <c r="N491" s="73">
        <v>0.6</v>
      </c>
      <c r="O491" s="73">
        <v>1.73</v>
      </c>
      <c r="P491" s="62">
        <v>374.89468391460014</v>
      </c>
    </row>
    <row r="492" spans="1:16" x14ac:dyDescent="0.2">
      <c r="A492" s="5" t="s">
        <v>12</v>
      </c>
      <c r="B492" s="5" t="s">
        <v>19</v>
      </c>
      <c r="C492" s="5" t="s">
        <v>32</v>
      </c>
      <c r="D492" s="5" t="s">
        <v>93</v>
      </c>
      <c r="E492" s="5">
        <v>2000</v>
      </c>
      <c r="F492" s="5">
        <v>3</v>
      </c>
      <c r="G492" s="61">
        <v>2</v>
      </c>
      <c r="H492" s="73">
        <v>0</v>
      </c>
      <c r="I492" s="73">
        <v>0.80999999999999994</v>
      </c>
      <c r="J492" s="73">
        <v>0</v>
      </c>
      <c r="K492" s="73">
        <v>0.02</v>
      </c>
      <c r="L492" s="73">
        <v>0.08</v>
      </c>
      <c r="M492" s="73">
        <v>0.71</v>
      </c>
      <c r="N492" s="73">
        <v>0.03</v>
      </c>
      <c r="O492" s="73">
        <v>0.08</v>
      </c>
      <c r="P492" s="62">
        <v>374.89468391460008</v>
      </c>
    </row>
    <row r="493" spans="1:16" x14ac:dyDescent="0.2">
      <c r="A493" s="5" t="s">
        <v>12</v>
      </c>
      <c r="B493" s="5" t="s">
        <v>19</v>
      </c>
      <c r="C493" s="5" t="s">
        <v>32</v>
      </c>
      <c r="D493" s="5" t="s">
        <v>93</v>
      </c>
      <c r="E493" s="5">
        <v>2002</v>
      </c>
      <c r="F493" s="5">
        <v>3</v>
      </c>
      <c r="G493" s="61">
        <v>5</v>
      </c>
      <c r="H493" s="73">
        <v>0.01</v>
      </c>
      <c r="I493" s="73">
        <v>1.52</v>
      </c>
      <c r="J493" s="73">
        <v>0.01</v>
      </c>
      <c r="K493" s="73">
        <v>0.03</v>
      </c>
      <c r="L493" s="73">
        <v>0.15</v>
      </c>
      <c r="M493" s="73">
        <v>1.34</v>
      </c>
      <c r="N493" s="73">
        <v>0.05</v>
      </c>
      <c r="O493" s="73">
        <v>0.15</v>
      </c>
      <c r="P493" s="62">
        <v>287.58528461828359</v>
      </c>
    </row>
    <row r="494" spans="1:16" x14ac:dyDescent="0.2">
      <c r="A494" s="5" t="s">
        <v>12</v>
      </c>
      <c r="B494" s="5" t="s">
        <v>19</v>
      </c>
      <c r="C494" s="5" t="s">
        <v>32</v>
      </c>
      <c r="D494" s="5" t="s">
        <v>93</v>
      </c>
      <c r="E494" s="5">
        <v>2003</v>
      </c>
      <c r="F494" s="5">
        <v>3</v>
      </c>
      <c r="G494" s="61">
        <v>25</v>
      </c>
      <c r="H494" s="73">
        <v>0.05</v>
      </c>
      <c r="I494" s="73">
        <v>8.9700000000000006</v>
      </c>
      <c r="J494" s="73">
        <v>0.05</v>
      </c>
      <c r="K494" s="73">
        <v>0.2</v>
      </c>
      <c r="L494" s="73">
        <v>0.86</v>
      </c>
      <c r="M494" s="73">
        <v>7.91</v>
      </c>
      <c r="N494" s="73">
        <v>0.3</v>
      </c>
      <c r="O494" s="73">
        <v>0.86</v>
      </c>
      <c r="P494" s="62">
        <v>353.97853869204721</v>
      </c>
    </row>
    <row r="495" spans="1:16" x14ac:dyDescent="0.2">
      <c r="A495" s="5" t="s">
        <v>12</v>
      </c>
      <c r="B495" s="5" t="s">
        <v>19</v>
      </c>
      <c r="C495" s="5" t="s">
        <v>32</v>
      </c>
      <c r="D495" s="5" t="s">
        <v>93</v>
      </c>
      <c r="E495" s="5">
        <v>2004</v>
      </c>
      <c r="F495" s="5">
        <v>3</v>
      </c>
      <c r="G495" s="61">
        <v>17</v>
      </c>
      <c r="H495" s="73">
        <v>0.03</v>
      </c>
      <c r="I495" s="73">
        <v>5.38</v>
      </c>
      <c r="J495" s="73">
        <v>0.03</v>
      </c>
      <c r="K495" s="73">
        <v>0.12</v>
      </c>
      <c r="L495" s="73">
        <v>0.52</v>
      </c>
      <c r="M495" s="73">
        <v>4.74</v>
      </c>
      <c r="N495" s="73">
        <v>0.18</v>
      </c>
      <c r="O495" s="73">
        <v>0.51</v>
      </c>
      <c r="P495" s="62">
        <v>319.76276863528273</v>
      </c>
    </row>
    <row r="496" spans="1:16" x14ac:dyDescent="0.2">
      <c r="A496" s="5" t="s">
        <v>12</v>
      </c>
      <c r="B496" s="5" t="s">
        <v>19</v>
      </c>
      <c r="C496" s="5" t="s">
        <v>32</v>
      </c>
      <c r="D496" s="5" t="s">
        <v>93</v>
      </c>
      <c r="E496" s="5">
        <v>2005</v>
      </c>
      <c r="F496" s="5">
        <v>3</v>
      </c>
      <c r="G496" s="61">
        <v>6</v>
      </c>
      <c r="H496" s="73">
        <v>0.01</v>
      </c>
      <c r="I496" s="73">
        <v>1.95</v>
      </c>
      <c r="J496" s="73">
        <v>0.01</v>
      </c>
      <c r="K496" s="73">
        <v>0.04</v>
      </c>
      <c r="L496" s="73">
        <v>0.19</v>
      </c>
      <c r="M496" s="73">
        <v>1.72</v>
      </c>
      <c r="N496" s="73">
        <v>0.06</v>
      </c>
      <c r="O496" s="73">
        <v>0.19</v>
      </c>
      <c r="P496" s="62">
        <v>334.58907482649909</v>
      </c>
    </row>
    <row r="497" spans="1:16" x14ac:dyDescent="0.2">
      <c r="A497" s="5" t="s">
        <v>12</v>
      </c>
      <c r="B497" s="5" t="s">
        <v>19</v>
      </c>
      <c r="C497" s="5" t="s">
        <v>32</v>
      </c>
      <c r="D497" s="5" t="s">
        <v>93</v>
      </c>
      <c r="E497" s="5">
        <v>2006</v>
      </c>
      <c r="F497" s="5">
        <v>3</v>
      </c>
      <c r="G497" s="61">
        <v>35</v>
      </c>
      <c r="H497" s="73">
        <v>7.0000000000000007E-2</v>
      </c>
      <c r="I497" s="73">
        <v>13.36</v>
      </c>
      <c r="J497" s="73">
        <v>7.0000000000000007E-2</v>
      </c>
      <c r="K497" s="73">
        <v>0.3</v>
      </c>
      <c r="L497" s="73">
        <v>1.28</v>
      </c>
      <c r="M497" s="73">
        <v>11.78</v>
      </c>
      <c r="N497" s="73">
        <v>0.44</v>
      </c>
      <c r="O497" s="73">
        <v>1.28</v>
      </c>
      <c r="P497" s="62">
        <v>384.02987325357924</v>
      </c>
    </row>
    <row r="498" spans="1:16" x14ac:dyDescent="0.2">
      <c r="A498" s="5" t="s">
        <v>12</v>
      </c>
      <c r="B498" s="5" t="s">
        <v>19</v>
      </c>
      <c r="C498" s="5" t="s">
        <v>32</v>
      </c>
      <c r="D498" s="5" t="s">
        <v>93</v>
      </c>
      <c r="E498" s="5">
        <v>2007</v>
      </c>
      <c r="F498" s="5">
        <v>3</v>
      </c>
      <c r="G498" s="61">
        <v>214</v>
      </c>
      <c r="H498" s="73">
        <v>0.44</v>
      </c>
      <c r="I498" s="73">
        <v>80.02</v>
      </c>
      <c r="J498" s="73">
        <v>0.44</v>
      </c>
      <c r="K498" s="73">
        <v>1.77</v>
      </c>
      <c r="L498" s="73">
        <v>7.68</v>
      </c>
      <c r="M498" s="73">
        <v>70.569999999999993</v>
      </c>
      <c r="N498" s="73">
        <v>2.64</v>
      </c>
      <c r="O498" s="73">
        <v>7.65</v>
      </c>
      <c r="P498" s="62">
        <v>375.22873995000901</v>
      </c>
    </row>
    <row r="499" spans="1:16" x14ac:dyDescent="0.2">
      <c r="A499" s="5" t="s">
        <v>12</v>
      </c>
      <c r="B499" s="5" t="s">
        <v>19</v>
      </c>
      <c r="C499" s="5" t="s">
        <v>32</v>
      </c>
      <c r="D499" s="5" t="s">
        <v>93</v>
      </c>
      <c r="E499" s="5">
        <v>2008</v>
      </c>
      <c r="F499" s="5">
        <v>3</v>
      </c>
      <c r="G499" s="61">
        <v>10</v>
      </c>
      <c r="H499" s="73">
        <v>0.02</v>
      </c>
      <c r="I499" s="73">
        <v>4.1399999999999997</v>
      </c>
      <c r="J499" s="73">
        <v>0.02</v>
      </c>
      <c r="K499" s="73">
        <v>0.09</v>
      </c>
      <c r="L499" s="73">
        <v>0.4</v>
      </c>
      <c r="M499" s="73">
        <v>3.65</v>
      </c>
      <c r="N499" s="73">
        <v>0.14000000000000001</v>
      </c>
      <c r="O499" s="73">
        <v>0.4</v>
      </c>
      <c r="P499" s="62">
        <v>411.71771947539213</v>
      </c>
    </row>
    <row r="500" spans="1:16" x14ac:dyDescent="0.2">
      <c r="A500" s="5" t="s">
        <v>12</v>
      </c>
      <c r="B500" s="5" t="s">
        <v>19</v>
      </c>
      <c r="C500" s="5" t="s">
        <v>32</v>
      </c>
      <c r="D500" s="5" t="s">
        <v>93</v>
      </c>
      <c r="E500" s="5">
        <v>2009</v>
      </c>
      <c r="F500" s="5">
        <v>3</v>
      </c>
      <c r="G500" s="61">
        <v>113</v>
      </c>
      <c r="H500" s="73">
        <v>0.23</v>
      </c>
      <c r="I500" s="73">
        <v>42.81</v>
      </c>
      <c r="J500" s="73">
        <v>0.23</v>
      </c>
      <c r="K500" s="73">
        <v>0.95</v>
      </c>
      <c r="L500" s="73">
        <v>4.1100000000000003</v>
      </c>
      <c r="M500" s="73">
        <v>37.75</v>
      </c>
      <c r="N500" s="73">
        <v>1.41</v>
      </c>
      <c r="O500" s="73">
        <v>4.09</v>
      </c>
      <c r="P500" s="62">
        <v>380.08094538768734</v>
      </c>
    </row>
    <row r="501" spans="1:16" x14ac:dyDescent="0.2">
      <c r="A501" s="5" t="s">
        <v>12</v>
      </c>
      <c r="B501" s="5" t="s">
        <v>19</v>
      </c>
      <c r="C501" s="5" t="s">
        <v>32</v>
      </c>
      <c r="D501" s="5" t="s">
        <v>93</v>
      </c>
      <c r="E501" s="5">
        <v>2010</v>
      </c>
      <c r="F501" s="5">
        <v>3</v>
      </c>
      <c r="G501" s="61">
        <v>3</v>
      </c>
      <c r="H501" s="73">
        <v>0</v>
      </c>
      <c r="I501" s="73">
        <v>0.87</v>
      </c>
      <c r="J501" s="73">
        <v>0</v>
      </c>
      <c r="K501" s="73">
        <v>0.02</v>
      </c>
      <c r="L501" s="73">
        <v>0.08</v>
      </c>
      <c r="M501" s="73">
        <v>0.77</v>
      </c>
      <c r="N501" s="73">
        <v>0.03</v>
      </c>
      <c r="O501" s="73">
        <v>0.08</v>
      </c>
      <c r="P501" s="62">
        <v>323.88335489147858</v>
      </c>
    </row>
    <row r="502" spans="1:16" x14ac:dyDescent="0.2">
      <c r="A502" s="5" t="s">
        <v>12</v>
      </c>
      <c r="B502" s="5" t="s">
        <v>19</v>
      </c>
      <c r="C502" s="5" t="s">
        <v>32</v>
      </c>
      <c r="D502" s="5" t="s">
        <v>93</v>
      </c>
      <c r="E502" s="5">
        <v>2011</v>
      </c>
      <c r="F502" s="5">
        <v>3</v>
      </c>
      <c r="G502" s="61">
        <v>61</v>
      </c>
      <c r="H502" s="73">
        <v>0.13</v>
      </c>
      <c r="I502" s="73">
        <v>23.720000000000002</v>
      </c>
      <c r="J502" s="73">
        <v>0.13</v>
      </c>
      <c r="K502" s="73">
        <v>0.52</v>
      </c>
      <c r="L502" s="73">
        <v>2.2799999999999998</v>
      </c>
      <c r="M502" s="73">
        <v>20.92</v>
      </c>
      <c r="N502" s="73">
        <v>0.78</v>
      </c>
      <c r="O502" s="73">
        <v>2.27</v>
      </c>
      <c r="P502" s="62">
        <v>390.4944847378577</v>
      </c>
    </row>
    <row r="503" spans="1:16" x14ac:dyDescent="0.2">
      <c r="A503" s="5" t="s">
        <v>12</v>
      </c>
      <c r="B503" s="5" t="s">
        <v>19</v>
      </c>
      <c r="C503" s="5" t="s">
        <v>32</v>
      </c>
      <c r="D503" s="5" t="s">
        <v>93</v>
      </c>
      <c r="E503" s="5">
        <v>2012</v>
      </c>
      <c r="F503" s="5">
        <v>2</v>
      </c>
      <c r="G503" s="61">
        <v>27</v>
      </c>
      <c r="H503" s="73">
        <v>0.06</v>
      </c>
      <c r="I503" s="73">
        <v>10.43</v>
      </c>
      <c r="J503" s="73">
        <v>0.06</v>
      </c>
      <c r="K503" s="73">
        <v>0.49</v>
      </c>
      <c r="L503" s="73">
        <v>9.94</v>
      </c>
      <c r="M503" s="73">
        <v>0</v>
      </c>
      <c r="N503" s="73">
        <v>0.04</v>
      </c>
      <c r="O503" s="73">
        <v>0.36</v>
      </c>
      <c r="P503" s="62">
        <v>383.87885249806055</v>
      </c>
    </row>
    <row r="504" spans="1:16" x14ac:dyDescent="0.2">
      <c r="A504" s="5" t="s">
        <v>12</v>
      </c>
      <c r="B504" s="5" t="s">
        <v>19</v>
      </c>
      <c r="C504" s="5" t="s">
        <v>32</v>
      </c>
      <c r="D504" s="5" t="s">
        <v>93</v>
      </c>
      <c r="E504" s="5">
        <v>2014</v>
      </c>
      <c r="F504" s="5">
        <v>2</v>
      </c>
      <c r="G504" s="61">
        <v>3</v>
      </c>
      <c r="H504" s="73">
        <v>0.01</v>
      </c>
      <c r="I504" s="73">
        <v>1.36</v>
      </c>
      <c r="J504" s="73">
        <v>0.01</v>
      </c>
      <c r="K504" s="73">
        <v>0.06</v>
      </c>
      <c r="L504" s="73">
        <v>1.3</v>
      </c>
      <c r="M504" s="73">
        <v>0</v>
      </c>
      <c r="N504" s="73">
        <v>0.01</v>
      </c>
      <c r="O504" s="73">
        <v>0.05</v>
      </c>
      <c r="P504" s="62">
        <v>502.2652849493079</v>
      </c>
    </row>
    <row r="505" spans="1:16" x14ac:dyDescent="0.2">
      <c r="A505" s="5" t="s">
        <v>12</v>
      </c>
      <c r="B505" s="5" t="s">
        <v>19</v>
      </c>
      <c r="C505" s="5" t="s">
        <v>32</v>
      </c>
      <c r="D505" s="5" t="s">
        <v>93</v>
      </c>
      <c r="E505" s="5">
        <v>2016</v>
      </c>
      <c r="F505" s="5">
        <v>2</v>
      </c>
      <c r="G505" s="61">
        <v>15</v>
      </c>
      <c r="H505" s="73">
        <v>0.06</v>
      </c>
      <c r="I505" s="73">
        <v>10.26</v>
      </c>
      <c r="J505" s="73">
        <v>0.06</v>
      </c>
      <c r="K505" s="73">
        <v>0.48</v>
      </c>
      <c r="L505" s="73">
        <v>9.7799999999999994</v>
      </c>
      <c r="M505" s="73">
        <v>0</v>
      </c>
      <c r="N505" s="73">
        <v>0.04</v>
      </c>
      <c r="O505" s="73">
        <v>0.35</v>
      </c>
      <c r="P505" s="62">
        <v>673.39761119512912</v>
      </c>
    </row>
    <row r="506" spans="1:16" x14ac:dyDescent="0.2">
      <c r="A506" s="5" t="s">
        <v>12</v>
      </c>
      <c r="B506" s="5" t="s">
        <v>19</v>
      </c>
      <c r="C506" s="5" t="s">
        <v>32</v>
      </c>
      <c r="D506" s="5" t="s">
        <v>93</v>
      </c>
      <c r="E506" s="5">
        <v>2017</v>
      </c>
      <c r="F506" s="5">
        <v>1</v>
      </c>
      <c r="G506" s="61">
        <v>160</v>
      </c>
      <c r="H506" s="73">
        <v>0.95000000000000007</v>
      </c>
      <c r="I506" s="73">
        <v>106.99</v>
      </c>
      <c r="J506" s="73">
        <v>0.95000000000000007</v>
      </c>
      <c r="K506" s="73">
        <v>106.99</v>
      </c>
      <c r="L506" s="73">
        <v>0</v>
      </c>
      <c r="M506" s="73">
        <v>0</v>
      </c>
      <c r="N506" s="73">
        <v>0.13</v>
      </c>
      <c r="O506" s="73">
        <v>2.59</v>
      </c>
      <c r="P506" s="62">
        <v>673.99296473665004</v>
      </c>
    </row>
    <row r="507" spans="1:16" x14ac:dyDescent="0.2">
      <c r="A507" s="5" t="s">
        <v>12</v>
      </c>
      <c r="B507" s="5" t="s">
        <v>19</v>
      </c>
      <c r="C507" s="5" t="s">
        <v>32</v>
      </c>
      <c r="D507" s="5" t="s">
        <v>93</v>
      </c>
      <c r="E507" s="5">
        <v>2018</v>
      </c>
      <c r="F507" s="5">
        <v>1</v>
      </c>
      <c r="G507" s="61">
        <v>9</v>
      </c>
      <c r="H507" s="73">
        <v>0.05</v>
      </c>
      <c r="I507" s="73">
        <v>5.85</v>
      </c>
      <c r="J507" s="73">
        <v>0.05</v>
      </c>
      <c r="K507" s="73">
        <v>5.85</v>
      </c>
      <c r="L507" s="73">
        <v>0</v>
      </c>
      <c r="M507" s="73">
        <v>0</v>
      </c>
      <c r="N507" s="73">
        <v>0.01</v>
      </c>
      <c r="O507" s="73">
        <v>0.14000000000000001</v>
      </c>
      <c r="P507" s="62">
        <v>609.58096561180446</v>
      </c>
    </row>
    <row r="508" spans="1:16" x14ac:dyDescent="0.2">
      <c r="A508" s="5" t="s">
        <v>12</v>
      </c>
      <c r="B508" s="5" t="s">
        <v>19</v>
      </c>
      <c r="C508" s="5" t="s">
        <v>32</v>
      </c>
      <c r="D508" s="5" t="s">
        <v>93</v>
      </c>
      <c r="E508" s="5">
        <v>2019</v>
      </c>
      <c r="F508" s="5">
        <v>1</v>
      </c>
      <c r="G508" s="61">
        <v>36</v>
      </c>
      <c r="H508" s="73">
        <v>0.21000000000000002</v>
      </c>
      <c r="I508" s="73">
        <v>23.34</v>
      </c>
      <c r="J508" s="73">
        <v>0.21000000000000002</v>
      </c>
      <c r="K508" s="73">
        <v>23.34</v>
      </c>
      <c r="L508" s="73">
        <v>0</v>
      </c>
      <c r="M508" s="73">
        <v>0</v>
      </c>
      <c r="N508" s="73">
        <v>0.03</v>
      </c>
      <c r="O508" s="73">
        <v>0.56000000000000005</v>
      </c>
      <c r="P508" s="62">
        <v>661.96283112817753</v>
      </c>
    </row>
    <row r="509" spans="1:16" x14ac:dyDescent="0.2">
      <c r="A509" s="5" t="s">
        <v>12</v>
      </c>
      <c r="B509" s="5" t="s">
        <v>19</v>
      </c>
      <c r="C509" s="5" t="s">
        <v>32</v>
      </c>
      <c r="D509" s="5" t="s">
        <v>93</v>
      </c>
      <c r="E509" s="5">
        <v>2021</v>
      </c>
      <c r="F509" s="5">
        <v>0</v>
      </c>
      <c r="G509" s="61">
        <v>7</v>
      </c>
      <c r="H509" s="73">
        <v>4.47</v>
      </c>
      <c r="I509" s="73">
        <v>0</v>
      </c>
      <c r="J509" s="73">
        <v>4.47</v>
      </c>
      <c r="K509" s="73">
        <v>0</v>
      </c>
      <c r="L509" s="73">
        <v>0</v>
      </c>
      <c r="M509" s="73">
        <v>0</v>
      </c>
      <c r="N509" s="73">
        <v>0.02</v>
      </c>
      <c r="O509" s="73">
        <v>0.08</v>
      </c>
      <c r="P509" s="62">
        <v>636.83524401363593</v>
      </c>
    </row>
    <row r="510" spans="1:16" x14ac:dyDescent="0.2">
      <c r="A510" s="5" t="s">
        <v>13</v>
      </c>
      <c r="B510" s="5" t="s">
        <v>20</v>
      </c>
      <c r="C510" s="5" t="s">
        <v>29</v>
      </c>
      <c r="D510" s="5" t="s">
        <v>85</v>
      </c>
      <c r="E510" s="5">
        <v>2002</v>
      </c>
      <c r="F510" s="5">
        <v>3</v>
      </c>
      <c r="G510" s="61">
        <v>24</v>
      </c>
      <c r="H510" s="73">
        <v>0.32</v>
      </c>
      <c r="I510" s="73">
        <v>12.7</v>
      </c>
      <c r="J510" s="73">
        <v>0.32</v>
      </c>
      <c r="K510" s="73">
        <v>0.12</v>
      </c>
      <c r="L510" s="73">
        <v>0.31</v>
      </c>
      <c r="M510" s="73">
        <v>12.27</v>
      </c>
      <c r="N510" s="73">
        <v>1.08</v>
      </c>
      <c r="O510" s="73">
        <v>0.23</v>
      </c>
      <c r="P510" s="62">
        <v>533.7871795853323</v>
      </c>
    </row>
    <row r="511" spans="1:16" x14ac:dyDescent="0.2">
      <c r="A511" s="5" t="s">
        <v>13</v>
      </c>
      <c r="B511" s="5" t="s">
        <v>20</v>
      </c>
      <c r="C511" s="5" t="s">
        <v>29</v>
      </c>
      <c r="D511" s="5" t="s">
        <v>85</v>
      </c>
      <c r="E511" s="5">
        <v>2003</v>
      </c>
      <c r="F511" s="5">
        <v>3</v>
      </c>
      <c r="G511" s="61">
        <v>2</v>
      </c>
      <c r="H511" s="73">
        <v>0.02</v>
      </c>
      <c r="I511" s="73">
        <v>0.67</v>
      </c>
      <c r="J511" s="73">
        <v>0.02</v>
      </c>
      <c r="K511" s="73">
        <v>0.01</v>
      </c>
      <c r="L511" s="73">
        <v>0.02</v>
      </c>
      <c r="M511" s="73">
        <v>0.64</v>
      </c>
      <c r="N511" s="73">
        <v>0.06</v>
      </c>
      <c r="O511" s="73">
        <v>0.01</v>
      </c>
      <c r="P511" s="62">
        <v>310.49203447918188</v>
      </c>
    </row>
    <row r="512" spans="1:16" x14ac:dyDescent="0.2">
      <c r="A512" s="5" t="s">
        <v>13</v>
      </c>
      <c r="B512" s="5" t="s">
        <v>20</v>
      </c>
      <c r="C512" s="5" t="s">
        <v>29</v>
      </c>
      <c r="D512" s="5" t="s">
        <v>85</v>
      </c>
      <c r="E512" s="5">
        <v>2004</v>
      </c>
      <c r="F512" s="5">
        <v>3</v>
      </c>
      <c r="G512" s="61">
        <v>32</v>
      </c>
      <c r="H512" s="73">
        <v>0.3</v>
      </c>
      <c r="I512" s="73">
        <v>12.02</v>
      </c>
      <c r="J512" s="73">
        <v>0.3</v>
      </c>
      <c r="K512" s="73">
        <v>0.12</v>
      </c>
      <c r="L512" s="73">
        <v>0.3</v>
      </c>
      <c r="M512" s="73">
        <v>11.6</v>
      </c>
      <c r="N512" s="73">
        <v>1.02</v>
      </c>
      <c r="O512" s="73">
        <v>0.22</v>
      </c>
      <c r="P512" s="62">
        <v>387.7208724746294</v>
      </c>
    </row>
    <row r="513" spans="1:16" x14ac:dyDescent="0.2">
      <c r="A513" s="5" t="s">
        <v>13</v>
      </c>
      <c r="B513" s="5" t="s">
        <v>20</v>
      </c>
      <c r="C513" s="5" t="s">
        <v>29</v>
      </c>
      <c r="D513" s="5" t="s">
        <v>85</v>
      </c>
      <c r="E513" s="5">
        <v>2005</v>
      </c>
      <c r="F513" s="5">
        <v>3</v>
      </c>
      <c r="G513" s="61">
        <v>19</v>
      </c>
      <c r="H513" s="73">
        <v>0.19</v>
      </c>
      <c r="I513" s="73">
        <v>7.43</v>
      </c>
      <c r="J513" s="73">
        <v>0.19</v>
      </c>
      <c r="K513" s="73">
        <v>7.0000000000000007E-2</v>
      </c>
      <c r="L513" s="73">
        <v>0.18</v>
      </c>
      <c r="M513" s="73">
        <v>7.18</v>
      </c>
      <c r="N513" s="73">
        <v>0.63</v>
      </c>
      <c r="O513" s="73">
        <v>0.14000000000000001</v>
      </c>
      <c r="P513" s="62">
        <v>404.79694198436829</v>
      </c>
    </row>
    <row r="514" spans="1:16" x14ac:dyDescent="0.2">
      <c r="A514" s="5" t="s">
        <v>13</v>
      </c>
      <c r="B514" s="5" t="s">
        <v>20</v>
      </c>
      <c r="C514" s="5" t="s">
        <v>29</v>
      </c>
      <c r="D514" s="5" t="s">
        <v>85</v>
      </c>
      <c r="E514" s="5">
        <v>2006</v>
      </c>
      <c r="F514" s="5">
        <v>3</v>
      </c>
      <c r="G514" s="61">
        <v>10</v>
      </c>
      <c r="H514" s="73">
        <v>0.12</v>
      </c>
      <c r="I514" s="73">
        <v>4.6100000000000003</v>
      </c>
      <c r="J514" s="73">
        <v>0.12</v>
      </c>
      <c r="K514" s="73">
        <v>0.04</v>
      </c>
      <c r="L514" s="73">
        <v>0.11</v>
      </c>
      <c r="M514" s="73">
        <v>4.46</v>
      </c>
      <c r="N514" s="73">
        <v>0.39</v>
      </c>
      <c r="O514" s="73">
        <v>0.08</v>
      </c>
      <c r="P514" s="62">
        <v>469.59692863315593</v>
      </c>
    </row>
    <row r="515" spans="1:16" x14ac:dyDescent="0.2">
      <c r="A515" s="5" t="s">
        <v>13</v>
      </c>
      <c r="B515" s="5" t="s">
        <v>20</v>
      </c>
      <c r="C515" s="5" t="s">
        <v>29</v>
      </c>
      <c r="D515" s="5" t="s">
        <v>85</v>
      </c>
      <c r="E515" s="5">
        <v>2007</v>
      </c>
      <c r="F515" s="5">
        <v>3</v>
      </c>
      <c r="G515" s="61">
        <v>12</v>
      </c>
      <c r="H515" s="73">
        <v>0.16</v>
      </c>
      <c r="I515" s="73">
        <v>6.3599999999999994</v>
      </c>
      <c r="J515" s="73">
        <v>0.16</v>
      </c>
      <c r="K515" s="73">
        <v>0.06</v>
      </c>
      <c r="L515" s="73">
        <v>0.16</v>
      </c>
      <c r="M515" s="73">
        <v>6.14</v>
      </c>
      <c r="N515" s="73">
        <v>0.54</v>
      </c>
      <c r="O515" s="73">
        <v>0.12</v>
      </c>
      <c r="P515" s="62">
        <v>558.14577163366459</v>
      </c>
    </row>
    <row r="516" spans="1:16" x14ac:dyDescent="0.2">
      <c r="A516" s="5" t="s">
        <v>13</v>
      </c>
      <c r="B516" s="5" t="s">
        <v>20</v>
      </c>
      <c r="C516" s="5" t="s">
        <v>29</v>
      </c>
      <c r="D516" s="5" t="s">
        <v>85</v>
      </c>
      <c r="E516" s="5">
        <v>2008</v>
      </c>
      <c r="F516" s="5">
        <v>3</v>
      </c>
      <c r="G516" s="61">
        <v>65</v>
      </c>
      <c r="H516" s="73">
        <v>1.07</v>
      </c>
      <c r="I516" s="73">
        <v>42.68</v>
      </c>
      <c r="J516" s="73">
        <v>1.07</v>
      </c>
      <c r="K516" s="73">
        <v>0.41</v>
      </c>
      <c r="L516" s="73">
        <v>1.05</v>
      </c>
      <c r="M516" s="73">
        <v>41.22</v>
      </c>
      <c r="N516" s="73">
        <v>3.63</v>
      </c>
      <c r="O516" s="73">
        <v>0.78</v>
      </c>
      <c r="P516" s="62">
        <v>670.60793318258868</v>
      </c>
    </row>
    <row r="517" spans="1:16" x14ac:dyDescent="0.2">
      <c r="A517" s="5" t="s">
        <v>13</v>
      </c>
      <c r="B517" s="5" t="s">
        <v>20</v>
      </c>
      <c r="C517" s="5" t="s">
        <v>29</v>
      </c>
      <c r="D517" s="5" t="s">
        <v>85</v>
      </c>
      <c r="E517" s="5">
        <v>2009</v>
      </c>
      <c r="F517" s="5">
        <v>3</v>
      </c>
      <c r="G517" s="61">
        <v>11</v>
      </c>
      <c r="H517" s="73">
        <v>0.13</v>
      </c>
      <c r="I517" s="73">
        <v>5.1899999999999995</v>
      </c>
      <c r="J517" s="73">
        <v>0.13</v>
      </c>
      <c r="K517" s="73">
        <v>0.05</v>
      </c>
      <c r="L517" s="73">
        <v>0.13</v>
      </c>
      <c r="M517" s="73">
        <v>5.01</v>
      </c>
      <c r="N517" s="73">
        <v>0.44</v>
      </c>
      <c r="O517" s="73">
        <v>0.09</v>
      </c>
      <c r="P517" s="62">
        <v>491.96816501003076</v>
      </c>
    </row>
    <row r="518" spans="1:16" x14ac:dyDescent="0.2">
      <c r="A518" s="5" t="s">
        <v>13</v>
      </c>
      <c r="B518" s="5" t="s">
        <v>20</v>
      </c>
      <c r="C518" s="5" t="s">
        <v>29</v>
      </c>
      <c r="D518" s="5" t="s">
        <v>85</v>
      </c>
      <c r="E518" s="5">
        <v>2010</v>
      </c>
      <c r="F518" s="5">
        <v>3</v>
      </c>
      <c r="G518" s="61">
        <v>49</v>
      </c>
      <c r="H518" s="73">
        <v>0.23</v>
      </c>
      <c r="I518" s="73">
        <v>24.15</v>
      </c>
      <c r="J518" s="73">
        <v>0.23</v>
      </c>
      <c r="K518" s="73">
        <v>0.11</v>
      </c>
      <c r="L518" s="73">
        <v>0.7</v>
      </c>
      <c r="M518" s="73">
        <v>23.34</v>
      </c>
      <c r="N518" s="73">
        <v>1.59</v>
      </c>
      <c r="O518" s="73">
        <v>1.39</v>
      </c>
      <c r="P518" s="62">
        <v>491.77804350354472</v>
      </c>
    </row>
    <row r="519" spans="1:16" x14ac:dyDescent="0.2">
      <c r="A519" s="5" t="s">
        <v>13</v>
      </c>
      <c r="B519" s="5" t="s">
        <v>20</v>
      </c>
      <c r="C519" s="5" t="s">
        <v>29</v>
      </c>
      <c r="D519" s="5" t="s">
        <v>85</v>
      </c>
      <c r="E519" s="5">
        <v>2011</v>
      </c>
      <c r="F519" s="5">
        <v>3</v>
      </c>
      <c r="G519" s="61">
        <v>29</v>
      </c>
      <c r="H519" s="73">
        <v>0.02</v>
      </c>
      <c r="I519" s="73">
        <v>15.07</v>
      </c>
      <c r="J519" s="73">
        <v>0.02</v>
      </c>
      <c r="K519" s="73">
        <v>6.9999999999999993E-2</v>
      </c>
      <c r="L519" s="73">
        <v>3.82</v>
      </c>
      <c r="M519" s="73">
        <v>11.180000000000001</v>
      </c>
      <c r="N519" s="73">
        <v>0.76</v>
      </c>
      <c r="O519" s="73">
        <v>1.07</v>
      </c>
      <c r="P519" s="62">
        <v>519.16350678552965</v>
      </c>
    </row>
    <row r="520" spans="1:16" x14ac:dyDescent="0.2">
      <c r="A520" s="5" t="s">
        <v>13</v>
      </c>
      <c r="B520" s="5" t="s">
        <v>20</v>
      </c>
      <c r="C520" s="5" t="s">
        <v>29</v>
      </c>
      <c r="D520" s="5" t="s">
        <v>85</v>
      </c>
      <c r="E520" s="5">
        <v>2012</v>
      </c>
      <c r="F520" s="5">
        <v>2</v>
      </c>
      <c r="G520" s="61">
        <v>77</v>
      </c>
      <c r="H520" s="73">
        <v>0.03</v>
      </c>
      <c r="I520" s="73">
        <v>52.21</v>
      </c>
      <c r="J520" s="73">
        <v>0.03</v>
      </c>
      <c r="K520" s="73">
        <v>0.49</v>
      </c>
      <c r="L520" s="73">
        <v>51.72</v>
      </c>
      <c r="M520" s="73">
        <v>0</v>
      </c>
      <c r="N520" s="73">
        <v>0.08</v>
      </c>
      <c r="O520" s="73">
        <v>0.21</v>
      </c>
      <c r="P520" s="62">
        <v>673.16807125778212</v>
      </c>
    </row>
    <row r="521" spans="1:16" x14ac:dyDescent="0.2">
      <c r="A521" s="5" t="s">
        <v>13</v>
      </c>
      <c r="B521" s="5" t="s">
        <v>20</v>
      </c>
      <c r="C521" s="5" t="s">
        <v>29</v>
      </c>
      <c r="D521" s="5" t="s">
        <v>85</v>
      </c>
      <c r="E521" s="5">
        <v>2013</v>
      </c>
      <c r="F521" s="5">
        <v>2</v>
      </c>
      <c r="G521" s="61">
        <v>4</v>
      </c>
      <c r="H521" s="73">
        <v>0</v>
      </c>
      <c r="I521" s="73">
        <v>2.14</v>
      </c>
      <c r="J521" s="73">
        <v>0</v>
      </c>
      <c r="K521" s="73">
        <v>0.02</v>
      </c>
      <c r="L521" s="73">
        <v>2.12</v>
      </c>
      <c r="M521" s="73">
        <v>0</v>
      </c>
      <c r="N521" s="73">
        <v>0</v>
      </c>
      <c r="O521" s="73">
        <v>0.01</v>
      </c>
      <c r="P521" s="62">
        <v>606.80751228334213</v>
      </c>
    </row>
    <row r="522" spans="1:16" x14ac:dyDescent="0.2">
      <c r="A522" s="5" t="s">
        <v>13</v>
      </c>
      <c r="B522" s="5" t="s">
        <v>20</v>
      </c>
      <c r="C522" s="5" t="s">
        <v>29</v>
      </c>
      <c r="D522" s="5" t="s">
        <v>85</v>
      </c>
      <c r="E522" s="5">
        <v>2014</v>
      </c>
      <c r="F522" s="5">
        <v>2</v>
      </c>
      <c r="G522" s="61">
        <v>10</v>
      </c>
      <c r="H522" s="73">
        <v>0</v>
      </c>
      <c r="I522" s="73">
        <v>6.1</v>
      </c>
      <c r="J522" s="73">
        <v>0</v>
      </c>
      <c r="K522" s="73">
        <v>0.06</v>
      </c>
      <c r="L522" s="73">
        <v>6.04</v>
      </c>
      <c r="M522" s="73">
        <v>0</v>
      </c>
      <c r="N522" s="73">
        <v>0.01</v>
      </c>
      <c r="O522" s="73">
        <v>0.02</v>
      </c>
      <c r="P522" s="62">
        <v>605.47478361719016</v>
      </c>
    </row>
    <row r="523" spans="1:16" x14ac:dyDescent="0.2">
      <c r="A523" s="5" t="s">
        <v>13</v>
      </c>
      <c r="B523" s="5" t="s">
        <v>20</v>
      </c>
      <c r="C523" s="5" t="s">
        <v>29</v>
      </c>
      <c r="D523" s="5" t="s">
        <v>85</v>
      </c>
      <c r="E523" s="5">
        <v>2018</v>
      </c>
      <c r="F523" s="5">
        <v>1</v>
      </c>
      <c r="G523" s="61">
        <v>84</v>
      </c>
      <c r="H523" s="73">
        <v>0.15</v>
      </c>
      <c r="I523" s="73">
        <v>32.11</v>
      </c>
      <c r="J523" s="73">
        <v>0.15</v>
      </c>
      <c r="K523" s="73">
        <v>32.11</v>
      </c>
      <c r="L523" s="73">
        <v>0</v>
      </c>
      <c r="M523" s="73">
        <v>0</v>
      </c>
      <c r="N523" s="73">
        <v>0.02</v>
      </c>
      <c r="O523" s="73">
        <v>0.42</v>
      </c>
      <c r="P523" s="62">
        <v>380.84113596381042</v>
      </c>
    </row>
    <row r="524" spans="1:16" x14ac:dyDescent="0.2">
      <c r="A524" s="5" t="s">
        <v>13</v>
      </c>
      <c r="B524" s="5" t="s">
        <v>20</v>
      </c>
      <c r="C524" s="5" t="s">
        <v>29</v>
      </c>
      <c r="D524" s="5" t="s">
        <v>85</v>
      </c>
      <c r="E524" s="5">
        <v>2019</v>
      </c>
      <c r="F524" s="5">
        <v>1</v>
      </c>
      <c r="G524" s="61">
        <v>28</v>
      </c>
      <c r="H524" s="73">
        <v>7.0000000000000007E-2</v>
      </c>
      <c r="I524" s="73">
        <v>14.44</v>
      </c>
      <c r="J524" s="73">
        <v>7.0000000000000007E-2</v>
      </c>
      <c r="K524" s="73">
        <v>14.44</v>
      </c>
      <c r="L524" s="73">
        <v>0</v>
      </c>
      <c r="M524" s="73">
        <v>0</v>
      </c>
      <c r="N524" s="73">
        <v>0.01</v>
      </c>
      <c r="O524" s="73">
        <v>0.19</v>
      </c>
      <c r="P524" s="62">
        <v>523.31509411763636</v>
      </c>
    </row>
    <row r="525" spans="1:16" x14ac:dyDescent="0.2">
      <c r="A525" s="5" t="s">
        <v>13</v>
      </c>
      <c r="B525" s="5" t="s">
        <v>20</v>
      </c>
      <c r="C525" s="5" t="s">
        <v>29</v>
      </c>
      <c r="D525" s="5" t="s">
        <v>85</v>
      </c>
      <c r="E525" s="5">
        <v>2020</v>
      </c>
      <c r="F525" s="5">
        <v>0</v>
      </c>
      <c r="G525" s="61">
        <v>43</v>
      </c>
      <c r="H525" s="73">
        <v>20.720000000000002</v>
      </c>
      <c r="I525" s="73">
        <v>0</v>
      </c>
      <c r="J525" s="73">
        <v>20.720000000000002</v>
      </c>
      <c r="K525" s="73">
        <v>0</v>
      </c>
      <c r="L525" s="73">
        <v>0</v>
      </c>
      <c r="M525" s="73">
        <v>0</v>
      </c>
      <c r="N525" s="73">
        <v>0</v>
      </c>
      <c r="O525" s="73">
        <v>0.13</v>
      </c>
      <c r="P525" s="62">
        <v>484.60769928401527</v>
      </c>
    </row>
    <row r="526" spans="1:16" x14ac:dyDescent="0.2">
      <c r="A526" s="5" t="s">
        <v>13</v>
      </c>
      <c r="B526" s="5" t="s">
        <v>20</v>
      </c>
      <c r="C526" s="5" t="s">
        <v>29</v>
      </c>
      <c r="D526" s="5" t="s">
        <v>85</v>
      </c>
      <c r="E526" s="5">
        <v>2021</v>
      </c>
      <c r="F526" s="5">
        <v>0</v>
      </c>
      <c r="G526" s="61">
        <v>24</v>
      </c>
      <c r="H526" s="73">
        <v>11.75</v>
      </c>
      <c r="I526" s="73">
        <v>0</v>
      </c>
      <c r="J526" s="73">
        <v>11.75</v>
      </c>
      <c r="K526" s="73">
        <v>0</v>
      </c>
      <c r="L526" s="73">
        <v>0</v>
      </c>
      <c r="M526" s="73">
        <v>0</v>
      </c>
      <c r="N526" s="73">
        <v>0</v>
      </c>
      <c r="O526" s="73">
        <v>7.0000000000000007E-2</v>
      </c>
      <c r="P526" s="62">
        <v>477.21618071561687</v>
      </c>
    </row>
    <row r="527" spans="1:16" x14ac:dyDescent="0.2">
      <c r="A527" s="5" t="s">
        <v>13</v>
      </c>
      <c r="B527" s="5" t="s">
        <v>20</v>
      </c>
      <c r="C527" s="5" t="s">
        <v>29</v>
      </c>
      <c r="D527" s="5" t="s">
        <v>86</v>
      </c>
      <c r="E527" s="5">
        <v>2008</v>
      </c>
      <c r="F527" s="5">
        <v>3</v>
      </c>
      <c r="G527" s="61">
        <v>27</v>
      </c>
      <c r="H527" s="73">
        <v>0.45</v>
      </c>
      <c r="I527" s="73">
        <v>18.119999999999997</v>
      </c>
      <c r="J527" s="73">
        <v>0.45</v>
      </c>
      <c r="K527" s="73">
        <v>0.18</v>
      </c>
      <c r="L527" s="73">
        <v>0.45</v>
      </c>
      <c r="M527" s="73">
        <v>17.489999999999998</v>
      </c>
      <c r="N527" s="73">
        <v>1.54</v>
      </c>
      <c r="O527" s="73">
        <v>0.33</v>
      </c>
      <c r="P527" s="62">
        <v>680.75116535744644</v>
      </c>
    </row>
    <row r="528" spans="1:16" x14ac:dyDescent="0.2">
      <c r="A528" s="5" t="s">
        <v>13</v>
      </c>
      <c r="B528" s="5" t="s">
        <v>20</v>
      </c>
      <c r="C528" s="5" t="s">
        <v>29</v>
      </c>
      <c r="D528" s="5" t="s">
        <v>86</v>
      </c>
      <c r="E528" s="5">
        <v>2009</v>
      </c>
      <c r="F528" s="5">
        <v>3</v>
      </c>
      <c r="G528" s="61">
        <v>12</v>
      </c>
      <c r="H528" s="73">
        <v>0.14000000000000001</v>
      </c>
      <c r="I528" s="73">
        <v>5.6400000000000006</v>
      </c>
      <c r="J528" s="73">
        <v>0.14000000000000001</v>
      </c>
      <c r="K528" s="73">
        <v>0.05</v>
      </c>
      <c r="L528" s="73">
        <v>0.14000000000000001</v>
      </c>
      <c r="M528" s="73">
        <v>5.45</v>
      </c>
      <c r="N528" s="73">
        <v>0.48</v>
      </c>
      <c r="O528" s="73">
        <v>0.1</v>
      </c>
      <c r="P528" s="62">
        <v>484.6412901427293</v>
      </c>
    </row>
    <row r="529" spans="1:16" x14ac:dyDescent="0.2">
      <c r="A529" s="5" t="s">
        <v>13</v>
      </c>
      <c r="B529" s="5" t="s">
        <v>20</v>
      </c>
      <c r="C529" s="5" t="s">
        <v>29</v>
      </c>
      <c r="D529" s="5" t="s">
        <v>86</v>
      </c>
      <c r="E529" s="5">
        <v>2011</v>
      </c>
      <c r="F529" s="5">
        <v>3</v>
      </c>
      <c r="G529" s="61">
        <v>14</v>
      </c>
      <c r="H529" s="73">
        <v>0.14000000000000001</v>
      </c>
      <c r="I529" s="73">
        <v>5.4399999999999995</v>
      </c>
      <c r="J529" s="73">
        <v>0.14000000000000001</v>
      </c>
      <c r="K529" s="73">
        <v>0.05</v>
      </c>
      <c r="L529" s="73">
        <v>0.13</v>
      </c>
      <c r="M529" s="73">
        <v>5.26</v>
      </c>
      <c r="N529" s="73">
        <v>0.46</v>
      </c>
      <c r="O529" s="73">
        <v>0.1</v>
      </c>
      <c r="P529" s="62">
        <v>412.21636805486412</v>
      </c>
    </row>
    <row r="530" spans="1:16" x14ac:dyDescent="0.2">
      <c r="A530" s="5" t="s">
        <v>13</v>
      </c>
      <c r="B530" s="5" t="s">
        <v>20</v>
      </c>
      <c r="C530" s="5" t="s">
        <v>29</v>
      </c>
      <c r="D530" s="5" t="s">
        <v>86</v>
      </c>
      <c r="E530" s="5">
        <v>2012</v>
      </c>
      <c r="F530" s="5">
        <v>2</v>
      </c>
      <c r="G530" s="61">
        <v>15</v>
      </c>
      <c r="H530" s="73">
        <v>0.01</v>
      </c>
      <c r="I530" s="73">
        <v>9.3099999999999987</v>
      </c>
      <c r="J530" s="73">
        <v>0.01</v>
      </c>
      <c r="K530" s="73">
        <v>0.09</v>
      </c>
      <c r="L530" s="73">
        <v>9.2199999999999989</v>
      </c>
      <c r="M530" s="73">
        <v>0</v>
      </c>
      <c r="N530" s="73">
        <v>0.01</v>
      </c>
      <c r="O530" s="73">
        <v>0.04</v>
      </c>
      <c r="P530" s="62">
        <v>606.80751228334213</v>
      </c>
    </row>
    <row r="531" spans="1:16" x14ac:dyDescent="0.2">
      <c r="A531" s="5" t="s">
        <v>13</v>
      </c>
      <c r="B531" s="5" t="s">
        <v>20</v>
      </c>
      <c r="C531" s="5" t="s">
        <v>29</v>
      </c>
      <c r="D531" s="5" t="s">
        <v>86</v>
      </c>
      <c r="E531" s="5">
        <v>2013</v>
      </c>
      <c r="F531" s="5">
        <v>2</v>
      </c>
      <c r="G531" s="61">
        <v>3</v>
      </c>
      <c r="H531" s="73">
        <v>0</v>
      </c>
      <c r="I531" s="73">
        <v>1.77</v>
      </c>
      <c r="J531" s="73">
        <v>0</v>
      </c>
      <c r="K531" s="73">
        <v>0.02</v>
      </c>
      <c r="L531" s="73">
        <v>1.75</v>
      </c>
      <c r="M531" s="73">
        <v>0</v>
      </c>
      <c r="N531" s="73">
        <v>0</v>
      </c>
      <c r="O531" s="73">
        <v>0.01</v>
      </c>
      <c r="P531" s="62">
        <v>595.21069607519814</v>
      </c>
    </row>
    <row r="532" spans="1:16" x14ac:dyDescent="0.2">
      <c r="A532" s="5" t="s">
        <v>13</v>
      </c>
      <c r="B532" s="5" t="s">
        <v>20</v>
      </c>
      <c r="C532" s="5" t="s">
        <v>29</v>
      </c>
      <c r="D532" s="5" t="s">
        <v>86</v>
      </c>
      <c r="E532" s="5">
        <v>2014</v>
      </c>
      <c r="F532" s="5">
        <v>2</v>
      </c>
      <c r="G532" s="61">
        <v>25</v>
      </c>
      <c r="H532" s="73">
        <v>0.01</v>
      </c>
      <c r="I532" s="73">
        <v>10.709999999999999</v>
      </c>
      <c r="J532" s="73">
        <v>0.01</v>
      </c>
      <c r="K532" s="73">
        <v>0.1</v>
      </c>
      <c r="L532" s="73">
        <v>10.61</v>
      </c>
      <c r="M532" s="73">
        <v>0</v>
      </c>
      <c r="N532" s="73">
        <v>0.02</v>
      </c>
      <c r="O532" s="73">
        <v>0.04</v>
      </c>
      <c r="P532" s="62">
        <v>421.00537398878765</v>
      </c>
    </row>
    <row r="533" spans="1:16" x14ac:dyDescent="0.2">
      <c r="A533" s="5" t="s">
        <v>13</v>
      </c>
      <c r="B533" s="5" t="s">
        <v>20</v>
      </c>
      <c r="C533" s="5" t="s">
        <v>29</v>
      </c>
      <c r="D533" s="5" t="s">
        <v>86</v>
      </c>
      <c r="E533" s="5">
        <v>2015</v>
      </c>
      <c r="F533" s="5">
        <v>2</v>
      </c>
      <c r="G533" s="61">
        <v>9</v>
      </c>
      <c r="H533" s="73">
        <v>0</v>
      </c>
      <c r="I533" s="73">
        <v>4.8299999999999992</v>
      </c>
      <c r="J533" s="73">
        <v>0</v>
      </c>
      <c r="K533" s="73">
        <v>0.05</v>
      </c>
      <c r="L533" s="73">
        <v>4.7799999999999994</v>
      </c>
      <c r="M533" s="73">
        <v>0</v>
      </c>
      <c r="N533" s="73">
        <v>0.01</v>
      </c>
      <c r="O533" s="73">
        <v>0.02</v>
      </c>
      <c r="P533" s="62">
        <v>558.5938728048734</v>
      </c>
    </row>
    <row r="534" spans="1:16" x14ac:dyDescent="0.2">
      <c r="A534" s="5" t="s">
        <v>13</v>
      </c>
      <c r="B534" s="5" t="s">
        <v>20</v>
      </c>
      <c r="C534" s="5" t="s">
        <v>29</v>
      </c>
      <c r="D534" s="5" t="s">
        <v>86</v>
      </c>
      <c r="E534" s="5">
        <v>2016</v>
      </c>
      <c r="F534" s="5">
        <v>2</v>
      </c>
      <c r="G534" s="61">
        <v>2</v>
      </c>
      <c r="H534" s="73">
        <v>0</v>
      </c>
      <c r="I534" s="73">
        <v>1.01</v>
      </c>
      <c r="J534" s="73">
        <v>0</v>
      </c>
      <c r="K534" s="73">
        <v>0.01</v>
      </c>
      <c r="L534" s="73">
        <v>1</v>
      </c>
      <c r="M534" s="73">
        <v>0</v>
      </c>
      <c r="N534" s="73">
        <v>0</v>
      </c>
      <c r="O534" s="73">
        <v>0</v>
      </c>
      <c r="P534" s="62">
        <v>634.1361757224015</v>
      </c>
    </row>
    <row r="535" spans="1:16" x14ac:dyDescent="0.2">
      <c r="A535" s="5" t="s">
        <v>13</v>
      </c>
      <c r="B535" s="5" t="s">
        <v>20</v>
      </c>
      <c r="C535" s="5" t="s">
        <v>29</v>
      </c>
      <c r="D535" s="5" t="s">
        <v>86</v>
      </c>
      <c r="E535" s="5">
        <v>2018</v>
      </c>
      <c r="F535" s="5">
        <v>1</v>
      </c>
      <c r="G535" s="61">
        <v>88</v>
      </c>
      <c r="H535" s="73">
        <v>0.23</v>
      </c>
      <c r="I535" s="73">
        <v>47.459999999999994</v>
      </c>
      <c r="J535" s="73">
        <v>0.23</v>
      </c>
      <c r="K535" s="73">
        <v>47.459999999999994</v>
      </c>
      <c r="L535" s="73">
        <v>0</v>
      </c>
      <c r="M535" s="73">
        <v>0</v>
      </c>
      <c r="N535" s="73">
        <v>0.03</v>
      </c>
      <c r="O535" s="73">
        <v>0.62</v>
      </c>
      <c r="P535" s="62">
        <v>537.71539392482305</v>
      </c>
    </row>
    <row r="536" spans="1:16" x14ac:dyDescent="0.2">
      <c r="A536" s="5" t="s">
        <v>13</v>
      </c>
      <c r="B536" s="5" t="s">
        <v>20</v>
      </c>
      <c r="C536" s="5" t="s">
        <v>29</v>
      </c>
      <c r="D536" s="5" t="s">
        <v>86</v>
      </c>
      <c r="E536" s="5">
        <v>2019</v>
      </c>
      <c r="F536" s="5">
        <v>1</v>
      </c>
      <c r="G536" s="61">
        <v>5</v>
      </c>
      <c r="H536" s="73">
        <v>0.02</v>
      </c>
      <c r="I536" s="73">
        <v>3.13</v>
      </c>
      <c r="J536" s="73">
        <v>0.02</v>
      </c>
      <c r="K536" s="73">
        <v>3.13</v>
      </c>
      <c r="L536" s="73">
        <v>0</v>
      </c>
      <c r="M536" s="73">
        <v>0</v>
      </c>
      <c r="N536" s="73">
        <v>0</v>
      </c>
      <c r="O536" s="73">
        <v>0.04</v>
      </c>
      <c r="P536" s="62">
        <v>575.9351771129883</v>
      </c>
    </row>
    <row r="537" spans="1:16" x14ac:dyDescent="0.2">
      <c r="A537" s="5" t="s">
        <v>13</v>
      </c>
      <c r="B537" s="5" t="s">
        <v>20</v>
      </c>
      <c r="C537" s="5" t="s">
        <v>29</v>
      </c>
      <c r="D537" s="5" t="s">
        <v>87</v>
      </c>
      <c r="E537" s="5">
        <v>2004</v>
      </c>
      <c r="F537" s="5">
        <v>3</v>
      </c>
      <c r="G537" s="61">
        <v>2</v>
      </c>
      <c r="H537" s="73">
        <v>0.03</v>
      </c>
      <c r="I537" s="73">
        <v>1.1400000000000001</v>
      </c>
      <c r="J537" s="73">
        <v>0.03</v>
      </c>
      <c r="K537" s="73">
        <v>0.01</v>
      </c>
      <c r="L537" s="73">
        <v>0.03</v>
      </c>
      <c r="M537" s="73">
        <v>1.1000000000000001</v>
      </c>
      <c r="N537" s="73">
        <v>0.1</v>
      </c>
      <c r="O537" s="73">
        <v>0.02</v>
      </c>
      <c r="P537" s="62">
        <v>535.63641878028443</v>
      </c>
    </row>
    <row r="538" spans="1:16" x14ac:dyDescent="0.2">
      <c r="A538" s="5" t="s">
        <v>13</v>
      </c>
      <c r="B538" s="5" t="s">
        <v>20</v>
      </c>
      <c r="C538" s="5" t="s">
        <v>29</v>
      </c>
      <c r="D538" s="5" t="s">
        <v>87</v>
      </c>
      <c r="E538" s="5">
        <v>2006</v>
      </c>
      <c r="F538" s="5">
        <v>3</v>
      </c>
      <c r="G538" s="61">
        <v>17</v>
      </c>
      <c r="H538" s="73">
        <v>0.16</v>
      </c>
      <c r="I538" s="73">
        <v>6.35</v>
      </c>
      <c r="J538" s="73">
        <v>0.16</v>
      </c>
      <c r="K538" s="73">
        <v>0.06</v>
      </c>
      <c r="L538" s="73">
        <v>0.16</v>
      </c>
      <c r="M538" s="73">
        <v>6.13</v>
      </c>
      <c r="N538" s="73">
        <v>0.54</v>
      </c>
      <c r="O538" s="73">
        <v>0.12</v>
      </c>
      <c r="P538" s="62">
        <v>392.67675033204506</v>
      </c>
    </row>
    <row r="539" spans="1:16" x14ac:dyDescent="0.2">
      <c r="A539" s="5" t="s">
        <v>13</v>
      </c>
      <c r="B539" s="5" t="s">
        <v>20</v>
      </c>
      <c r="C539" s="5" t="s">
        <v>29</v>
      </c>
      <c r="D539" s="5" t="s">
        <v>87</v>
      </c>
      <c r="E539" s="5">
        <v>2008</v>
      </c>
      <c r="F539" s="5">
        <v>3</v>
      </c>
      <c r="G539" s="61">
        <v>16</v>
      </c>
      <c r="H539" s="73">
        <v>0.23</v>
      </c>
      <c r="I539" s="73">
        <v>8.98</v>
      </c>
      <c r="J539" s="73">
        <v>0.23</v>
      </c>
      <c r="K539" s="73">
        <v>0.09</v>
      </c>
      <c r="L539" s="73">
        <v>0.22</v>
      </c>
      <c r="M539" s="73">
        <v>8.67</v>
      </c>
      <c r="N539" s="73">
        <v>0.76</v>
      </c>
      <c r="O539" s="73">
        <v>0.16</v>
      </c>
      <c r="P539" s="62">
        <v>565.40830486614584</v>
      </c>
    </row>
    <row r="540" spans="1:16" x14ac:dyDescent="0.2">
      <c r="A540" s="5" t="s">
        <v>13</v>
      </c>
      <c r="B540" s="5" t="s">
        <v>20</v>
      </c>
      <c r="C540" s="5" t="s">
        <v>29</v>
      </c>
      <c r="D540" s="5" t="s">
        <v>87</v>
      </c>
      <c r="E540" s="5">
        <v>2018</v>
      </c>
      <c r="F540" s="5">
        <v>1</v>
      </c>
      <c r="G540" s="61">
        <v>3</v>
      </c>
      <c r="H540" s="73">
        <v>0.01</v>
      </c>
      <c r="I540" s="73">
        <v>1.99</v>
      </c>
      <c r="J540" s="73">
        <v>0.01</v>
      </c>
      <c r="K540" s="73">
        <v>1.99</v>
      </c>
      <c r="L540" s="73">
        <v>0</v>
      </c>
      <c r="M540" s="73">
        <v>0</v>
      </c>
      <c r="N540" s="73">
        <v>0</v>
      </c>
      <c r="O540" s="73">
        <v>0.03</v>
      </c>
      <c r="P540" s="62">
        <v>575.93517711298841</v>
      </c>
    </row>
    <row r="541" spans="1:16" x14ac:dyDescent="0.2">
      <c r="A541" s="5" t="s">
        <v>13</v>
      </c>
      <c r="B541" s="5" t="s">
        <v>20</v>
      </c>
      <c r="C541" s="5" t="s">
        <v>29</v>
      </c>
      <c r="D541" s="5" t="s">
        <v>87</v>
      </c>
      <c r="E541" s="5">
        <v>2020</v>
      </c>
      <c r="F541" s="5">
        <v>0</v>
      </c>
      <c r="G541" s="61">
        <v>9</v>
      </c>
      <c r="H541" s="73">
        <v>3.85</v>
      </c>
      <c r="I541" s="73">
        <v>0</v>
      </c>
      <c r="J541" s="73">
        <v>3.85</v>
      </c>
      <c r="K541" s="73">
        <v>0</v>
      </c>
      <c r="L541" s="73">
        <v>0</v>
      </c>
      <c r="M541" s="73">
        <v>0</v>
      </c>
      <c r="N541" s="73">
        <v>0</v>
      </c>
      <c r="O541" s="73">
        <v>0.02</v>
      </c>
      <c r="P541" s="62">
        <v>431.00638248206872</v>
      </c>
    </row>
    <row r="542" spans="1:16" x14ac:dyDescent="0.2">
      <c r="A542" s="5" t="s">
        <v>13</v>
      </c>
      <c r="B542" s="5" t="s">
        <v>20</v>
      </c>
      <c r="C542" s="5" t="s">
        <v>29</v>
      </c>
      <c r="D542" s="5" t="s">
        <v>87</v>
      </c>
      <c r="E542" s="5">
        <v>2021</v>
      </c>
      <c r="F542" s="5">
        <v>0</v>
      </c>
      <c r="G542" s="61">
        <v>1</v>
      </c>
      <c r="H542" s="73">
        <v>0.64</v>
      </c>
      <c r="I542" s="73">
        <v>0</v>
      </c>
      <c r="J542" s="73">
        <v>0.64</v>
      </c>
      <c r="K542" s="73">
        <v>0</v>
      </c>
      <c r="L542" s="73">
        <v>0</v>
      </c>
      <c r="M542" s="73">
        <v>0</v>
      </c>
      <c r="N542" s="73">
        <v>0</v>
      </c>
      <c r="O542" s="73">
        <v>0</v>
      </c>
      <c r="P542" s="62">
        <v>480.45899158871919</v>
      </c>
    </row>
    <row r="543" spans="1:16" x14ac:dyDescent="0.2">
      <c r="A543" s="5" t="s">
        <v>13</v>
      </c>
      <c r="B543" s="5" t="s">
        <v>20</v>
      </c>
      <c r="C543" s="5" t="s">
        <v>30</v>
      </c>
      <c r="D543" s="5" t="s">
        <v>88</v>
      </c>
      <c r="E543" s="5">
        <v>2009</v>
      </c>
      <c r="F543" s="5">
        <v>3</v>
      </c>
      <c r="G543" s="61">
        <v>3</v>
      </c>
      <c r="H543" s="73">
        <v>0.05</v>
      </c>
      <c r="I543" s="73">
        <v>1.6500000000000001</v>
      </c>
      <c r="J543" s="73">
        <v>0.05</v>
      </c>
      <c r="K543" s="73">
        <v>0.02</v>
      </c>
      <c r="L543" s="73">
        <v>0.05</v>
      </c>
      <c r="M543" s="73">
        <v>1.58</v>
      </c>
      <c r="N543" s="73">
        <v>7.0000000000000007E-2</v>
      </c>
      <c r="O543" s="73">
        <v>0.03</v>
      </c>
      <c r="P543" s="62">
        <v>521.67691330848447</v>
      </c>
    </row>
    <row r="544" spans="1:16" x14ac:dyDescent="0.2">
      <c r="A544" s="5" t="s">
        <v>13</v>
      </c>
      <c r="B544" s="5" t="s">
        <v>20</v>
      </c>
      <c r="C544" s="5" t="s">
        <v>30</v>
      </c>
      <c r="D544" s="5" t="s">
        <v>88</v>
      </c>
      <c r="E544" s="5">
        <v>2021</v>
      </c>
      <c r="F544" s="5">
        <v>0</v>
      </c>
      <c r="G544" s="61">
        <v>11</v>
      </c>
      <c r="H544" s="73">
        <v>5.93</v>
      </c>
      <c r="I544" s="73">
        <v>0</v>
      </c>
      <c r="J544" s="73">
        <v>5.93</v>
      </c>
      <c r="K544" s="73">
        <v>0</v>
      </c>
      <c r="L544" s="73">
        <v>0</v>
      </c>
      <c r="M544" s="73">
        <v>0</v>
      </c>
      <c r="N544" s="73">
        <v>0</v>
      </c>
      <c r="O544" s="73">
        <v>0.02</v>
      </c>
      <c r="P544" s="62">
        <v>528.6604961578638</v>
      </c>
    </row>
    <row r="545" spans="1:16" x14ac:dyDescent="0.2">
      <c r="A545" s="5" t="s">
        <v>13</v>
      </c>
      <c r="B545" s="5" t="s">
        <v>20</v>
      </c>
      <c r="C545" s="5" t="s">
        <v>30</v>
      </c>
      <c r="D545" s="5" t="s">
        <v>89</v>
      </c>
      <c r="E545" s="5">
        <v>2002</v>
      </c>
      <c r="F545" s="5">
        <v>3</v>
      </c>
      <c r="G545" s="61">
        <v>14</v>
      </c>
      <c r="H545" s="73">
        <v>0.18</v>
      </c>
      <c r="I545" s="73">
        <v>6.4700000000000006</v>
      </c>
      <c r="J545" s="73">
        <v>0.18</v>
      </c>
      <c r="K545" s="73">
        <v>7.0000000000000007E-2</v>
      </c>
      <c r="L545" s="73">
        <v>0.21</v>
      </c>
      <c r="M545" s="73">
        <v>6.19</v>
      </c>
      <c r="N545" s="73">
        <v>0.25</v>
      </c>
      <c r="O545" s="73">
        <v>0.13</v>
      </c>
      <c r="P545" s="62">
        <v>476.96206194429436</v>
      </c>
    </row>
    <row r="546" spans="1:16" x14ac:dyDescent="0.2">
      <c r="A546" s="5" t="s">
        <v>13</v>
      </c>
      <c r="B546" s="5" t="s">
        <v>20</v>
      </c>
      <c r="C546" s="5" t="s">
        <v>30</v>
      </c>
      <c r="D546" s="5" t="s">
        <v>89</v>
      </c>
      <c r="E546" s="5">
        <v>2004</v>
      </c>
      <c r="F546" s="5">
        <v>3</v>
      </c>
      <c r="G546" s="61">
        <v>9</v>
      </c>
      <c r="H546" s="73">
        <v>0.08</v>
      </c>
      <c r="I546" s="73">
        <v>2.75</v>
      </c>
      <c r="J546" s="73">
        <v>0.08</v>
      </c>
      <c r="K546" s="73">
        <v>0.03</v>
      </c>
      <c r="L546" s="73">
        <v>0.09</v>
      </c>
      <c r="M546" s="73">
        <v>2.63</v>
      </c>
      <c r="N546" s="73">
        <v>0.11</v>
      </c>
      <c r="O546" s="73">
        <v>0.06</v>
      </c>
      <c r="P546" s="62">
        <v>298.7670223385316</v>
      </c>
    </row>
    <row r="547" spans="1:16" x14ac:dyDescent="0.2">
      <c r="A547" s="5" t="s">
        <v>13</v>
      </c>
      <c r="B547" s="5" t="s">
        <v>20</v>
      </c>
      <c r="C547" s="5" t="s">
        <v>30</v>
      </c>
      <c r="D547" s="5" t="s">
        <v>89</v>
      </c>
      <c r="E547" s="5">
        <v>2005</v>
      </c>
      <c r="F547" s="5">
        <v>3</v>
      </c>
      <c r="G547" s="61">
        <v>10</v>
      </c>
      <c r="H547" s="73">
        <v>0.11</v>
      </c>
      <c r="I547" s="73">
        <v>4.0599999999999996</v>
      </c>
      <c r="J547" s="73">
        <v>0.11</v>
      </c>
      <c r="K547" s="73">
        <v>0.05</v>
      </c>
      <c r="L547" s="73">
        <v>0.13</v>
      </c>
      <c r="M547" s="73">
        <v>3.88</v>
      </c>
      <c r="N547" s="73">
        <v>0.16</v>
      </c>
      <c r="O547" s="73">
        <v>0.08</v>
      </c>
      <c r="P547" s="62">
        <v>411.55457034775299</v>
      </c>
    </row>
    <row r="548" spans="1:16" x14ac:dyDescent="0.2">
      <c r="A548" s="5" t="s">
        <v>13</v>
      </c>
      <c r="B548" s="5" t="s">
        <v>20</v>
      </c>
      <c r="C548" s="5" t="s">
        <v>30</v>
      </c>
      <c r="D548" s="5" t="s">
        <v>89</v>
      </c>
      <c r="E548" s="5">
        <v>2006</v>
      </c>
      <c r="F548" s="5">
        <v>3</v>
      </c>
      <c r="G548" s="61">
        <v>16</v>
      </c>
      <c r="H548" s="73">
        <v>0.19</v>
      </c>
      <c r="I548" s="73">
        <v>6.88</v>
      </c>
      <c r="J548" s="73">
        <v>0.19</v>
      </c>
      <c r="K548" s="73">
        <v>0.08</v>
      </c>
      <c r="L548" s="73">
        <v>0.23</v>
      </c>
      <c r="M548" s="73">
        <v>6.57</v>
      </c>
      <c r="N548" s="73">
        <v>0.27</v>
      </c>
      <c r="O548" s="73">
        <v>0.14000000000000001</v>
      </c>
      <c r="P548" s="62">
        <v>443.18759985757566</v>
      </c>
    </row>
    <row r="549" spans="1:16" x14ac:dyDescent="0.2">
      <c r="A549" s="5" t="s">
        <v>13</v>
      </c>
      <c r="B549" s="5" t="s">
        <v>20</v>
      </c>
      <c r="C549" s="5" t="s">
        <v>30</v>
      </c>
      <c r="D549" s="5" t="s">
        <v>89</v>
      </c>
      <c r="E549" s="5">
        <v>2008</v>
      </c>
      <c r="F549" s="5">
        <v>3</v>
      </c>
      <c r="G549" s="61">
        <v>15</v>
      </c>
      <c r="H549" s="73">
        <v>0.19</v>
      </c>
      <c r="I549" s="73">
        <v>6.8299999999999992</v>
      </c>
      <c r="J549" s="73">
        <v>0.19</v>
      </c>
      <c r="K549" s="73">
        <v>0.08</v>
      </c>
      <c r="L549" s="73">
        <v>0.23</v>
      </c>
      <c r="M549" s="73">
        <v>6.52</v>
      </c>
      <c r="N549" s="73">
        <v>0.27</v>
      </c>
      <c r="O549" s="73">
        <v>0.14000000000000001</v>
      </c>
      <c r="P549" s="62">
        <v>458.31418925087218</v>
      </c>
    </row>
    <row r="550" spans="1:16" x14ac:dyDescent="0.2">
      <c r="A550" s="5" t="s">
        <v>13</v>
      </c>
      <c r="B550" s="5" t="s">
        <v>20</v>
      </c>
      <c r="C550" s="5" t="s">
        <v>30</v>
      </c>
      <c r="D550" s="5" t="s">
        <v>89</v>
      </c>
      <c r="E550" s="5">
        <v>2009</v>
      </c>
      <c r="F550" s="5">
        <v>3</v>
      </c>
      <c r="G550" s="61">
        <v>22</v>
      </c>
      <c r="H550" s="73">
        <v>0.28000000000000003</v>
      </c>
      <c r="I550" s="73">
        <v>9.94</v>
      </c>
      <c r="J550" s="73">
        <v>0.28000000000000003</v>
      </c>
      <c r="K550" s="73">
        <v>0.11</v>
      </c>
      <c r="L550" s="73">
        <v>0.33</v>
      </c>
      <c r="M550" s="73">
        <v>9.5</v>
      </c>
      <c r="N550" s="73">
        <v>0.39</v>
      </c>
      <c r="O550" s="73">
        <v>0.2</v>
      </c>
      <c r="P550" s="62">
        <v>469.10908755689712</v>
      </c>
    </row>
    <row r="551" spans="1:16" x14ac:dyDescent="0.2">
      <c r="A551" s="5" t="s">
        <v>13</v>
      </c>
      <c r="B551" s="5" t="s">
        <v>20</v>
      </c>
      <c r="C551" s="5" t="s">
        <v>30</v>
      </c>
      <c r="D551" s="5" t="s">
        <v>89</v>
      </c>
      <c r="E551" s="5">
        <v>2010</v>
      </c>
      <c r="F551" s="5">
        <v>3</v>
      </c>
      <c r="G551" s="61">
        <v>23</v>
      </c>
      <c r="H551" s="73">
        <v>0.16</v>
      </c>
      <c r="I551" s="73">
        <v>10.77</v>
      </c>
      <c r="J551" s="73">
        <v>0.16</v>
      </c>
      <c r="K551" s="73">
        <v>0.18</v>
      </c>
      <c r="L551" s="73">
        <v>2.0100000000000002</v>
      </c>
      <c r="M551" s="73">
        <v>8.58</v>
      </c>
      <c r="N551" s="73">
        <v>0.37</v>
      </c>
      <c r="O551" s="73">
        <v>0.44</v>
      </c>
      <c r="P551" s="62">
        <v>466.90248808997842</v>
      </c>
    </row>
    <row r="552" spans="1:16" x14ac:dyDescent="0.2">
      <c r="A552" s="5" t="s">
        <v>13</v>
      </c>
      <c r="B552" s="5" t="s">
        <v>20</v>
      </c>
      <c r="C552" s="5" t="s">
        <v>30</v>
      </c>
      <c r="D552" s="5" t="s">
        <v>89</v>
      </c>
      <c r="E552" s="5">
        <v>2011</v>
      </c>
      <c r="F552" s="5">
        <v>3</v>
      </c>
      <c r="G552" s="61">
        <v>50</v>
      </c>
      <c r="H552" s="73">
        <v>0.23</v>
      </c>
      <c r="I552" s="73">
        <v>26.42</v>
      </c>
      <c r="J552" s="73">
        <v>0.23</v>
      </c>
      <c r="K552" s="73">
        <v>0.31</v>
      </c>
      <c r="L552" s="73">
        <v>5.63</v>
      </c>
      <c r="M552" s="73">
        <v>20.48</v>
      </c>
      <c r="N552" s="73">
        <v>0.76</v>
      </c>
      <c r="O552" s="73">
        <v>1.2</v>
      </c>
      <c r="P552" s="62">
        <v>535.5431292847951</v>
      </c>
    </row>
    <row r="553" spans="1:16" x14ac:dyDescent="0.2">
      <c r="A553" s="5" t="s">
        <v>13</v>
      </c>
      <c r="B553" s="5" t="s">
        <v>20</v>
      </c>
      <c r="C553" s="5" t="s">
        <v>30</v>
      </c>
      <c r="D553" s="5" t="s">
        <v>89</v>
      </c>
      <c r="E553" s="5">
        <v>2012</v>
      </c>
      <c r="F553" s="5">
        <v>2</v>
      </c>
      <c r="G553" s="61">
        <v>25</v>
      </c>
      <c r="H553" s="73">
        <v>0.38</v>
      </c>
      <c r="I553" s="73">
        <v>12.03</v>
      </c>
      <c r="J553" s="73">
        <v>0.38</v>
      </c>
      <c r="K553" s="73">
        <v>1.34</v>
      </c>
      <c r="L553" s="73">
        <v>10.69</v>
      </c>
      <c r="M553" s="73">
        <v>0</v>
      </c>
      <c r="N553" s="73">
        <v>0.4</v>
      </c>
      <c r="O553" s="73">
        <v>0.87</v>
      </c>
      <c r="P553" s="62">
        <v>495.10837213115661</v>
      </c>
    </row>
    <row r="554" spans="1:16" x14ac:dyDescent="0.2">
      <c r="A554" s="5" t="s">
        <v>13</v>
      </c>
      <c r="B554" s="5" t="s">
        <v>20</v>
      </c>
      <c r="C554" s="5" t="s">
        <v>30</v>
      </c>
      <c r="D554" s="5" t="s">
        <v>89</v>
      </c>
      <c r="E554" s="5">
        <v>2013</v>
      </c>
      <c r="F554" s="5">
        <v>2</v>
      </c>
      <c r="G554" s="61">
        <v>1</v>
      </c>
      <c r="H554" s="73">
        <v>0</v>
      </c>
      <c r="I554" s="73">
        <v>0.4</v>
      </c>
      <c r="J554" s="73">
        <v>0</v>
      </c>
      <c r="K554" s="73">
        <v>0</v>
      </c>
      <c r="L554" s="73">
        <v>0.4</v>
      </c>
      <c r="M554" s="73">
        <v>0</v>
      </c>
      <c r="N554" s="73">
        <v>0.02</v>
      </c>
      <c r="O554" s="73">
        <v>0.05</v>
      </c>
      <c r="P554" s="62">
        <v>381.79645806430818</v>
      </c>
    </row>
    <row r="555" spans="1:16" x14ac:dyDescent="0.2">
      <c r="A555" s="5" t="s">
        <v>13</v>
      </c>
      <c r="B555" s="5" t="s">
        <v>20</v>
      </c>
      <c r="C555" s="5" t="s">
        <v>30</v>
      </c>
      <c r="D555" s="5" t="s">
        <v>89</v>
      </c>
      <c r="E555" s="5">
        <v>2015</v>
      </c>
      <c r="F555" s="5">
        <v>2</v>
      </c>
      <c r="G555" s="61">
        <v>8</v>
      </c>
      <c r="H555" s="73">
        <v>0</v>
      </c>
      <c r="I555" s="73">
        <v>4.55</v>
      </c>
      <c r="J555" s="73">
        <v>0</v>
      </c>
      <c r="K555" s="73">
        <v>0.05</v>
      </c>
      <c r="L555" s="73">
        <v>4.5</v>
      </c>
      <c r="M555" s="73">
        <v>0</v>
      </c>
      <c r="N555" s="73">
        <v>0.28000000000000003</v>
      </c>
      <c r="O555" s="73">
        <v>0.56999999999999995</v>
      </c>
      <c r="P555" s="62">
        <v>592.7444523488839</v>
      </c>
    </row>
    <row r="556" spans="1:16" x14ac:dyDescent="0.2">
      <c r="A556" s="5" t="s">
        <v>13</v>
      </c>
      <c r="B556" s="5" t="s">
        <v>20</v>
      </c>
      <c r="C556" s="5" t="s">
        <v>30</v>
      </c>
      <c r="D556" s="5" t="s">
        <v>89</v>
      </c>
      <c r="E556" s="5">
        <v>2018</v>
      </c>
      <c r="F556" s="5">
        <v>1</v>
      </c>
      <c r="G556" s="61">
        <v>7</v>
      </c>
      <c r="H556" s="73">
        <v>0.01</v>
      </c>
      <c r="I556" s="73">
        <v>2.36</v>
      </c>
      <c r="J556" s="73">
        <v>0.01</v>
      </c>
      <c r="K556" s="73">
        <v>2.36</v>
      </c>
      <c r="L556" s="73">
        <v>0</v>
      </c>
      <c r="M556" s="73">
        <v>0</v>
      </c>
      <c r="N556" s="73">
        <v>0</v>
      </c>
      <c r="O556" s="73">
        <v>0.02</v>
      </c>
      <c r="P556" s="62">
        <v>361.29008891338037</v>
      </c>
    </row>
    <row r="557" spans="1:16" x14ac:dyDescent="0.2">
      <c r="A557" s="5" t="s">
        <v>13</v>
      </c>
      <c r="B557" s="5" t="s">
        <v>20</v>
      </c>
      <c r="C557" s="5" t="s">
        <v>30</v>
      </c>
      <c r="D557" s="5" t="s">
        <v>89</v>
      </c>
      <c r="E557" s="5">
        <v>2019</v>
      </c>
      <c r="F557" s="5">
        <v>1</v>
      </c>
      <c r="G557" s="61">
        <v>57</v>
      </c>
      <c r="H557" s="73">
        <v>0.06</v>
      </c>
      <c r="I557" s="73">
        <v>17.270000000000003</v>
      </c>
      <c r="J557" s="73">
        <v>0.06</v>
      </c>
      <c r="K557" s="73">
        <v>17.270000000000003</v>
      </c>
      <c r="L557" s="73">
        <v>0</v>
      </c>
      <c r="M557" s="73">
        <v>0</v>
      </c>
      <c r="N557" s="73">
        <v>0</v>
      </c>
      <c r="O557" s="73">
        <v>0.17</v>
      </c>
      <c r="P557" s="62">
        <v>300.83093538765786</v>
      </c>
    </row>
    <row r="558" spans="1:16" x14ac:dyDescent="0.2">
      <c r="A558" s="5" t="s">
        <v>13</v>
      </c>
      <c r="B558" s="5" t="s">
        <v>20</v>
      </c>
      <c r="C558" s="5" t="s">
        <v>30</v>
      </c>
      <c r="D558" s="5" t="s">
        <v>89</v>
      </c>
      <c r="E558" s="5">
        <v>2020</v>
      </c>
      <c r="F558" s="5">
        <v>0</v>
      </c>
      <c r="G558" s="61">
        <v>134</v>
      </c>
      <c r="H558" s="73">
        <v>67.289999999999992</v>
      </c>
      <c r="I558" s="73">
        <v>0</v>
      </c>
      <c r="J558" s="73">
        <v>67.289999999999992</v>
      </c>
      <c r="K558" s="73">
        <v>0</v>
      </c>
      <c r="L558" s="73">
        <v>0</v>
      </c>
      <c r="M558" s="73">
        <v>0</v>
      </c>
      <c r="N558" s="73">
        <v>0.02</v>
      </c>
      <c r="O558" s="73">
        <v>0.25</v>
      </c>
      <c r="P558" s="62">
        <v>501.80853826239183</v>
      </c>
    </row>
    <row r="559" spans="1:16" x14ac:dyDescent="0.2">
      <c r="A559" s="5" t="s">
        <v>13</v>
      </c>
      <c r="B559" s="5" t="s">
        <v>20</v>
      </c>
      <c r="C559" s="5" t="s">
        <v>30</v>
      </c>
      <c r="D559" s="5" t="s">
        <v>89</v>
      </c>
      <c r="E559" s="5">
        <v>2021</v>
      </c>
      <c r="F559" s="5">
        <v>0</v>
      </c>
      <c r="G559" s="61">
        <v>25</v>
      </c>
      <c r="H559" s="73">
        <v>14.29</v>
      </c>
      <c r="I559" s="73">
        <v>0</v>
      </c>
      <c r="J559" s="73">
        <v>14.29</v>
      </c>
      <c r="K559" s="73">
        <v>0</v>
      </c>
      <c r="L559" s="73">
        <v>0</v>
      </c>
      <c r="M559" s="73">
        <v>0</v>
      </c>
      <c r="N559" s="73">
        <v>0</v>
      </c>
      <c r="O559" s="73">
        <v>0.05</v>
      </c>
      <c r="P559" s="62">
        <v>553.91971215179149</v>
      </c>
    </row>
    <row r="560" spans="1:16" x14ac:dyDescent="0.2">
      <c r="A560" s="5" t="s">
        <v>13</v>
      </c>
      <c r="B560" s="5" t="s">
        <v>20</v>
      </c>
      <c r="C560" s="5" t="s">
        <v>31</v>
      </c>
      <c r="D560" s="5" t="s">
        <v>90</v>
      </c>
      <c r="E560" s="5">
        <v>1993</v>
      </c>
      <c r="F560" s="5">
        <v>3</v>
      </c>
      <c r="G560" s="61">
        <v>2</v>
      </c>
      <c r="H560" s="73">
        <v>0.01</v>
      </c>
      <c r="I560" s="73">
        <v>0.93</v>
      </c>
      <c r="J560" s="73">
        <v>0.01</v>
      </c>
      <c r="K560" s="73">
        <v>0.01</v>
      </c>
      <c r="L560" s="73">
        <v>0.02</v>
      </c>
      <c r="M560" s="73">
        <v>0.9</v>
      </c>
      <c r="N560" s="73">
        <v>0.05</v>
      </c>
      <c r="O560" s="73">
        <v>0.06</v>
      </c>
      <c r="P560" s="62">
        <v>475.41139353212907</v>
      </c>
    </row>
    <row r="561" spans="1:16" x14ac:dyDescent="0.2">
      <c r="A561" s="5" t="s">
        <v>13</v>
      </c>
      <c r="B561" s="5" t="s">
        <v>20</v>
      </c>
      <c r="C561" s="5" t="s">
        <v>31</v>
      </c>
      <c r="D561" s="5" t="s">
        <v>90</v>
      </c>
      <c r="E561" s="5">
        <v>1995</v>
      </c>
      <c r="F561" s="5">
        <v>3</v>
      </c>
      <c r="G561" s="61">
        <v>33</v>
      </c>
      <c r="H561" s="73">
        <v>0.1</v>
      </c>
      <c r="I561" s="73">
        <v>11.04</v>
      </c>
      <c r="J561" s="73">
        <v>0.1</v>
      </c>
      <c r="K561" s="73">
        <v>0.09</v>
      </c>
      <c r="L561" s="73">
        <v>0.19</v>
      </c>
      <c r="M561" s="73">
        <v>10.76</v>
      </c>
      <c r="N561" s="73">
        <v>0.56999999999999995</v>
      </c>
      <c r="O561" s="73">
        <v>0.66</v>
      </c>
      <c r="P561" s="62">
        <v>333.98640639051507</v>
      </c>
    </row>
    <row r="562" spans="1:16" x14ac:dyDescent="0.2">
      <c r="A562" s="5" t="s">
        <v>13</v>
      </c>
      <c r="B562" s="5" t="s">
        <v>20</v>
      </c>
      <c r="C562" s="5" t="s">
        <v>31</v>
      </c>
      <c r="D562" s="5" t="s">
        <v>90</v>
      </c>
      <c r="E562" s="5">
        <v>2000</v>
      </c>
      <c r="F562" s="5">
        <v>3</v>
      </c>
      <c r="G562" s="61">
        <v>36</v>
      </c>
      <c r="H562" s="73">
        <v>0.13</v>
      </c>
      <c r="I562" s="73">
        <v>14.549999999999999</v>
      </c>
      <c r="J562" s="73">
        <v>0.13</v>
      </c>
      <c r="K562" s="73">
        <v>0.12</v>
      </c>
      <c r="L562" s="73">
        <v>0.25</v>
      </c>
      <c r="M562" s="73">
        <v>14.18</v>
      </c>
      <c r="N562" s="73">
        <v>0.75</v>
      </c>
      <c r="O562" s="73">
        <v>0.87</v>
      </c>
      <c r="P562" s="62">
        <v>404.94835922134411</v>
      </c>
    </row>
    <row r="563" spans="1:16" x14ac:dyDescent="0.2">
      <c r="A563" s="5" t="s">
        <v>13</v>
      </c>
      <c r="B563" s="5" t="s">
        <v>20</v>
      </c>
      <c r="C563" s="5" t="s">
        <v>31</v>
      </c>
      <c r="D563" s="5" t="s">
        <v>90</v>
      </c>
      <c r="E563" s="5">
        <v>2002</v>
      </c>
      <c r="F563" s="5">
        <v>3</v>
      </c>
      <c r="G563" s="61">
        <v>55</v>
      </c>
      <c r="H563" s="73">
        <v>0.17</v>
      </c>
      <c r="I563" s="73">
        <v>18.490000000000002</v>
      </c>
      <c r="J563" s="73">
        <v>0.17</v>
      </c>
      <c r="K563" s="73">
        <v>0.16</v>
      </c>
      <c r="L563" s="73">
        <v>0.32</v>
      </c>
      <c r="M563" s="73">
        <v>18.010000000000002</v>
      </c>
      <c r="N563" s="73">
        <v>0.95</v>
      </c>
      <c r="O563" s="73">
        <v>1.1100000000000001</v>
      </c>
      <c r="P563" s="62">
        <v>342.15631078267489</v>
      </c>
    </row>
    <row r="564" spans="1:16" x14ac:dyDescent="0.2">
      <c r="A564" s="5" t="s">
        <v>13</v>
      </c>
      <c r="B564" s="5" t="s">
        <v>20</v>
      </c>
      <c r="C564" s="5" t="s">
        <v>31</v>
      </c>
      <c r="D564" s="5" t="s">
        <v>90</v>
      </c>
      <c r="E564" s="5">
        <v>2003</v>
      </c>
      <c r="F564" s="5">
        <v>3</v>
      </c>
      <c r="G564" s="61">
        <v>49</v>
      </c>
      <c r="H564" s="73">
        <v>0.17</v>
      </c>
      <c r="I564" s="73">
        <v>18.95</v>
      </c>
      <c r="J564" s="73">
        <v>0.17</v>
      </c>
      <c r="K564" s="73">
        <v>0.16</v>
      </c>
      <c r="L564" s="73">
        <v>0.33</v>
      </c>
      <c r="M564" s="73">
        <v>18.46</v>
      </c>
      <c r="N564" s="73">
        <v>0.97</v>
      </c>
      <c r="O564" s="73">
        <v>1.1299999999999999</v>
      </c>
      <c r="P564" s="62">
        <v>391.53710465979799</v>
      </c>
    </row>
    <row r="565" spans="1:16" x14ac:dyDescent="0.2">
      <c r="A565" s="5" t="s">
        <v>13</v>
      </c>
      <c r="B565" s="5" t="s">
        <v>20</v>
      </c>
      <c r="C565" s="5" t="s">
        <v>31</v>
      </c>
      <c r="D565" s="5" t="s">
        <v>90</v>
      </c>
      <c r="E565" s="5">
        <v>2004</v>
      </c>
      <c r="F565" s="5">
        <v>3</v>
      </c>
      <c r="G565" s="61">
        <v>52</v>
      </c>
      <c r="H565" s="73">
        <v>0.18</v>
      </c>
      <c r="I565" s="73">
        <v>20.059999999999999</v>
      </c>
      <c r="J565" s="73">
        <v>0.18</v>
      </c>
      <c r="K565" s="73">
        <v>0.17</v>
      </c>
      <c r="L565" s="73">
        <v>0.35</v>
      </c>
      <c r="M565" s="73">
        <v>19.54</v>
      </c>
      <c r="N565" s="73">
        <v>1.03</v>
      </c>
      <c r="O565" s="73">
        <v>1.2</v>
      </c>
      <c r="P565" s="62">
        <v>387.14967285164329</v>
      </c>
    </row>
    <row r="566" spans="1:16" x14ac:dyDescent="0.2">
      <c r="A566" s="5" t="s">
        <v>13</v>
      </c>
      <c r="B566" s="5" t="s">
        <v>20</v>
      </c>
      <c r="C566" s="5" t="s">
        <v>31</v>
      </c>
      <c r="D566" s="5" t="s">
        <v>90</v>
      </c>
      <c r="E566" s="5">
        <v>2005</v>
      </c>
      <c r="F566" s="5">
        <v>3</v>
      </c>
      <c r="G566" s="61">
        <v>169</v>
      </c>
      <c r="H566" s="73">
        <v>0.67</v>
      </c>
      <c r="I566" s="73">
        <v>73.3</v>
      </c>
      <c r="J566" s="73">
        <v>0.67</v>
      </c>
      <c r="K566" s="73">
        <v>0.62</v>
      </c>
      <c r="L566" s="73">
        <v>1.26</v>
      </c>
      <c r="M566" s="73">
        <v>71.42</v>
      </c>
      <c r="N566" s="73">
        <v>3.76</v>
      </c>
      <c r="O566" s="73">
        <v>4.3899999999999997</v>
      </c>
      <c r="P566" s="62">
        <v>437.15144196117211</v>
      </c>
    </row>
    <row r="567" spans="1:16" x14ac:dyDescent="0.2">
      <c r="A567" s="5" t="s">
        <v>13</v>
      </c>
      <c r="B567" s="5" t="s">
        <v>20</v>
      </c>
      <c r="C567" s="5" t="s">
        <v>31</v>
      </c>
      <c r="D567" s="5" t="s">
        <v>90</v>
      </c>
      <c r="E567" s="5">
        <v>2006</v>
      </c>
      <c r="F567" s="5">
        <v>3</v>
      </c>
      <c r="G567" s="61">
        <v>416</v>
      </c>
      <c r="H567" s="73">
        <v>1.39</v>
      </c>
      <c r="I567" s="73">
        <v>151.78</v>
      </c>
      <c r="J567" s="73">
        <v>1.39</v>
      </c>
      <c r="K567" s="73">
        <v>1.28</v>
      </c>
      <c r="L567" s="73">
        <v>2.62</v>
      </c>
      <c r="M567" s="73">
        <v>147.88</v>
      </c>
      <c r="N567" s="73">
        <v>7.78</v>
      </c>
      <c r="O567" s="73">
        <v>9.09</v>
      </c>
      <c r="P567" s="62">
        <v>368.39709757273209</v>
      </c>
    </row>
    <row r="568" spans="1:16" x14ac:dyDescent="0.2">
      <c r="A568" s="5" t="s">
        <v>13</v>
      </c>
      <c r="B568" s="5" t="s">
        <v>20</v>
      </c>
      <c r="C568" s="5" t="s">
        <v>31</v>
      </c>
      <c r="D568" s="5" t="s">
        <v>90</v>
      </c>
      <c r="E568" s="5">
        <v>2007</v>
      </c>
      <c r="F568" s="5">
        <v>3</v>
      </c>
      <c r="G568" s="61">
        <v>558</v>
      </c>
      <c r="H568" s="73">
        <v>2.0299999999999998</v>
      </c>
      <c r="I568" s="73">
        <v>222.74</v>
      </c>
      <c r="J568" s="73">
        <v>2.0299999999999998</v>
      </c>
      <c r="K568" s="73">
        <v>1.88</v>
      </c>
      <c r="L568" s="73">
        <v>3.84</v>
      </c>
      <c r="M568" s="73">
        <v>217.02</v>
      </c>
      <c r="N568" s="73">
        <v>11.42</v>
      </c>
      <c r="O568" s="73">
        <v>13.34</v>
      </c>
      <c r="P568" s="62">
        <v>402.99860725954647</v>
      </c>
    </row>
    <row r="569" spans="1:16" x14ac:dyDescent="0.2">
      <c r="A569" s="5" t="s">
        <v>13</v>
      </c>
      <c r="B569" s="5" t="s">
        <v>20</v>
      </c>
      <c r="C569" s="5" t="s">
        <v>31</v>
      </c>
      <c r="D569" s="5" t="s">
        <v>90</v>
      </c>
      <c r="E569" s="5">
        <v>2008</v>
      </c>
      <c r="F569" s="5">
        <v>3</v>
      </c>
      <c r="G569" s="61">
        <v>1441</v>
      </c>
      <c r="H569" s="73">
        <v>6.89</v>
      </c>
      <c r="I569" s="73">
        <v>755.34999999999991</v>
      </c>
      <c r="J569" s="73">
        <v>6.89</v>
      </c>
      <c r="K569" s="73">
        <v>6.38</v>
      </c>
      <c r="L569" s="73">
        <v>13.03</v>
      </c>
      <c r="M569" s="73">
        <v>735.93999999999994</v>
      </c>
      <c r="N569" s="73">
        <v>38.72</v>
      </c>
      <c r="O569" s="73">
        <v>45.22</v>
      </c>
      <c r="P569" s="62">
        <v>529.0876771830774</v>
      </c>
    </row>
    <row r="570" spans="1:16" x14ac:dyDescent="0.2">
      <c r="A570" s="5" t="s">
        <v>13</v>
      </c>
      <c r="B570" s="5" t="s">
        <v>20</v>
      </c>
      <c r="C570" s="5" t="s">
        <v>31</v>
      </c>
      <c r="D570" s="5" t="s">
        <v>90</v>
      </c>
      <c r="E570" s="5">
        <v>2009</v>
      </c>
      <c r="F570" s="5">
        <v>3</v>
      </c>
      <c r="G570" s="61">
        <v>794</v>
      </c>
      <c r="H570" s="73">
        <v>3.18</v>
      </c>
      <c r="I570" s="73">
        <v>348.21</v>
      </c>
      <c r="J570" s="73">
        <v>3.18</v>
      </c>
      <c r="K570" s="73">
        <v>2.94</v>
      </c>
      <c r="L570" s="73">
        <v>6.01</v>
      </c>
      <c r="M570" s="73">
        <v>339.26</v>
      </c>
      <c r="N570" s="73">
        <v>17.850000000000001</v>
      </c>
      <c r="O570" s="73">
        <v>20.85</v>
      </c>
      <c r="P570" s="62">
        <v>442.71878314610808</v>
      </c>
    </row>
    <row r="571" spans="1:16" x14ac:dyDescent="0.2">
      <c r="A571" s="5" t="s">
        <v>13</v>
      </c>
      <c r="B571" s="5" t="s">
        <v>20</v>
      </c>
      <c r="C571" s="5" t="s">
        <v>31</v>
      </c>
      <c r="D571" s="5" t="s">
        <v>90</v>
      </c>
      <c r="E571" s="5">
        <v>2010</v>
      </c>
      <c r="F571" s="5">
        <v>3</v>
      </c>
      <c r="G571" s="61">
        <v>1098</v>
      </c>
      <c r="H571" s="73">
        <v>4.28</v>
      </c>
      <c r="I571" s="73">
        <v>477.01000000000005</v>
      </c>
      <c r="J571" s="73">
        <v>4.28</v>
      </c>
      <c r="K571" s="73">
        <v>3.9699999999999998</v>
      </c>
      <c r="L571" s="73">
        <v>8.4499999999999993</v>
      </c>
      <c r="M571" s="73">
        <v>464.59</v>
      </c>
      <c r="N571" s="73">
        <v>24.580000000000002</v>
      </c>
      <c r="O571" s="73">
        <v>28.69</v>
      </c>
      <c r="P571" s="62">
        <v>438.40586234255807</v>
      </c>
    </row>
    <row r="572" spans="1:16" x14ac:dyDescent="0.2">
      <c r="A572" s="5" t="s">
        <v>13</v>
      </c>
      <c r="B572" s="5" t="s">
        <v>20</v>
      </c>
      <c r="C572" s="5" t="s">
        <v>31</v>
      </c>
      <c r="D572" s="5" t="s">
        <v>90</v>
      </c>
      <c r="E572" s="5">
        <v>2011</v>
      </c>
      <c r="F572" s="5">
        <v>3</v>
      </c>
      <c r="G572" s="61">
        <v>1191</v>
      </c>
      <c r="H572" s="73">
        <v>4.6399999999999997</v>
      </c>
      <c r="I572" s="73">
        <v>549.92000000000007</v>
      </c>
      <c r="J572" s="73">
        <v>4.6399999999999997</v>
      </c>
      <c r="K572" s="73">
        <v>4.96</v>
      </c>
      <c r="L572" s="73">
        <v>13.379999999999999</v>
      </c>
      <c r="M572" s="73">
        <v>531.58000000000004</v>
      </c>
      <c r="N572" s="73">
        <v>28.049999999999997</v>
      </c>
      <c r="O572" s="73">
        <v>32.660000000000004</v>
      </c>
      <c r="P572" s="62">
        <v>465.63527872893729</v>
      </c>
    </row>
    <row r="573" spans="1:16" x14ac:dyDescent="0.2">
      <c r="A573" s="5" t="s">
        <v>13</v>
      </c>
      <c r="B573" s="5" t="s">
        <v>20</v>
      </c>
      <c r="C573" s="5" t="s">
        <v>31</v>
      </c>
      <c r="D573" s="5" t="s">
        <v>90</v>
      </c>
      <c r="E573" s="5">
        <v>2012</v>
      </c>
      <c r="F573" s="5">
        <v>2</v>
      </c>
      <c r="G573" s="61">
        <v>780</v>
      </c>
      <c r="H573" s="73">
        <v>4.17</v>
      </c>
      <c r="I573" s="73">
        <v>344.62</v>
      </c>
      <c r="J573" s="73">
        <v>4.17</v>
      </c>
      <c r="K573" s="73">
        <v>5.48</v>
      </c>
      <c r="L573" s="73">
        <v>339.14000000000004</v>
      </c>
      <c r="M573" s="73">
        <v>0</v>
      </c>
      <c r="N573" s="73">
        <v>6.8199999999999994</v>
      </c>
      <c r="O573" s="73">
        <v>9.14</v>
      </c>
      <c r="P573" s="62">
        <v>447.20933583639032</v>
      </c>
    </row>
    <row r="574" spans="1:16" x14ac:dyDescent="0.2">
      <c r="A574" s="5" t="s">
        <v>13</v>
      </c>
      <c r="B574" s="5" t="s">
        <v>20</v>
      </c>
      <c r="C574" s="5" t="s">
        <v>31</v>
      </c>
      <c r="D574" s="5" t="s">
        <v>90</v>
      </c>
      <c r="E574" s="5">
        <v>2013</v>
      </c>
      <c r="F574" s="5">
        <v>2</v>
      </c>
      <c r="G574" s="61">
        <v>804</v>
      </c>
      <c r="H574" s="73">
        <v>4.87</v>
      </c>
      <c r="I574" s="73">
        <v>381.26</v>
      </c>
      <c r="J574" s="73">
        <v>4.87</v>
      </c>
      <c r="K574" s="73">
        <v>4.96</v>
      </c>
      <c r="L574" s="73">
        <v>376.3</v>
      </c>
      <c r="M574" s="73">
        <v>0</v>
      </c>
      <c r="N574" s="73">
        <v>7.91</v>
      </c>
      <c r="O574" s="73">
        <v>10.29</v>
      </c>
      <c r="P574" s="62">
        <v>480.10422690940749</v>
      </c>
    </row>
    <row r="575" spans="1:16" x14ac:dyDescent="0.2">
      <c r="A575" s="5" t="s">
        <v>13</v>
      </c>
      <c r="B575" s="5" t="s">
        <v>20</v>
      </c>
      <c r="C575" s="5" t="s">
        <v>31</v>
      </c>
      <c r="D575" s="5" t="s">
        <v>90</v>
      </c>
      <c r="E575" s="5">
        <v>2014</v>
      </c>
      <c r="F575" s="5">
        <v>2</v>
      </c>
      <c r="G575" s="61">
        <v>465</v>
      </c>
      <c r="H575" s="73">
        <v>2.76</v>
      </c>
      <c r="I575" s="73">
        <v>216.7</v>
      </c>
      <c r="J575" s="73">
        <v>2.76</v>
      </c>
      <c r="K575" s="73">
        <v>2.82</v>
      </c>
      <c r="L575" s="73">
        <v>213.88</v>
      </c>
      <c r="M575" s="73">
        <v>0</v>
      </c>
      <c r="N575" s="73">
        <v>4.5</v>
      </c>
      <c r="O575" s="73">
        <v>5.85</v>
      </c>
      <c r="P575" s="62">
        <v>471.76186582653924</v>
      </c>
    </row>
    <row r="576" spans="1:16" x14ac:dyDescent="0.2">
      <c r="A576" s="5" t="s">
        <v>13</v>
      </c>
      <c r="B576" s="5" t="s">
        <v>20</v>
      </c>
      <c r="C576" s="5" t="s">
        <v>31</v>
      </c>
      <c r="D576" s="5" t="s">
        <v>90</v>
      </c>
      <c r="E576" s="5">
        <v>2015</v>
      </c>
      <c r="F576" s="5">
        <v>2</v>
      </c>
      <c r="G576" s="61">
        <v>307</v>
      </c>
      <c r="H576" s="73">
        <v>1.72</v>
      </c>
      <c r="I576" s="73">
        <v>135.29999999999998</v>
      </c>
      <c r="J576" s="73">
        <v>1.72</v>
      </c>
      <c r="K576" s="73">
        <v>1.76</v>
      </c>
      <c r="L576" s="73">
        <v>133.54</v>
      </c>
      <c r="M576" s="73">
        <v>0</v>
      </c>
      <c r="N576" s="73">
        <v>2.8</v>
      </c>
      <c r="O576" s="73">
        <v>3.65</v>
      </c>
      <c r="P576" s="62">
        <v>446.57177690350494</v>
      </c>
    </row>
    <row r="577" spans="1:16" x14ac:dyDescent="0.2">
      <c r="A577" s="5" t="s">
        <v>13</v>
      </c>
      <c r="B577" s="5" t="s">
        <v>20</v>
      </c>
      <c r="C577" s="5" t="s">
        <v>31</v>
      </c>
      <c r="D577" s="5" t="s">
        <v>90</v>
      </c>
      <c r="E577" s="5">
        <v>2016</v>
      </c>
      <c r="F577" s="5">
        <v>2</v>
      </c>
      <c r="G577" s="61">
        <v>278</v>
      </c>
      <c r="H577" s="73">
        <v>1.71</v>
      </c>
      <c r="I577" s="73">
        <v>140.13999999999999</v>
      </c>
      <c r="J577" s="73">
        <v>1.71</v>
      </c>
      <c r="K577" s="73">
        <v>1.87</v>
      </c>
      <c r="L577" s="73">
        <v>138.26999999999998</v>
      </c>
      <c r="M577" s="73">
        <v>0</v>
      </c>
      <c r="N577" s="73">
        <v>2.8</v>
      </c>
      <c r="O577" s="73">
        <v>3.7399999999999998</v>
      </c>
      <c r="P577" s="62">
        <v>508.40580197038963</v>
      </c>
    </row>
    <row r="578" spans="1:16" x14ac:dyDescent="0.2">
      <c r="A578" s="5" t="s">
        <v>13</v>
      </c>
      <c r="B578" s="5" t="s">
        <v>20</v>
      </c>
      <c r="C578" s="5" t="s">
        <v>31</v>
      </c>
      <c r="D578" s="5" t="s">
        <v>90</v>
      </c>
      <c r="E578" s="5">
        <v>2017</v>
      </c>
      <c r="F578" s="5">
        <v>1</v>
      </c>
      <c r="G578" s="61">
        <v>726</v>
      </c>
      <c r="H578" s="73">
        <v>13.67</v>
      </c>
      <c r="I578" s="73">
        <v>334.37</v>
      </c>
      <c r="J578" s="73">
        <v>13.67</v>
      </c>
      <c r="K578" s="73">
        <v>334.37</v>
      </c>
      <c r="L578" s="73">
        <v>0</v>
      </c>
      <c r="M578" s="73">
        <v>0</v>
      </c>
      <c r="N578" s="73">
        <v>0.8</v>
      </c>
      <c r="O578" s="73">
        <v>2.9</v>
      </c>
      <c r="P578" s="62">
        <v>479.03425463093896</v>
      </c>
    </row>
    <row r="579" spans="1:16" x14ac:dyDescent="0.2">
      <c r="A579" s="5" t="s">
        <v>13</v>
      </c>
      <c r="B579" s="5" t="s">
        <v>20</v>
      </c>
      <c r="C579" s="5" t="s">
        <v>31</v>
      </c>
      <c r="D579" s="5" t="s">
        <v>90</v>
      </c>
      <c r="E579" s="5">
        <v>2018</v>
      </c>
      <c r="F579" s="5">
        <v>1</v>
      </c>
      <c r="G579" s="61">
        <v>1107</v>
      </c>
      <c r="H579" s="73">
        <v>18.270000000000003</v>
      </c>
      <c r="I579" s="73">
        <v>447.01</v>
      </c>
      <c r="J579" s="73">
        <v>18.270000000000003</v>
      </c>
      <c r="K579" s="73">
        <v>447.01</v>
      </c>
      <c r="L579" s="73">
        <v>0</v>
      </c>
      <c r="M579" s="73">
        <v>0</v>
      </c>
      <c r="N579" s="73">
        <v>1.08</v>
      </c>
      <c r="O579" s="73">
        <v>3.89</v>
      </c>
      <c r="P579" s="62">
        <v>420.27904081415397</v>
      </c>
    </row>
    <row r="580" spans="1:16" x14ac:dyDescent="0.2">
      <c r="A580" s="5" t="s">
        <v>13</v>
      </c>
      <c r="B580" s="5" t="s">
        <v>20</v>
      </c>
      <c r="C580" s="5" t="s">
        <v>31</v>
      </c>
      <c r="D580" s="5" t="s">
        <v>90</v>
      </c>
      <c r="E580" s="5">
        <v>2019</v>
      </c>
      <c r="F580" s="5">
        <v>1</v>
      </c>
      <c r="G580" s="61">
        <v>1216</v>
      </c>
      <c r="H580" s="73">
        <v>18.919999999999998</v>
      </c>
      <c r="I580" s="73">
        <v>463.06</v>
      </c>
      <c r="J580" s="73">
        <v>18.919999999999998</v>
      </c>
      <c r="K580" s="73">
        <v>463.06</v>
      </c>
      <c r="L580" s="73">
        <v>0</v>
      </c>
      <c r="M580" s="73">
        <v>0</v>
      </c>
      <c r="N580" s="73">
        <v>1.1200000000000001</v>
      </c>
      <c r="O580" s="73">
        <v>4.0199999999999996</v>
      </c>
      <c r="P580" s="62">
        <v>396.44456556160424</v>
      </c>
    </row>
    <row r="581" spans="1:16" x14ac:dyDescent="0.2">
      <c r="A581" s="5" t="s">
        <v>13</v>
      </c>
      <c r="B581" s="5" t="s">
        <v>20</v>
      </c>
      <c r="C581" s="5" t="s">
        <v>31</v>
      </c>
      <c r="D581" s="5" t="s">
        <v>90</v>
      </c>
      <c r="E581" s="5">
        <v>2020</v>
      </c>
      <c r="F581" s="5">
        <v>0</v>
      </c>
      <c r="G581" s="61">
        <v>870</v>
      </c>
      <c r="H581" s="73">
        <v>367.46</v>
      </c>
      <c r="I581" s="73">
        <v>0</v>
      </c>
      <c r="J581" s="73">
        <v>367.46</v>
      </c>
      <c r="K581" s="73">
        <v>0</v>
      </c>
      <c r="L581" s="73">
        <v>0</v>
      </c>
      <c r="M581" s="73">
        <v>0</v>
      </c>
      <c r="N581" s="73">
        <v>0.66</v>
      </c>
      <c r="O581" s="73">
        <v>2.3699999999999997</v>
      </c>
      <c r="P581" s="62">
        <v>422.37996038852629</v>
      </c>
    </row>
    <row r="582" spans="1:16" x14ac:dyDescent="0.2">
      <c r="A582" s="5" t="s">
        <v>13</v>
      </c>
      <c r="B582" s="5" t="s">
        <v>20</v>
      </c>
      <c r="C582" s="5" t="s">
        <v>31</v>
      </c>
      <c r="D582" s="5" t="s">
        <v>90</v>
      </c>
      <c r="E582" s="5">
        <v>2021</v>
      </c>
      <c r="F582" s="5">
        <v>0</v>
      </c>
      <c r="G582" s="61">
        <v>1376</v>
      </c>
      <c r="H582" s="73">
        <v>560.9</v>
      </c>
      <c r="I582" s="73">
        <v>0</v>
      </c>
      <c r="J582" s="73">
        <v>560.9</v>
      </c>
      <c r="K582" s="73">
        <v>0</v>
      </c>
      <c r="L582" s="73">
        <v>0</v>
      </c>
      <c r="M582" s="73">
        <v>0</v>
      </c>
      <c r="N582" s="73">
        <v>1</v>
      </c>
      <c r="O582" s="73">
        <v>3.6199999999999997</v>
      </c>
      <c r="P582" s="62">
        <v>407.59062881218802</v>
      </c>
    </row>
    <row r="583" spans="1:16" x14ac:dyDescent="0.2">
      <c r="A583" s="5" t="s">
        <v>13</v>
      </c>
      <c r="B583" s="5" t="s">
        <v>20</v>
      </c>
      <c r="C583" s="5" t="s">
        <v>84</v>
      </c>
      <c r="D583" s="5" t="s">
        <v>91</v>
      </c>
      <c r="E583" s="5">
        <v>2002</v>
      </c>
      <c r="F583" s="5">
        <v>3</v>
      </c>
      <c r="G583" s="61">
        <v>15</v>
      </c>
      <c r="H583" s="73">
        <v>0.06</v>
      </c>
      <c r="I583" s="73">
        <v>5.62</v>
      </c>
      <c r="J583" s="73">
        <v>0.06</v>
      </c>
      <c r="K583" s="73">
        <v>0.01</v>
      </c>
      <c r="L583" s="73">
        <v>0.03</v>
      </c>
      <c r="M583" s="73">
        <v>5.58</v>
      </c>
      <c r="N583" s="73">
        <v>0.35</v>
      </c>
      <c r="O583" s="73">
        <v>0.25</v>
      </c>
      <c r="P583" s="62">
        <v>384.01999087723084</v>
      </c>
    </row>
    <row r="584" spans="1:16" x14ac:dyDescent="0.2">
      <c r="A584" s="5" t="s">
        <v>13</v>
      </c>
      <c r="B584" s="5" t="s">
        <v>20</v>
      </c>
      <c r="C584" s="5" t="s">
        <v>84</v>
      </c>
      <c r="D584" s="5" t="s">
        <v>91</v>
      </c>
      <c r="E584" s="5">
        <v>2004</v>
      </c>
      <c r="F584" s="5">
        <v>3</v>
      </c>
      <c r="G584" s="61">
        <v>10</v>
      </c>
      <c r="H584" s="73">
        <v>0.03</v>
      </c>
      <c r="I584" s="73">
        <v>3.21</v>
      </c>
      <c r="J584" s="73">
        <v>0.03</v>
      </c>
      <c r="K584" s="73">
        <v>0.01</v>
      </c>
      <c r="L584" s="73">
        <v>0.02</v>
      </c>
      <c r="M584" s="73">
        <v>3.18</v>
      </c>
      <c r="N584" s="73">
        <v>0.2</v>
      </c>
      <c r="O584" s="73">
        <v>0.14000000000000001</v>
      </c>
      <c r="P584" s="62">
        <v>336.78313677626716</v>
      </c>
    </row>
    <row r="585" spans="1:16" x14ac:dyDescent="0.2">
      <c r="A585" s="5" t="s">
        <v>13</v>
      </c>
      <c r="B585" s="5" t="s">
        <v>20</v>
      </c>
      <c r="C585" s="5" t="s">
        <v>84</v>
      </c>
      <c r="D585" s="5" t="s">
        <v>91</v>
      </c>
      <c r="E585" s="5">
        <v>2005</v>
      </c>
      <c r="F585" s="5">
        <v>3</v>
      </c>
      <c r="G585" s="61">
        <v>40</v>
      </c>
      <c r="H585" s="73">
        <v>0.13</v>
      </c>
      <c r="I585" s="73">
        <v>12.45</v>
      </c>
      <c r="J585" s="73">
        <v>0.13</v>
      </c>
      <c r="K585" s="73">
        <v>0.03</v>
      </c>
      <c r="L585" s="73">
        <v>0.06</v>
      </c>
      <c r="M585" s="73">
        <v>12.36</v>
      </c>
      <c r="N585" s="73">
        <v>0.77</v>
      </c>
      <c r="O585" s="73">
        <v>0.55000000000000004</v>
      </c>
      <c r="P585" s="62">
        <v>317.44492626627431</v>
      </c>
    </row>
    <row r="586" spans="1:16" x14ac:dyDescent="0.2">
      <c r="A586" s="5" t="s">
        <v>13</v>
      </c>
      <c r="B586" s="5" t="s">
        <v>20</v>
      </c>
      <c r="C586" s="5" t="s">
        <v>84</v>
      </c>
      <c r="D586" s="5" t="s">
        <v>91</v>
      </c>
      <c r="E586" s="5">
        <v>2006</v>
      </c>
      <c r="F586" s="5">
        <v>3</v>
      </c>
      <c r="G586" s="61">
        <v>3</v>
      </c>
      <c r="H586" s="73">
        <v>0.01</v>
      </c>
      <c r="I586" s="73">
        <v>1.02</v>
      </c>
      <c r="J586" s="73">
        <v>0.01</v>
      </c>
      <c r="K586" s="73">
        <v>0</v>
      </c>
      <c r="L586" s="73">
        <v>0.01</v>
      </c>
      <c r="M586" s="73">
        <v>1.01</v>
      </c>
      <c r="N586" s="73">
        <v>0.06</v>
      </c>
      <c r="O586" s="73">
        <v>0.05</v>
      </c>
      <c r="P586" s="62">
        <v>322.59081569368266</v>
      </c>
    </row>
    <row r="587" spans="1:16" x14ac:dyDescent="0.2">
      <c r="A587" s="5" t="s">
        <v>13</v>
      </c>
      <c r="B587" s="5" t="s">
        <v>20</v>
      </c>
      <c r="C587" s="5" t="s">
        <v>84</v>
      </c>
      <c r="D587" s="5" t="s">
        <v>91</v>
      </c>
      <c r="E587" s="5">
        <v>2007</v>
      </c>
      <c r="F587" s="5">
        <v>3</v>
      </c>
      <c r="G587" s="61">
        <v>10</v>
      </c>
      <c r="H587" s="73">
        <v>0.04</v>
      </c>
      <c r="I587" s="73">
        <v>3.73</v>
      </c>
      <c r="J587" s="73">
        <v>0.04</v>
      </c>
      <c r="K587" s="73">
        <v>0.01</v>
      </c>
      <c r="L587" s="73">
        <v>0.02</v>
      </c>
      <c r="M587" s="73">
        <v>3.7</v>
      </c>
      <c r="N587" s="73">
        <v>0.23</v>
      </c>
      <c r="O587" s="73">
        <v>0.17</v>
      </c>
      <c r="P587" s="62">
        <v>363.94092497981728</v>
      </c>
    </row>
    <row r="588" spans="1:16" x14ac:dyDescent="0.2">
      <c r="A588" s="5" t="s">
        <v>13</v>
      </c>
      <c r="B588" s="5" t="s">
        <v>20</v>
      </c>
      <c r="C588" s="5" t="s">
        <v>84</v>
      </c>
      <c r="D588" s="5" t="s">
        <v>91</v>
      </c>
      <c r="E588" s="5">
        <v>2008</v>
      </c>
      <c r="F588" s="5">
        <v>3</v>
      </c>
      <c r="G588" s="61">
        <v>225</v>
      </c>
      <c r="H588" s="73">
        <v>1.34</v>
      </c>
      <c r="I588" s="73">
        <v>130.56</v>
      </c>
      <c r="J588" s="73">
        <v>1.34</v>
      </c>
      <c r="K588" s="73">
        <v>0.35</v>
      </c>
      <c r="L588" s="73">
        <v>0.65</v>
      </c>
      <c r="M588" s="73">
        <v>129.56</v>
      </c>
      <c r="N588" s="73">
        <v>8.06</v>
      </c>
      <c r="O588" s="73">
        <v>5.82</v>
      </c>
      <c r="P588" s="62">
        <v>587.33165577386762</v>
      </c>
    </row>
    <row r="589" spans="1:16" x14ac:dyDescent="0.2">
      <c r="A589" s="5" t="s">
        <v>13</v>
      </c>
      <c r="B589" s="5" t="s">
        <v>20</v>
      </c>
      <c r="C589" s="5" t="s">
        <v>84</v>
      </c>
      <c r="D589" s="5" t="s">
        <v>91</v>
      </c>
      <c r="E589" s="5">
        <v>2009</v>
      </c>
      <c r="F589" s="5">
        <v>3</v>
      </c>
      <c r="G589" s="61">
        <v>23</v>
      </c>
      <c r="H589" s="73">
        <v>0.13</v>
      </c>
      <c r="I589" s="73">
        <v>12.29</v>
      </c>
      <c r="J589" s="73">
        <v>0.13</v>
      </c>
      <c r="K589" s="73">
        <v>0.03</v>
      </c>
      <c r="L589" s="73">
        <v>0.06</v>
      </c>
      <c r="M589" s="73">
        <v>12.2</v>
      </c>
      <c r="N589" s="73">
        <v>0.76</v>
      </c>
      <c r="O589" s="73">
        <v>0.55000000000000004</v>
      </c>
      <c r="P589" s="62">
        <v>543.37791080496231</v>
      </c>
    </row>
    <row r="590" spans="1:16" x14ac:dyDescent="0.2">
      <c r="A590" s="5" t="s">
        <v>13</v>
      </c>
      <c r="B590" s="5" t="s">
        <v>20</v>
      </c>
      <c r="C590" s="5" t="s">
        <v>84</v>
      </c>
      <c r="D590" s="5" t="s">
        <v>91</v>
      </c>
      <c r="E590" s="5">
        <v>2010</v>
      </c>
      <c r="F590" s="5">
        <v>3</v>
      </c>
      <c r="G590" s="61">
        <v>7</v>
      </c>
      <c r="H590" s="73">
        <v>0.03</v>
      </c>
      <c r="I590" s="73">
        <v>2.77</v>
      </c>
      <c r="J590" s="73">
        <v>0.03</v>
      </c>
      <c r="K590" s="73">
        <v>0.01</v>
      </c>
      <c r="L590" s="73">
        <v>0.01</v>
      </c>
      <c r="M590" s="73">
        <v>2.75</v>
      </c>
      <c r="N590" s="73">
        <v>0.17</v>
      </c>
      <c r="O590" s="73">
        <v>0.12</v>
      </c>
      <c r="P590" s="62">
        <v>389.88599414282385</v>
      </c>
    </row>
    <row r="591" spans="1:16" x14ac:dyDescent="0.2">
      <c r="A591" s="5" t="s">
        <v>13</v>
      </c>
      <c r="B591" s="5" t="s">
        <v>20</v>
      </c>
      <c r="C591" s="5" t="s">
        <v>84</v>
      </c>
      <c r="D591" s="5" t="s">
        <v>91</v>
      </c>
      <c r="E591" s="5">
        <v>2011</v>
      </c>
      <c r="F591" s="5">
        <v>3</v>
      </c>
      <c r="G591" s="61">
        <v>3</v>
      </c>
      <c r="H591" s="73">
        <v>0.01</v>
      </c>
      <c r="I591" s="73">
        <v>1.18</v>
      </c>
      <c r="J591" s="73">
        <v>0.01</v>
      </c>
      <c r="K591" s="73">
        <v>0</v>
      </c>
      <c r="L591" s="73">
        <v>0.01</v>
      </c>
      <c r="M591" s="73">
        <v>1.17</v>
      </c>
      <c r="N591" s="73">
        <v>7.0000000000000007E-2</v>
      </c>
      <c r="O591" s="73">
        <v>0.05</v>
      </c>
      <c r="P591" s="62">
        <v>468.12963034373519</v>
      </c>
    </row>
    <row r="592" spans="1:16" x14ac:dyDescent="0.2">
      <c r="A592" s="5" t="s">
        <v>13</v>
      </c>
      <c r="B592" s="5" t="s">
        <v>20</v>
      </c>
      <c r="C592" s="5" t="s">
        <v>84</v>
      </c>
      <c r="D592" s="5" t="s">
        <v>91</v>
      </c>
      <c r="E592" s="5">
        <v>2016</v>
      </c>
      <c r="F592" s="5">
        <v>2</v>
      </c>
      <c r="G592" s="61">
        <v>2</v>
      </c>
      <c r="H592" s="73">
        <v>0</v>
      </c>
      <c r="I592" s="73">
        <v>0.55000000000000004</v>
      </c>
      <c r="J592" s="73">
        <v>0</v>
      </c>
      <c r="K592" s="73">
        <v>0.01</v>
      </c>
      <c r="L592" s="73">
        <v>0.54</v>
      </c>
      <c r="M592" s="73">
        <v>0</v>
      </c>
      <c r="N592" s="73">
        <v>0.1</v>
      </c>
      <c r="O592" s="73">
        <v>0.04</v>
      </c>
      <c r="P592" s="62">
        <v>302.19239928726893</v>
      </c>
    </row>
    <row r="593" spans="1:16" x14ac:dyDescent="0.2">
      <c r="A593" s="5" t="s">
        <v>13</v>
      </c>
      <c r="B593" s="5" t="s">
        <v>20</v>
      </c>
      <c r="C593" s="5" t="s">
        <v>84</v>
      </c>
      <c r="D593" s="5" t="s">
        <v>91</v>
      </c>
      <c r="E593" s="5">
        <v>2018</v>
      </c>
      <c r="F593" s="5">
        <v>1</v>
      </c>
      <c r="G593" s="61">
        <v>46</v>
      </c>
      <c r="H593" s="73">
        <v>0.63</v>
      </c>
      <c r="I593" s="73">
        <v>19.75</v>
      </c>
      <c r="J593" s="73">
        <v>0.63</v>
      </c>
      <c r="K593" s="73">
        <v>19.75</v>
      </c>
      <c r="L593" s="73">
        <v>0</v>
      </c>
      <c r="M593" s="73">
        <v>0</v>
      </c>
      <c r="N593" s="73">
        <v>0</v>
      </c>
      <c r="O593" s="73">
        <v>0.14000000000000001</v>
      </c>
      <c r="P593" s="62">
        <v>443.49019238228084</v>
      </c>
    </row>
    <row r="594" spans="1:16" x14ac:dyDescent="0.2">
      <c r="A594" s="5" t="s">
        <v>13</v>
      </c>
      <c r="B594" s="5" t="s">
        <v>20</v>
      </c>
      <c r="C594" s="5" t="s">
        <v>84</v>
      </c>
      <c r="D594" s="5" t="s">
        <v>91</v>
      </c>
      <c r="E594" s="5">
        <v>2019</v>
      </c>
      <c r="F594" s="5">
        <v>1</v>
      </c>
      <c r="G594" s="61">
        <v>20</v>
      </c>
      <c r="H594" s="73">
        <v>0.23</v>
      </c>
      <c r="I594" s="73">
        <v>7.31</v>
      </c>
      <c r="J594" s="73">
        <v>0.23</v>
      </c>
      <c r="K594" s="73">
        <v>7.31</v>
      </c>
      <c r="L594" s="73">
        <v>0</v>
      </c>
      <c r="M594" s="73">
        <v>0</v>
      </c>
      <c r="N594" s="73">
        <v>0</v>
      </c>
      <c r="O594" s="73">
        <v>0.05</v>
      </c>
      <c r="P594" s="62">
        <v>374.74953685862033</v>
      </c>
    </row>
    <row r="595" spans="1:16" x14ac:dyDescent="0.2">
      <c r="A595" s="5" t="s">
        <v>13</v>
      </c>
      <c r="B595" s="5" t="s">
        <v>20</v>
      </c>
      <c r="C595" s="5" t="s">
        <v>84</v>
      </c>
      <c r="D595" s="5" t="s">
        <v>91</v>
      </c>
      <c r="E595" s="5">
        <v>2021</v>
      </c>
      <c r="F595" s="5">
        <v>0</v>
      </c>
      <c r="G595" s="61">
        <v>5</v>
      </c>
      <c r="H595" s="73">
        <v>2.8</v>
      </c>
      <c r="I595" s="73">
        <v>0</v>
      </c>
      <c r="J595" s="73">
        <v>2.8</v>
      </c>
      <c r="K595" s="73">
        <v>0</v>
      </c>
      <c r="L595" s="73">
        <v>0</v>
      </c>
      <c r="M595" s="73">
        <v>0</v>
      </c>
      <c r="N595" s="73">
        <v>0</v>
      </c>
      <c r="O595" s="73">
        <v>0.13</v>
      </c>
      <c r="P595" s="62">
        <v>504.68623930204234</v>
      </c>
    </row>
    <row r="596" spans="1:16" x14ac:dyDescent="0.2">
      <c r="A596" s="5" t="s">
        <v>13</v>
      </c>
      <c r="B596" s="5" t="s">
        <v>20</v>
      </c>
      <c r="C596" s="5" t="s">
        <v>84</v>
      </c>
      <c r="D596" s="5" t="s">
        <v>92</v>
      </c>
      <c r="E596" s="5">
        <v>1980</v>
      </c>
      <c r="F596" s="5">
        <v>3</v>
      </c>
      <c r="G596" s="61">
        <v>19</v>
      </c>
      <c r="H596" s="73">
        <v>0.04</v>
      </c>
      <c r="I596" s="73">
        <v>4.09</v>
      </c>
      <c r="J596" s="73">
        <v>0.04</v>
      </c>
      <c r="K596" s="73">
        <v>0.01</v>
      </c>
      <c r="L596" s="73">
        <v>0.02</v>
      </c>
      <c r="M596" s="73">
        <v>4.0599999999999996</v>
      </c>
      <c r="N596" s="73">
        <v>0.25</v>
      </c>
      <c r="O596" s="73">
        <v>0.18</v>
      </c>
      <c r="P596" s="62">
        <v>215.46135525285081</v>
      </c>
    </row>
    <row r="597" spans="1:16" x14ac:dyDescent="0.2">
      <c r="A597" s="5" t="s">
        <v>13</v>
      </c>
      <c r="B597" s="5" t="s">
        <v>20</v>
      </c>
      <c r="C597" s="5" t="s">
        <v>84</v>
      </c>
      <c r="D597" s="5" t="s">
        <v>92</v>
      </c>
      <c r="E597" s="5">
        <v>2000</v>
      </c>
      <c r="F597" s="5">
        <v>3</v>
      </c>
      <c r="G597" s="61">
        <v>1</v>
      </c>
      <c r="H597" s="73">
        <v>0</v>
      </c>
      <c r="I597" s="73">
        <v>0.19</v>
      </c>
      <c r="J597" s="73">
        <v>0</v>
      </c>
      <c r="K597" s="73">
        <v>0</v>
      </c>
      <c r="L597" s="73">
        <v>0</v>
      </c>
      <c r="M597" s="73">
        <v>0.19</v>
      </c>
      <c r="N597" s="73">
        <v>0.01</v>
      </c>
      <c r="O597" s="73">
        <v>0.01</v>
      </c>
      <c r="P597" s="62">
        <v>265.63981150313265</v>
      </c>
    </row>
    <row r="598" spans="1:16" x14ac:dyDescent="0.2">
      <c r="A598" s="5" t="s">
        <v>13</v>
      </c>
      <c r="B598" s="5" t="s">
        <v>20</v>
      </c>
      <c r="C598" s="5" t="s">
        <v>84</v>
      </c>
      <c r="D598" s="5" t="s">
        <v>92</v>
      </c>
      <c r="E598" s="5">
        <v>2002</v>
      </c>
      <c r="F598" s="5">
        <v>3</v>
      </c>
      <c r="G598" s="61">
        <v>4</v>
      </c>
      <c r="H598" s="73">
        <v>0.02</v>
      </c>
      <c r="I598" s="73">
        <v>1.97</v>
      </c>
      <c r="J598" s="73">
        <v>0.02</v>
      </c>
      <c r="K598" s="73">
        <v>0.01</v>
      </c>
      <c r="L598" s="73">
        <v>0.01</v>
      </c>
      <c r="M598" s="73">
        <v>1.95</v>
      </c>
      <c r="N598" s="73">
        <v>0.12</v>
      </c>
      <c r="O598" s="73">
        <v>0.09</v>
      </c>
      <c r="P598" s="62">
        <v>520.08747906443693</v>
      </c>
    </row>
    <row r="599" spans="1:16" x14ac:dyDescent="0.2">
      <c r="A599" s="5" t="s">
        <v>13</v>
      </c>
      <c r="B599" s="5" t="s">
        <v>20</v>
      </c>
      <c r="C599" s="5" t="s">
        <v>84</v>
      </c>
      <c r="D599" s="5" t="s">
        <v>92</v>
      </c>
      <c r="E599" s="5">
        <v>2003</v>
      </c>
      <c r="F599" s="5">
        <v>3</v>
      </c>
      <c r="G599" s="61">
        <v>51</v>
      </c>
      <c r="H599" s="73">
        <v>0.17</v>
      </c>
      <c r="I599" s="73">
        <v>16.71</v>
      </c>
      <c r="J599" s="73">
        <v>0.17</v>
      </c>
      <c r="K599" s="73">
        <v>0.04</v>
      </c>
      <c r="L599" s="73">
        <v>0.08</v>
      </c>
      <c r="M599" s="73">
        <v>16.59</v>
      </c>
      <c r="N599" s="73">
        <v>1.03</v>
      </c>
      <c r="O599" s="73">
        <v>0.74</v>
      </c>
      <c r="P599" s="62">
        <v>329.29101361296404</v>
      </c>
    </row>
    <row r="600" spans="1:16" x14ac:dyDescent="0.2">
      <c r="A600" s="5" t="s">
        <v>13</v>
      </c>
      <c r="B600" s="5" t="s">
        <v>20</v>
      </c>
      <c r="C600" s="5" t="s">
        <v>84</v>
      </c>
      <c r="D600" s="5" t="s">
        <v>92</v>
      </c>
      <c r="E600" s="5">
        <v>2004</v>
      </c>
      <c r="F600" s="5">
        <v>3</v>
      </c>
      <c r="G600" s="61">
        <v>10</v>
      </c>
      <c r="H600" s="73">
        <v>0.04</v>
      </c>
      <c r="I600" s="73">
        <v>3.63</v>
      </c>
      <c r="J600" s="73">
        <v>0.04</v>
      </c>
      <c r="K600" s="73">
        <v>0.01</v>
      </c>
      <c r="L600" s="73">
        <v>0.02</v>
      </c>
      <c r="M600" s="73">
        <v>3.6</v>
      </c>
      <c r="N600" s="73">
        <v>0.22</v>
      </c>
      <c r="O600" s="73">
        <v>0.16</v>
      </c>
      <c r="P600" s="62">
        <v>359.23280830690055</v>
      </c>
    </row>
    <row r="601" spans="1:16" x14ac:dyDescent="0.2">
      <c r="A601" s="5" t="s">
        <v>13</v>
      </c>
      <c r="B601" s="5" t="s">
        <v>20</v>
      </c>
      <c r="C601" s="5" t="s">
        <v>84</v>
      </c>
      <c r="D601" s="5" t="s">
        <v>92</v>
      </c>
      <c r="E601" s="5">
        <v>2005</v>
      </c>
      <c r="F601" s="5">
        <v>3</v>
      </c>
      <c r="G601" s="61">
        <v>12</v>
      </c>
      <c r="H601" s="73">
        <v>0.05</v>
      </c>
      <c r="I601" s="73">
        <v>4.66</v>
      </c>
      <c r="J601" s="73">
        <v>0.05</v>
      </c>
      <c r="K601" s="73">
        <v>0.01</v>
      </c>
      <c r="L601" s="73">
        <v>0.02</v>
      </c>
      <c r="M601" s="73">
        <v>4.63</v>
      </c>
      <c r="N601" s="73">
        <v>0.28999999999999998</v>
      </c>
      <c r="O601" s="73">
        <v>0.21</v>
      </c>
      <c r="P601" s="62">
        <v>378.85609963810077</v>
      </c>
    </row>
    <row r="602" spans="1:16" x14ac:dyDescent="0.2">
      <c r="A602" s="5" t="s">
        <v>13</v>
      </c>
      <c r="B602" s="5" t="s">
        <v>20</v>
      </c>
      <c r="C602" s="5" t="s">
        <v>84</v>
      </c>
      <c r="D602" s="5" t="s">
        <v>92</v>
      </c>
      <c r="E602" s="5">
        <v>2006</v>
      </c>
      <c r="F602" s="5">
        <v>3</v>
      </c>
      <c r="G602" s="61">
        <v>53</v>
      </c>
      <c r="H602" s="73">
        <v>0.25</v>
      </c>
      <c r="I602" s="73">
        <v>24.11</v>
      </c>
      <c r="J602" s="73">
        <v>0.25</v>
      </c>
      <c r="K602" s="73">
        <v>0.06</v>
      </c>
      <c r="L602" s="73">
        <v>0.12</v>
      </c>
      <c r="M602" s="73">
        <v>23.93</v>
      </c>
      <c r="N602" s="73">
        <v>1.49</v>
      </c>
      <c r="O602" s="73">
        <v>1.07</v>
      </c>
      <c r="P602" s="62">
        <v>464.11356565256523</v>
      </c>
    </row>
    <row r="603" spans="1:16" x14ac:dyDescent="0.2">
      <c r="A603" s="5" t="s">
        <v>13</v>
      </c>
      <c r="B603" s="5" t="s">
        <v>20</v>
      </c>
      <c r="C603" s="5" t="s">
        <v>84</v>
      </c>
      <c r="D603" s="5" t="s">
        <v>92</v>
      </c>
      <c r="E603" s="5">
        <v>2007</v>
      </c>
      <c r="F603" s="5">
        <v>3</v>
      </c>
      <c r="G603" s="61">
        <v>65</v>
      </c>
      <c r="H603" s="73">
        <v>0.28999999999999998</v>
      </c>
      <c r="I603" s="73">
        <v>28.39</v>
      </c>
      <c r="J603" s="73">
        <v>0.28999999999999998</v>
      </c>
      <c r="K603" s="73">
        <v>0.08</v>
      </c>
      <c r="L603" s="73">
        <v>0.14000000000000001</v>
      </c>
      <c r="M603" s="73">
        <v>28.17</v>
      </c>
      <c r="N603" s="73">
        <v>1.75</v>
      </c>
      <c r="O603" s="73">
        <v>1.27</v>
      </c>
      <c r="P603" s="62">
        <v>440.28495402189617</v>
      </c>
    </row>
    <row r="604" spans="1:16" x14ac:dyDescent="0.2">
      <c r="A604" s="5" t="s">
        <v>13</v>
      </c>
      <c r="B604" s="5" t="s">
        <v>20</v>
      </c>
      <c r="C604" s="5" t="s">
        <v>84</v>
      </c>
      <c r="D604" s="5" t="s">
        <v>92</v>
      </c>
      <c r="E604" s="5">
        <v>2008</v>
      </c>
      <c r="F604" s="5">
        <v>3</v>
      </c>
      <c r="G604" s="61">
        <v>431</v>
      </c>
      <c r="H604" s="73">
        <v>2.6</v>
      </c>
      <c r="I604" s="73">
        <v>252.64</v>
      </c>
      <c r="J604" s="73">
        <v>2.6</v>
      </c>
      <c r="K604" s="73">
        <v>0.67</v>
      </c>
      <c r="L604" s="73">
        <v>1.25</v>
      </c>
      <c r="M604" s="73">
        <v>250.72</v>
      </c>
      <c r="N604" s="73">
        <v>15.61</v>
      </c>
      <c r="O604" s="73">
        <v>11.26</v>
      </c>
      <c r="P604" s="62">
        <v>591.68969213878415</v>
      </c>
    </row>
    <row r="605" spans="1:16" x14ac:dyDescent="0.2">
      <c r="A605" s="5" t="s">
        <v>13</v>
      </c>
      <c r="B605" s="5" t="s">
        <v>20</v>
      </c>
      <c r="C605" s="5" t="s">
        <v>84</v>
      </c>
      <c r="D605" s="5" t="s">
        <v>92</v>
      </c>
      <c r="E605" s="5">
        <v>2009</v>
      </c>
      <c r="F605" s="5">
        <v>3</v>
      </c>
      <c r="G605" s="61">
        <v>36</v>
      </c>
      <c r="H605" s="73">
        <v>0.16</v>
      </c>
      <c r="I605" s="73">
        <v>15.299999999999999</v>
      </c>
      <c r="J605" s="73">
        <v>0.16</v>
      </c>
      <c r="K605" s="73">
        <v>0.04</v>
      </c>
      <c r="L605" s="73">
        <v>0.08</v>
      </c>
      <c r="M605" s="73">
        <v>15.18</v>
      </c>
      <c r="N605" s="73">
        <v>0.95</v>
      </c>
      <c r="O605" s="73">
        <v>0.68</v>
      </c>
      <c r="P605" s="62">
        <v>425.78750896668424</v>
      </c>
    </row>
    <row r="606" spans="1:16" x14ac:dyDescent="0.2">
      <c r="A606" s="5" t="s">
        <v>13</v>
      </c>
      <c r="B606" s="5" t="s">
        <v>20</v>
      </c>
      <c r="C606" s="5" t="s">
        <v>84</v>
      </c>
      <c r="D606" s="5" t="s">
        <v>92</v>
      </c>
      <c r="E606" s="5">
        <v>2010</v>
      </c>
      <c r="F606" s="5">
        <v>3</v>
      </c>
      <c r="G606" s="61">
        <v>59</v>
      </c>
      <c r="H606" s="73">
        <v>0.01</v>
      </c>
      <c r="I606" s="73">
        <v>32.17</v>
      </c>
      <c r="J606" s="73">
        <v>0.01</v>
      </c>
      <c r="K606" s="73">
        <v>0.21</v>
      </c>
      <c r="L606" s="73">
        <v>1.78</v>
      </c>
      <c r="M606" s="73">
        <v>30.18</v>
      </c>
      <c r="N606" s="73">
        <v>0.09</v>
      </c>
      <c r="O606" s="73">
        <v>0.06</v>
      </c>
      <c r="P606" s="62">
        <v>539.4847480361617</v>
      </c>
    </row>
    <row r="607" spans="1:16" x14ac:dyDescent="0.2">
      <c r="A607" s="5" t="s">
        <v>13</v>
      </c>
      <c r="B607" s="5" t="s">
        <v>20</v>
      </c>
      <c r="C607" s="5" t="s">
        <v>84</v>
      </c>
      <c r="D607" s="5" t="s">
        <v>92</v>
      </c>
      <c r="E607" s="5">
        <v>2011</v>
      </c>
      <c r="F607" s="5">
        <v>3</v>
      </c>
      <c r="G607" s="61">
        <v>78</v>
      </c>
      <c r="H607" s="73">
        <v>0.08</v>
      </c>
      <c r="I607" s="73">
        <v>45.76</v>
      </c>
      <c r="J607" s="73">
        <v>0.08</v>
      </c>
      <c r="K607" s="73">
        <v>0.11</v>
      </c>
      <c r="L607" s="73">
        <v>7.05</v>
      </c>
      <c r="M607" s="73">
        <v>38.6</v>
      </c>
      <c r="N607" s="73">
        <v>0.36</v>
      </c>
      <c r="O607" s="73">
        <v>0.25</v>
      </c>
      <c r="P607" s="62">
        <v>590.98379812944609</v>
      </c>
    </row>
    <row r="608" spans="1:16" x14ac:dyDescent="0.2">
      <c r="A608" s="5" t="s">
        <v>13</v>
      </c>
      <c r="B608" s="5" t="s">
        <v>20</v>
      </c>
      <c r="C608" s="5" t="s">
        <v>84</v>
      </c>
      <c r="D608" s="5" t="s">
        <v>92</v>
      </c>
      <c r="E608" s="5">
        <v>2012</v>
      </c>
      <c r="F608" s="5">
        <v>2</v>
      </c>
      <c r="G608" s="61">
        <v>13</v>
      </c>
      <c r="H608" s="73">
        <v>0.03</v>
      </c>
      <c r="I608" s="73">
        <v>4.2</v>
      </c>
      <c r="J608" s="73">
        <v>0.03</v>
      </c>
      <c r="K608" s="73">
        <v>0.11</v>
      </c>
      <c r="L608" s="73">
        <v>4.09</v>
      </c>
      <c r="M608" s="73">
        <v>0</v>
      </c>
      <c r="N608" s="73">
        <v>0.76</v>
      </c>
      <c r="O608" s="73">
        <v>0.28000000000000003</v>
      </c>
      <c r="P608" s="62">
        <v>334.98004025055781</v>
      </c>
    </row>
    <row r="609" spans="1:16" x14ac:dyDescent="0.2">
      <c r="A609" s="5" t="s">
        <v>13</v>
      </c>
      <c r="B609" s="5" t="s">
        <v>20</v>
      </c>
      <c r="C609" s="5" t="s">
        <v>84</v>
      </c>
      <c r="D609" s="5" t="s">
        <v>92</v>
      </c>
      <c r="E609" s="5">
        <v>2013</v>
      </c>
      <c r="F609" s="5">
        <v>2</v>
      </c>
      <c r="G609" s="61">
        <v>44</v>
      </c>
      <c r="H609" s="73">
        <v>0.1</v>
      </c>
      <c r="I609" s="73">
        <v>16.830000000000002</v>
      </c>
      <c r="J609" s="73">
        <v>0.1</v>
      </c>
      <c r="K609" s="73">
        <v>0.42</v>
      </c>
      <c r="L609" s="73">
        <v>16.41</v>
      </c>
      <c r="M609" s="73">
        <v>0</v>
      </c>
      <c r="N609" s="73">
        <v>3.0799999999999996</v>
      </c>
      <c r="O609" s="73">
        <v>1.1399999999999999</v>
      </c>
      <c r="P609" s="62">
        <v>387.40867140410347</v>
      </c>
    </row>
    <row r="610" spans="1:16" x14ac:dyDescent="0.2">
      <c r="A610" s="5" t="s">
        <v>13</v>
      </c>
      <c r="B610" s="5" t="s">
        <v>20</v>
      </c>
      <c r="C610" s="5" t="s">
        <v>84</v>
      </c>
      <c r="D610" s="5" t="s">
        <v>92</v>
      </c>
      <c r="E610" s="5">
        <v>2014</v>
      </c>
      <c r="F610" s="5">
        <v>2</v>
      </c>
      <c r="G610" s="61">
        <v>16</v>
      </c>
      <c r="H610" s="73">
        <v>0.04</v>
      </c>
      <c r="I610" s="73">
        <v>6.6099999999999994</v>
      </c>
      <c r="J610" s="73">
        <v>0.04</v>
      </c>
      <c r="K610" s="73">
        <v>0.17</v>
      </c>
      <c r="L610" s="73">
        <v>6.4399999999999995</v>
      </c>
      <c r="M610" s="73">
        <v>0</v>
      </c>
      <c r="N610" s="73">
        <v>1.2</v>
      </c>
      <c r="O610" s="73">
        <v>0.45</v>
      </c>
      <c r="P610" s="62">
        <v>427.04683124741399</v>
      </c>
    </row>
    <row r="611" spans="1:16" x14ac:dyDescent="0.2">
      <c r="A611" s="5" t="s">
        <v>13</v>
      </c>
      <c r="B611" s="5" t="s">
        <v>20</v>
      </c>
      <c r="C611" s="5" t="s">
        <v>84</v>
      </c>
      <c r="D611" s="5" t="s">
        <v>92</v>
      </c>
      <c r="E611" s="5">
        <v>2018</v>
      </c>
      <c r="F611" s="5">
        <v>1</v>
      </c>
      <c r="G611" s="61">
        <v>4</v>
      </c>
      <c r="H611" s="73">
        <v>0.06</v>
      </c>
      <c r="I611" s="73">
        <v>1.95</v>
      </c>
      <c r="J611" s="73">
        <v>0.06</v>
      </c>
      <c r="K611" s="73">
        <v>1.95</v>
      </c>
      <c r="L611" s="73">
        <v>0</v>
      </c>
      <c r="M611" s="73">
        <v>0</v>
      </c>
      <c r="N611" s="73">
        <v>0</v>
      </c>
      <c r="O611" s="73">
        <v>0.01</v>
      </c>
      <c r="P611" s="62">
        <v>530.78975374622894</v>
      </c>
    </row>
    <row r="612" spans="1:16" x14ac:dyDescent="0.2">
      <c r="A612" s="5" t="s">
        <v>13</v>
      </c>
      <c r="B612" s="5" t="s">
        <v>20</v>
      </c>
      <c r="C612" s="5" t="s">
        <v>84</v>
      </c>
      <c r="D612" s="5" t="s">
        <v>92</v>
      </c>
      <c r="E612" s="5">
        <v>2019</v>
      </c>
      <c r="F612" s="5">
        <v>1</v>
      </c>
      <c r="G612" s="61">
        <v>114</v>
      </c>
      <c r="H612" s="73">
        <v>1.1200000000000001</v>
      </c>
      <c r="I612" s="73">
        <v>34.869999999999997</v>
      </c>
      <c r="J612" s="73">
        <v>1.1200000000000001</v>
      </c>
      <c r="K612" s="73">
        <v>34.869999999999997</v>
      </c>
      <c r="L612" s="73">
        <v>0</v>
      </c>
      <c r="M612" s="73">
        <v>0</v>
      </c>
      <c r="N612" s="73">
        <v>0</v>
      </c>
      <c r="O612" s="73">
        <v>0.25</v>
      </c>
      <c r="P612" s="62">
        <v>315.33858078606011</v>
      </c>
    </row>
    <row r="613" spans="1:16" x14ac:dyDescent="0.2">
      <c r="A613" s="5" t="s">
        <v>13</v>
      </c>
      <c r="B613" s="5" t="s">
        <v>20</v>
      </c>
      <c r="C613" s="5" t="s">
        <v>84</v>
      </c>
      <c r="D613" s="5" t="s">
        <v>92</v>
      </c>
      <c r="E613" s="5">
        <v>2020</v>
      </c>
      <c r="F613" s="5">
        <v>0</v>
      </c>
      <c r="G613" s="61">
        <v>25</v>
      </c>
      <c r="H613" s="73">
        <v>12.07</v>
      </c>
      <c r="I613" s="73">
        <v>0</v>
      </c>
      <c r="J613" s="73">
        <v>12.07</v>
      </c>
      <c r="K613" s="73">
        <v>0</v>
      </c>
      <c r="L613" s="73">
        <v>0</v>
      </c>
      <c r="M613" s="73">
        <v>0</v>
      </c>
      <c r="N613" s="73">
        <v>0.02</v>
      </c>
      <c r="O613" s="73">
        <v>0.55000000000000004</v>
      </c>
      <c r="P613" s="62">
        <v>481.16020978479207</v>
      </c>
    </row>
    <row r="614" spans="1:16" x14ac:dyDescent="0.2">
      <c r="A614" s="5" t="s">
        <v>13</v>
      </c>
      <c r="B614" s="5" t="s">
        <v>20</v>
      </c>
      <c r="C614" s="5" t="s">
        <v>32</v>
      </c>
      <c r="D614" s="5" t="s">
        <v>93</v>
      </c>
      <c r="E614" s="5">
        <v>2000</v>
      </c>
      <c r="F614" s="5">
        <v>3</v>
      </c>
      <c r="G614" s="61">
        <v>11</v>
      </c>
      <c r="H614" s="73">
        <v>0</v>
      </c>
      <c r="I614" s="73">
        <v>1.8800000000000001</v>
      </c>
      <c r="J614" s="73">
        <v>0</v>
      </c>
      <c r="K614" s="73">
        <v>0.02</v>
      </c>
      <c r="L614" s="73">
        <v>0.03</v>
      </c>
      <c r="M614" s="73">
        <v>1.83</v>
      </c>
      <c r="N614" s="73">
        <v>0.49</v>
      </c>
      <c r="O614" s="73">
        <v>0.37</v>
      </c>
      <c r="P614" s="62">
        <v>167.3340939513711</v>
      </c>
    </row>
    <row r="615" spans="1:16" x14ac:dyDescent="0.2">
      <c r="A615" s="5" t="s">
        <v>13</v>
      </c>
      <c r="B615" s="5" t="s">
        <v>20</v>
      </c>
      <c r="C615" s="5" t="s">
        <v>32</v>
      </c>
      <c r="D615" s="5" t="s">
        <v>93</v>
      </c>
      <c r="E615" s="5">
        <v>2002</v>
      </c>
      <c r="F615" s="5">
        <v>3</v>
      </c>
      <c r="G615" s="61">
        <v>27</v>
      </c>
      <c r="H615" s="73">
        <v>0</v>
      </c>
      <c r="I615" s="73">
        <v>7.58</v>
      </c>
      <c r="J615" s="73">
        <v>0</v>
      </c>
      <c r="K615" s="73">
        <v>0.06</v>
      </c>
      <c r="L615" s="73">
        <v>0.12</v>
      </c>
      <c r="M615" s="73">
        <v>7.4</v>
      </c>
      <c r="N615" s="73">
        <v>2</v>
      </c>
      <c r="O615" s="73">
        <v>1.5</v>
      </c>
      <c r="P615" s="62">
        <v>278.06115719557181</v>
      </c>
    </row>
    <row r="616" spans="1:16" x14ac:dyDescent="0.2">
      <c r="A616" s="5" t="s">
        <v>13</v>
      </c>
      <c r="B616" s="5" t="s">
        <v>20</v>
      </c>
      <c r="C616" s="5" t="s">
        <v>32</v>
      </c>
      <c r="D616" s="5" t="s">
        <v>93</v>
      </c>
      <c r="E616" s="5">
        <v>2003</v>
      </c>
      <c r="F616" s="5">
        <v>3</v>
      </c>
      <c r="G616" s="61">
        <v>16</v>
      </c>
      <c r="H616" s="73">
        <v>0</v>
      </c>
      <c r="I616" s="73">
        <v>4.6900000000000004</v>
      </c>
      <c r="J616" s="73">
        <v>0</v>
      </c>
      <c r="K616" s="73">
        <v>0.04</v>
      </c>
      <c r="L616" s="73">
        <v>7.0000000000000007E-2</v>
      </c>
      <c r="M616" s="73">
        <v>4.58</v>
      </c>
      <c r="N616" s="73">
        <v>1.24</v>
      </c>
      <c r="O616" s="73">
        <v>0.93</v>
      </c>
      <c r="P616" s="62">
        <v>287.0781885898723</v>
      </c>
    </row>
    <row r="617" spans="1:16" x14ac:dyDescent="0.2">
      <c r="A617" s="5" t="s">
        <v>13</v>
      </c>
      <c r="B617" s="5" t="s">
        <v>20</v>
      </c>
      <c r="C617" s="5" t="s">
        <v>32</v>
      </c>
      <c r="D617" s="5" t="s">
        <v>93</v>
      </c>
      <c r="E617" s="5">
        <v>2004</v>
      </c>
      <c r="F617" s="5">
        <v>3</v>
      </c>
      <c r="G617" s="61">
        <v>28</v>
      </c>
      <c r="H617" s="73">
        <v>0</v>
      </c>
      <c r="I617" s="73">
        <v>6.29</v>
      </c>
      <c r="J617" s="73">
        <v>0</v>
      </c>
      <c r="K617" s="73">
        <v>0.05</v>
      </c>
      <c r="L617" s="73">
        <v>0.1</v>
      </c>
      <c r="M617" s="73">
        <v>6.14</v>
      </c>
      <c r="N617" s="73">
        <v>1.66</v>
      </c>
      <c r="O617" s="73">
        <v>1.24</v>
      </c>
      <c r="P617" s="62">
        <v>223.1041653581232</v>
      </c>
    </row>
    <row r="618" spans="1:16" x14ac:dyDescent="0.2">
      <c r="A618" s="5" t="s">
        <v>13</v>
      </c>
      <c r="B618" s="5" t="s">
        <v>20</v>
      </c>
      <c r="C618" s="5" t="s">
        <v>32</v>
      </c>
      <c r="D618" s="5" t="s">
        <v>93</v>
      </c>
      <c r="E618" s="5">
        <v>2006</v>
      </c>
      <c r="F618" s="5">
        <v>3</v>
      </c>
      <c r="G618" s="61">
        <v>20</v>
      </c>
      <c r="H618" s="73">
        <v>0</v>
      </c>
      <c r="I618" s="73">
        <v>3.5100000000000002</v>
      </c>
      <c r="J618" s="73">
        <v>0</v>
      </c>
      <c r="K618" s="73">
        <v>0.03</v>
      </c>
      <c r="L618" s="73">
        <v>0.05</v>
      </c>
      <c r="M618" s="73">
        <v>3.43</v>
      </c>
      <c r="N618" s="73">
        <v>0.93</v>
      </c>
      <c r="O618" s="73">
        <v>0.7</v>
      </c>
      <c r="P618" s="62">
        <v>173.99101606675339</v>
      </c>
    </row>
    <row r="619" spans="1:16" x14ac:dyDescent="0.2">
      <c r="A619" s="5" t="s">
        <v>13</v>
      </c>
      <c r="B619" s="5" t="s">
        <v>20</v>
      </c>
      <c r="C619" s="5" t="s">
        <v>32</v>
      </c>
      <c r="D619" s="5" t="s">
        <v>93</v>
      </c>
      <c r="E619" s="5">
        <v>2008</v>
      </c>
      <c r="F619" s="5">
        <v>3</v>
      </c>
      <c r="G619" s="61">
        <v>237</v>
      </c>
      <c r="H619" s="73">
        <v>0</v>
      </c>
      <c r="I619" s="73">
        <v>90.7</v>
      </c>
      <c r="J619" s="73">
        <v>0</v>
      </c>
      <c r="K619" s="73">
        <v>0.77</v>
      </c>
      <c r="L619" s="73">
        <v>1.4</v>
      </c>
      <c r="M619" s="73">
        <v>88.53</v>
      </c>
      <c r="N619" s="73">
        <v>23.92</v>
      </c>
      <c r="O619" s="73">
        <v>17.940000000000001</v>
      </c>
      <c r="P619" s="62">
        <v>381.96455156017987</v>
      </c>
    </row>
    <row r="620" spans="1:16" x14ac:dyDescent="0.2">
      <c r="A620" s="5" t="s">
        <v>13</v>
      </c>
      <c r="B620" s="5" t="s">
        <v>20</v>
      </c>
      <c r="C620" s="5" t="s">
        <v>32</v>
      </c>
      <c r="D620" s="5" t="s">
        <v>93</v>
      </c>
      <c r="E620" s="5">
        <v>2009</v>
      </c>
      <c r="F620" s="5">
        <v>3</v>
      </c>
      <c r="G620" s="61">
        <v>26</v>
      </c>
      <c r="H620" s="73">
        <v>0</v>
      </c>
      <c r="I620" s="73">
        <v>5.56</v>
      </c>
      <c r="J620" s="73">
        <v>0</v>
      </c>
      <c r="K620" s="73">
        <v>0.05</v>
      </c>
      <c r="L620" s="73">
        <v>0.09</v>
      </c>
      <c r="M620" s="73">
        <v>5.42</v>
      </c>
      <c r="N620" s="73">
        <v>1.47</v>
      </c>
      <c r="O620" s="73">
        <v>1.1000000000000001</v>
      </c>
      <c r="P620" s="62">
        <v>210.06241042486781</v>
      </c>
    </row>
    <row r="621" spans="1:16" x14ac:dyDescent="0.2">
      <c r="A621" s="5" t="s">
        <v>13</v>
      </c>
      <c r="B621" s="5" t="s">
        <v>20</v>
      </c>
      <c r="C621" s="5" t="s">
        <v>32</v>
      </c>
      <c r="D621" s="5" t="s">
        <v>93</v>
      </c>
      <c r="E621" s="5">
        <v>2010</v>
      </c>
      <c r="F621" s="5">
        <v>3</v>
      </c>
      <c r="G621" s="61">
        <v>5</v>
      </c>
      <c r="H621" s="73">
        <v>0</v>
      </c>
      <c r="I621" s="73">
        <v>1.3</v>
      </c>
      <c r="J621" s="73">
        <v>0</v>
      </c>
      <c r="K621" s="73">
        <v>0.01</v>
      </c>
      <c r="L621" s="73">
        <v>0.02</v>
      </c>
      <c r="M621" s="73">
        <v>1.27</v>
      </c>
      <c r="N621" s="73">
        <v>0.34</v>
      </c>
      <c r="O621" s="73">
        <v>0.26</v>
      </c>
      <c r="P621" s="62">
        <v>245.8057672434783</v>
      </c>
    </row>
    <row r="622" spans="1:16" x14ac:dyDescent="0.2">
      <c r="A622" s="5" t="s">
        <v>13</v>
      </c>
      <c r="B622" s="5" t="s">
        <v>20</v>
      </c>
      <c r="C622" s="5" t="s">
        <v>32</v>
      </c>
      <c r="D622" s="5" t="s">
        <v>93</v>
      </c>
      <c r="E622" s="5">
        <v>2013</v>
      </c>
      <c r="F622" s="5">
        <v>2</v>
      </c>
      <c r="G622" s="61">
        <v>58</v>
      </c>
      <c r="H622" s="73">
        <v>0.19</v>
      </c>
      <c r="I622" s="73">
        <v>31.610000000000003</v>
      </c>
      <c r="J622" s="73">
        <v>0.19</v>
      </c>
      <c r="K622" s="73">
        <v>0.19</v>
      </c>
      <c r="L622" s="73">
        <v>31.42</v>
      </c>
      <c r="M622" s="73">
        <v>0</v>
      </c>
      <c r="N622" s="73">
        <v>7.0000000000000007E-2</v>
      </c>
      <c r="O622" s="73">
        <v>0.22</v>
      </c>
      <c r="P622" s="62">
        <v>546.30864907863088</v>
      </c>
    </row>
    <row r="623" spans="1:16" x14ac:dyDescent="0.2">
      <c r="A623" s="5" t="s">
        <v>13</v>
      </c>
      <c r="B623" s="5" t="s">
        <v>20</v>
      </c>
      <c r="C623" s="5" t="s">
        <v>32</v>
      </c>
      <c r="D623" s="5" t="s">
        <v>93</v>
      </c>
      <c r="E623" s="5">
        <v>2014</v>
      </c>
      <c r="F623" s="5">
        <v>2</v>
      </c>
      <c r="G623" s="61">
        <v>49</v>
      </c>
      <c r="H623" s="73">
        <v>0.14000000000000001</v>
      </c>
      <c r="I623" s="73">
        <v>22.479999999999997</v>
      </c>
      <c r="J623" s="73">
        <v>0.14000000000000001</v>
      </c>
      <c r="K623" s="73">
        <v>0.13</v>
      </c>
      <c r="L623" s="73">
        <v>22.349999999999998</v>
      </c>
      <c r="M623" s="73">
        <v>0</v>
      </c>
      <c r="N623" s="73">
        <v>0.05</v>
      </c>
      <c r="O623" s="73">
        <v>0.16</v>
      </c>
      <c r="P623" s="62">
        <v>460.65363628573959</v>
      </c>
    </row>
    <row r="624" spans="1:16" x14ac:dyDescent="0.2">
      <c r="A624" s="5" t="s">
        <v>13</v>
      </c>
      <c r="B624" s="5" t="s">
        <v>20</v>
      </c>
      <c r="C624" s="5" t="s">
        <v>32</v>
      </c>
      <c r="D624" s="5" t="s">
        <v>93</v>
      </c>
      <c r="E624" s="5">
        <v>2015</v>
      </c>
      <c r="F624" s="5">
        <v>2</v>
      </c>
      <c r="G624" s="61">
        <v>14</v>
      </c>
      <c r="H624" s="73">
        <v>0.03</v>
      </c>
      <c r="I624" s="73">
        <v>4.8499999999999996</v>
      </c>
      <c r="J624" s="73">
        <v>0.03</v>
      </c>
      <c r="K624" s="73">
        <v>0.03</v>
      </c>
      <c r="L624" s="73">
        <v>4.8199999999999994</v>
      </c>
      <c r="M624" s="73">
        <v>0</v>
      </c>
      <c r="N624" s="73">
        <v>0.01</v>
      </c>
      <c r="O624" s="73">
        <v>0.03</v>
      </c>
      <c r="P624" s="62">
        <v>356.45059268956589</v>
      </c>
    </row>
    <row r="625" spans="1:16" x14ac:dyDescent="0.2">
      <c r="A625" s="5" t="s">
        <v>13</v>
      </c>
      <c r="B625" s="5" t="s">
        <v>20</v>
      </c>
      <c r="C625" s="5" t="s">
        <v>32</v>
      </c>
      <c r="D625" s="5" t="s">
        <v>93</v>
      </c>
      <c r="E625" s="5">
        <v>2016</v>
      </c>
      <c r="F625" s="5">
        <v>2</v>
      </c>
      <c r="G625" s="61">
        <v>21</v>
      </c>
      <c r="H625" s="73">
        <v>0.06</v>
      </c>
      <c r="I625" s="73">
        <v>9.5</v>
      </c>
      <c r="J625" s="73">
        <v>0.06</v>
      </c>
      <c r="K625" s="73">
        <v>0.06</v>
      </c>
      <c r="L625" s="73">
        <v>9.44</v>
      </c>
      <c r="M625" s="73">
        <v>0</v>
      </c>
      <c r="N625" s="73">
        <v>0.02</v>
      </c>
      <c r="O625" s="73">
        <v>7.0000000000000007E-2</v>
      </c>
      <c r="P625" s="62">
        <v>450.74550547365294</v>
      </c>
    </row>
    <row r="626" spans="1:16" x14ac:dyDescent="0.2">
      <c r="A626" s="5" t="s">
        <v>13</v>
      </c>
      <c r="B626" s="5" t="s">
        <v>20</v>
      </c>
      <c r="C626" s="5" t="s">
        <v>32</v>
      </c>
      <c r="D626" s="5" t="s">
        <v>93</v>
      </c>
      <c r="E626" s="5">
        <v>2018</v>
      </c>
      <c r="F626" s="5">
        <v>1</v>
      </c>
      <c r="G626" s="61">
        <v>72</v>
      </c>
      <c r="H626" s="73">
        <v>1.42</v>
      </c>
      <c r="I626" s="73">
        <v>31.86</v>
      </c>
      <c r="J626" s="73">
        <v>1.42</v>
      </c>
      <c r="K626" s="73">
        <v>31.86</v>
      </c>
      <c r="L626" s="73">
        <v>0</v>
      </c>
      <c r="M626" s="73">
        <v>0</v>
      </c>
      <c r="N626" s="73">
        <v>0</v>
      </c>
      <c r="O626" s="73">
        <v>0.04</v>
      </c>
      <c r="P626" s="62">
        <v>460.20139000527985</v>
      </c>
    </row>
    <row r="627" spans="1:16" x14ac:dyDescent="0.2">
      <c r="A627" s="5" t="s">
        <v>13</v>
      </c>
      <c r="B627" s="5" t="s">
        <v>20</v>
      </c>
      <c r="C627" s="5" t="s">
        <v>32</v>
      </c>
      <c r="D627" s="5" t="s">
        <v>93</v>
      </c>
      <c r="E627" s="5">
        <v>2019</v>
      </c>
      <c r="F627" s="5">
        <v>1</v>
      </c>
      <c r="G627" s="61">
        <v>108</v>
      </c>
      <c r="H627" s="73">
        <v>1.81</v>
      </c>
      <c r="I627" s="73">
        <v>40.9</v>
      </c>
      <c r="J627" s="73">
        <v>1.81</v>
      </c>
      <c r="K627" s="73">
        <v>40.9</v>
      </c>
      <c r="L627" s="73">
        <v>0</v>
      </c>
      <c r="M627" s="73">
        <v>0</v>
      </c>
      <c r="N627" s="73">
        <v>0</v>
      </c>
      <c r="O627" s="73">
        <v>0.05</v>
      </c>
      <c r="P627" s="62">
        <v>397.32483790442819</v>
      </c>
    </row>
    <row r="628" spans="1:16" x14ac:dyDescent="0.2">
      <c r="A628" s="5" t="s">
        <v>13</v>
      </c>
      <c r="B628" s="5" t="s">
        <v>20</v>
      </c>
      <c r="C628" s="5" t="s">
        <v>32</v>
      </c>
      <c r="D628" s="5" t="s">
        <v>93</v>
      </c>
      <c r="E628" s="5">
        <v>2020</v>
      </c>
      <c r="F628" s="5">
        <v>0</v>
      </c>
      <c r="G628" s="61">
        <v>137</v>
      </c>
      <c r="H628" s="73">
        <v>58.220000000000006</v>
      </c>
      <c r="I628" s="73">
        <v>0</v>
      </c>
      <c r="J628" s="73">
        <v>58.220000000000006</v>
      </c>
      <c r="K628" s="73">
        <v>0</v>
      </c>
      <c r="L628" s="73">
        <v>0</v>
      </c>
      <c r="M628" s="73">
        <v>0</v>
      </c>
      <c r="N628" s="73">
        <v>0.17</v>
      </c>
      <c r="O628" s="73">
        <v>1.96</v>
      </c>
      <c r="P628" s="62">
        <v>425.9108615132098</v>
      </c>
    </row>
    <row r="629" spans="1:16" x14ac:dyDescent="0.2">
      <c r="A629" s="5" t="s">
        <v>13</v>
      </c>
      <c r="B629" s="5" t="s">
        <v>20</v>
      </c>
      <c r="C629" s="5" t="s">
        <v>32</v>
      </c>
      <c r="D629" s="5" t="s">
        <v>93</v>
      </c>
      <c r="E629" s="5">
        <v>2021</v>
      </c>
      <c r="F629" s="5">
        <v>0</v>
      </c>
      <c r="G629" s="61">
        <v>55</v>
      </c>
      <c r="H629" s="73">
        <v>27.220000000000002</v>
      </c>
      <c r="I629" s="73">
        <v>0</v>
      </c>
      <c r="J629" s="73">
        <v>27.220000000000002</v>
      </c>
      <c r="K629" s="73">
        <v>0</v>
      </c>
      <c r="L629" s="73">
        <v>0</v>
      </c>
      <c r="M629" s="73">
        <v>0</v>
      </c>
      <c r="N629" s="73">
        <v>0.08</v>
      </c>
      <c r="O629" s="73">
        <v>0.92</v>
      </c>
      <c r="P629" s="62">
        <v>495.99408539698186</v>
      </c>
    </row>
    <row r="630" spans="1:16" x14ac:dyDescent="0.2">
      <c r="A630" s="5" t="s">
        <v>13</v>
      </c>
      <c r="B630" s="5" t="s">
        <v>21</v>
      </c>
      <c r="C630" s="5" t="s">
        <v>29</v>
      </c>
      <c r="D630" s="5" t="s">
        <v>85</v>
      </c>
      <c r="E630" s="5">
        <v>1994</v>
      </c>
      <c r="F630" s="5">
        <v>3</v>
      </c>
      <c r="G630" s="61">
        <v>7</v>
      </c>
      <c r="H630" s="73">
        <v>0.01</v>
      </c>
      <c r="I630" s="73">
        <v>1.69</v>
      </c>
      <c r="J630" s="73">
        <v>0.01</v>
      </c>
      <c r="K630" s="73">
        <v>0.06</v>
      </c>
      <c r="L630" s="73">
        <v>0.09</v>
      </c>
      <c r="M630" s="73">
        <v>1.54</v>
      </c>
      <c r="N630" s="73">
        <v>0.09</v>
      </c>
      <c r="O630" s="73">
        <v>0.12</v>
      </c>
      <c r="P630" s="62">
        <v>240.20182226860996</v>
      </c>
    </row>
    <row r="631" spans="1:16" x14ac:dyDescent="0.2">
      <c r="A631" s="5" t="s">
        <v>13</v>
      </c>
      <c r="B631" s="5" t="s">
        <v>21</v>
      </c>
      <c r="C631" s="5" t="s">
        <v>29</v>
      </c>
      <c r="D631" s="5" t="s">
        <v>85</v>
      </c>
      <c r="E631" s="5">
        <v>2000</v>
      </c>
      <c r="F631" s="5">
        <v>3</v>
      </c>
      <c r="G631" s="61">
        <v>5</v>
      </c>
      <c r="H631" s="73">
        <v>0.01</v>
      </c>
      <c r="I631" s="73">
        <v>1.77</v>
      </c>
      <c r="J631" s="73">
        <v>0.01</v>
      </c>
      <c r="K631" s="73">
        <v>7.0000000000000007E-2</v>
      </c>
      <c r="L631" s="73">
        <v>0.1</v>
      </c>
      <c r="M631" s="73">
        <v>1.6</v>
      </c>
      <c r="N631" s="73">
        <v>0.1</v>
      </c>
      <c r="O631" s="73">
        <v>0.13</v>
      </c>
      <c r="P631" s="62">
        <v>384.12274744455203</v>
      </c>
    </row>
    <row r="632" spans="1:16" x14ac:dyDescent="0.2">
      <c r="A632" s="5" t="s">
        <v>13</v>
      </c>
      <c r="B632" s="5" t="s">
        <v>21</v>
      </c>
      <c r="C632" s="5" t="s">
        <v>29</v>
      </c>
      <c r="D632" s="5" t="s">
        <v>85</v>
      </c>
      <c r="E632" s="5">
        <v>2001</v>
      </c>
      <c r="F632" s="5">
        <v>3</v>
      </c>
      <c r="G632" s="61">
        <v>27</v>
      </c>
      <c r="H632" s="73">
        <v>0.05</v>
      </c>
      <c r="I632" s="73">
        <v>9.15</v>
      </c>
      <c r="J632" s="73">
        <v>0.05</v>
      </c>
      <c r="K632" s="73">
        <v>0.34</v>
      </c>
      <c r="L632" s="73">
        <v>0.5</v>
      </c>
      <c r="M632" s="73">
        <v>8.31</v>
      </c>
      <c r="N632" s="73">
        <v>0.51</v>
      </c>
      <c r="O632" s="73">
        <v>0.66</v>
      </c>
      <c r="P632" s="62">
        <v>342.44093898808671</v>
      </c>
    </row>
    <row r="633" spans="1:16" x14ac:dyDescent="0.2">
      <c r="A633" s="5" t="s">
        <v>13</v>
      </c>
      <c r="B633" s="5" t="s">
        <v>21</v>
      </c>
      <c r="C633" s="5" t="s">
        <v>29</v>
      </c>
      <c r="D633" s="5" t="s">
        <v>85</v>
      </c>
      <c r="E633" s="5">
        <v>2002</v>
      </c>
      <c r="F633" s="5">
        <v>3</v>
      </c>
      <c r="G633" s="61">
        <v>39</v>
      </c>
      <c r="H633" s="73">
        <v>7.0000000000000007E-2</v>
      </c>
      <c r="I633" s="73">
        <v>13.08</v>
      </c>
      <c r="J633" s="73">
        <v>7.0000000000000007E-2</v>
      </c>
      <c r="K633" s="73">
        <v>0.48</v>
      </c>
      <c r="L633" s="73">
        <v>0.71</v>
      </c>
      <c r="M633" s="73">
        <v>11.89</v>
      </c>
      <c r="N633" s="73">
        <v>0.73</v>
      </c>
      <c r="O633" s="73">
        <v>0.95</v>
      </c>
      <c r="P633" s="62">
        <v>341.20458656892879</v>
      </c>
    </row>
    <row r="634" spans="1:16" x14ac:dyDescent="0.2">
      <c r="A634" s="5" t="s">
        <v>13</v>
      </c>
      <c r="B634" s="5" t="s">
        <v>21</v>
      </c>
      <c r="C634" s="5" t="s">
        <v>29</v>
      </c>
      <c r="D634" s="5" t="s">
        <v>85</v>
      </c>
      <c r="E634" s="5">
        <v>2003</v>
      </c>
      <c r="F634" s="5">
        <v>3</v>
      </c>
      <c r="G634" s="61">
        <v>87</v>
      </c>
      <c r="H634" s="73">
        <v>0.15</v>
      </c>
      <c r="I634" s="73">
        <v>29.75</v>
      </c>
      <c r="J634" s="73">
        <v>0.15</v>
      </c>
      <c r="K634" s="73">
        <v>1.1000000000000001</v>
      </c>
      <c r="L634" s="73">
        <v>1.62</v>
      </c>
      <c r="M634" s="73">
        <v>27.03</v>
      </c>
      <c r="N634" s="73">
        <v>1.66</v>
      </c>
      <c r="O634" s="73">
        <v>2.15</v>
      </c>
      <c r="P634" s="62">
        <v>342.36627621776586</v>
      </c>
    </row>
    <row r="635" spans="1:16" x14ac:dyDescent="0.2">
      <c r="A635" s="5" t="s">
        <v>13</v>
      </c>
      <c r="B635" s="5" t="s">
        <v>21</v>
      </c>
      <c r="C635" s="5" t="s">
        <v>29</v>
      </c>
      <c r="D635" s="5" t="s">
        <v>85</v>
      </c>
      <c r="E635" s="5">
        <v>2004</v>
      </c>
      <c r="F635" s="5">
        <v>3</v>
      </c>
      <c r="G635" s="61">
        <v>50</v>
      </c>
      <c r="H635" s="73">
        <v>0.09</v>
      </c>
      <c r="I635" s="73">
        <v>16.66</v>
      </c>
      <c r="J635" s="73">
        <v>0.09</v>
      </c>
      <c r="K635" s="73">
        <v>0.62</v>
      </c>
      <c r="L635" s="73">
        <v>0.91</v>
      </c>
      <c r="M635" s="73">
        <v>15.13</v>
      </c>
      <c r="N635" s="73">
        <v>0.93</v>
      </c>
      <c r="O635" s="73">
        <v>1.21</v>
      </c>
      <c r="P635" s="62">
        <v>336.04719679878139</v>
      </c>
    </row>
    <row r="636" spans="1:16" x14ac:dyDescent="0.2">
      <c r="A636" s="5" t="s">
        <v>13</v>
      </c>
      <c r="B636" s="5" t="s">
        <v>21</v>
      </c>
      <c r="C636" s="5" t="s">
        <v>29</v>
      </c>
      <c r="D636" s="5" t="s">
        <v>85</v>
      </c>
      <c r="E636" s="5">
        <v>2005</v>
      </c>
      <c r="F636" s="5">
        <v>3</v>
      </c>
      <c r="G636" s="61">
        <v>76</v>
      </c>
      <c r="H636" s="73">
        <v>0.1</v>
      </c>
      <c r="I636" s="73">
        <v>25.32</v>
      </c>
      <c r="J636" s="73">
        <v>0.1</v>
      </c>
      <c r="K636" s="73">
        <v>0.71</v>
      </c>
      <c r="L636" s="73">
        <v>1.04</v>
      </c>
      <c r="M636" s="73">
        <v>23.57</v>
      </c>
      <c r="N636" s="73">
        <v>1.6800000000000002</v>
      </c>
      <c r="O636" s="73">
        <v>1.8499999999999999</v>
      </c>
      <c r="P636" s="62">
        <v>334.58595859055191</v>
      </c>
    </row>
    <row r="637" spans="1:16" x14ac:dyDescent="0.2">
      <c r="A637" s="5" t="s">
        <v>13</v>
      </c>
      <c r="B637" s="5" t="s">
        <v>21</v>
      </c>
      <c r="C637" s="5" t="s">
        <v>29</v>
      </c>
      <c r="D637" s="5" t="s">
        <v>85</v>
      </c>
      <c r="E637" s="5">
        <v>2006</v>
      </c>
      <c r="F637" s="5">
        <v>3</v>
      </c>
      <c r="G637" s="61">
        <v>151</v>
      </c>
      <c r="H637" s="73">
        <v>0.14000000000000001</v>
      </c>
      <c r="I637" s="73">
        <v>43.97</v>
      </c>
      <c r="J637" s="73">
        <v>0.14000000000000001</v>
      </c>
      <c r="K637" s="73">
        <v>1.02</v>
      </c>
      <c r="L637" s="73">
        <v>1.5</v>
      </c>
      <c r="M637" s="73">
        <v>41.45</v>
      </c>
      <c r="N637" s="73">
        <v>3.46</v>
      </c>
      <c r="O637" s="73">
        <v>3.46</v>
      </c>
      <c r="P637" s="62">
        <v>291.0563862119584</v>
      </c>
    </row>
    <row r="638" spans="1:16" x14ac:dyDescent="0.2">
      <c r="A638" s="5" t="s">
        <v>13</v>
      </c>
      <c r="B638" s="5" t="s">
        <v>21</v>
      </c>
      <c r="C638" s="5" t="s">
        <v>29</v>
      </c>
      <c r="D638" s="5" t="s">
        <v>85</v>
      </c>
      <c r="E638" s="5">
        <v>2007</v>
      </c>
      <c r="F638" s="5">
        <v>3</v>
      </c>
      <c r="G638" s="61">
        <v>198</v>
      </c>
      <c r="H638" s="73">
        <v>0.18</v>
      </c>
      <c r="I638" s="73">
        <v>76.97</v>
      </c>
      <c r="J638" s="73">
        <v>0.18</v>
      </c>
      <c r="K638" s="73">
        <v>1.31</v>
      </c>
      <c r="L638" s="73">
        <v>1.93</v>
      </c>
      <c r="M638" s="73">
        <v>73.73</v>
      </c>
      <c r="N638" s="73">
        <v>4.8</v>
      </c>
      <c r="O638" s="73">
        <v>4.7300000000000004</v>
      </c>
      <c r="P638" s="62">
        <v>389.24221003189439</v>
      </c>
    </row>
    <row r="639" spans="1:16" x14ac:dyDescent="0.2">
      <c r="A639" s="5" t="s">
        <v>13</v>
      </c>
      <c r="B639" s="5" t="s">
        <v>21</v>
      </c>
      <c r="C639" s="5" t="s">
        <v>29</v>
      </c>
      <c r="D639" s="5" t="s">
        <v>85</v>
      </c>
      <c r="E639" s="5">
        <v>2008</v>
      </c>
      <c r="F639" s="5">
        <v>3</v>
      </c>
      <c r="G639" s="61">
        <v>737</v>
      </c>
      <c r="H639" s="73">
        <v>0.56999999999999995</v>
      </c>
      <c r="I639" s="73">
        <v>293.13</v>
      </c>
      <c r="J639" s="73">
        <v>0.56999999999999995</v>
      </c>
      <c r="K639" s="73">
        <v>4.1100000000000003</v>
      </c>
      <c r="L639" s="73">
        <v>6.0699999999999994</v>
      </c>
      <c r="M639" s="73">
        <v>282.95</v>
      </c>
      <c r="N639" s="73">
        <v>18.53</v>
      </c>
      <c r="O639" s="73">
        <v>17.479999999999997</v>
      </c>
      <c r="P639" s="62">
        <v>398.43136902864995</v>
      </c>
    </row>
    <row r="640" spans="1:16" x14ac:dyDescent="0.2">
      <c r="A640" s="5" t="s">
        <v>13</v>
      </c>
      <c r="B640" s="5" t="s">
        <v>21</v>
      </c>
      <c r="C640" s="5" t="s">
        <v>29</v>
      </c>
      <c r="D640" s="5" t="s">
        <v>85</v>
      </c>
      <c r="E640" s="5">
        <v>2009</v>
      </c>
      <c r="F640" s="5">
        <v>3</v>
      </c>
      <c r="G640" s="61">
        <v>238</v>
      </c>
      <c r="H640" s="73">
        <v>0.38</v>
      </c>
      <c r="I640" s="73">
        <v>92.27000000000001</v>
      </c>
      <c r="J640" s="73">
        <v>0.38</v>
      </c>
      <c r="K640" s="73">
        <v>2.79</v>
      </c>
      <c r="L640" s="73">
        <v>4.0999999999999996</v>
      </c>
      <c r="M640" s="73">
        <v>85.38000000000001</v>
      </c>
      <c r="N640" s="73">
        <v>5.33</v>
      </c>
      <c r="O640" s="73">
        <v>6.32</v>
      </c>
      <c r="P640" s="62">
        <v>388.79405301138883</v>
      </c>
    </row>
    <row r="641" spans="1:16" x14ac:dyDescent="0.2">
      <c r="A641" s="5" t="s">
        <v>13</v>
      </c>
      <c r="B641" s="5" t="s">
        <v>21</v>
      </c>
      <c r="C641" s="5" t="s">
        <v>29</v>
      </c>
      <c r="D641" s="5" t="s">
        <v>85</v>
      </c>
      <c r="E641" s="5">
        <v>2010</v>
      </c>
      <c r="F641" s="5">
        <v>3</v>
      </c>
      <c r="G641" s="61">
        <v>361</v>
      </c>
      <c r="H641" s="73">
        <v>0.26</v>
      </c>
      <c r="I641" s="73">
        <v>145.75</v>
      </c>
      <c r="J641" s="73">
        <v>0.26</v>
      </c>
      <c r="K641" s="73">
        <v>1.9</v>
      </c>
      <c r="L641" s="73">
        <v>2.79</v>
      </c>
      <c r="M641" s="73">
        <v>141.06</v>
      </c>
      <c r="N641" s="73">
        <v>9.3699999999999992</v>
      </c>
      <c r="O641" s="73">
        <v>8.6900000000000013</v>
      </c>
      <c r="P641" s="62">
        <v>404.84078720691275</v>
      </c>
    </row>
    <row r="642" spans="1:16" x14ac:dyDescent="0.2">
      <c r="A642" s="5" t="s">
        <v>13</v>
      </c>
      <c r="B642" s="5" t="s">
        <v>21</v>
      </c>
      <c r="C642" s="5" t="s">
        <v>29</v>
      </c>
      <c r="D642" s="5" t="s">
        <v>85</v>
      </c>
      <c r="E642" s="5">
        <v>2011</v>
      </c>
      <c r="F642" s="5">
        <v>3</v>
      </c>
      <c r="G642" s="61">
        <v>465</v>
      </c>
      <c r="H642" s="73">
        <v>0.25</v>
      </c>
      <c r="I642" s="73">
        <v>180.5</v>
      </c>
      <c r="J642" s="73">
        <v>0.25</v>
      </c>
      <c r="K642" s="73">
        <v>4.16</v>
      </c>
      <c r="L642" s="73">
        <v>2.72</v>
      </c>
      <c r="M642" s="73">
        <v>173.62</v>
      </c>
      <c r="N642" s="73">
        <v>11.899999999999999</v>
      </c>
      <c r="O642" s="73">
        <v>10.58</v>
      </c>
      <c r="P642" s="62">
        <v>388.68798341092514</v>
      </c>
    </row>
    <row r="643" spans="1:16" x14ac:dyDescent="0.2">
      <c r="A643" s="5" t="s">
        <v>13</v>
      </c>
      <c r="B643" s="5" t="s">
        <v>21</v>
      </c>
      <c r="C643" s="5" t="s">
        <v>29</v>
      </c>
      <c r="D643" s="5" t="s">
        <v>85</v>
      </c>
      <c r="E643" s="5">
        <v>2012</v>
      </c>
      <c r="F643" s="5">
        <v>2</v>
      </c>
      <c r="G643" s="61">
        <v>421</v>
      </c>
      <c r="H643" s="73">
        <v>0.17</v>
      </c>
      <c r="I643" s="73">
        <v>180.67000000000002</v>
      </c>
      <c r="J643" s="73">
        <v>0.17</v>
      </c>
      <c r="K643" s="73">
        <v>5.58</v>
      </c>
      <c r="L643" s="73">
        <v>175.09</v>
      </c>
      <c r="M643" s="73">
        <v>0</v>
      </c>
      <c r="N643" s="73">
        <v>5.49</v>
      </c>
      <c r="O643" s="73">
        <v>6.61</v>
      </c>
      <c r="P643" s="62">
        <v>429.02751854853256</v>
      </c>
    </row>
    <row r="644" spans="1:16" x14ac:dyDescent="0.2">
      <c r="A644" s="5" t="s">
        <v>13</v>
      </c>
      <c r="B644" s="5" t="s">
        <v>21</v>
      </c>
      <c r="C644" s="5" t="s">
        <v>29</v>
      </c>
      <c r="D644" s="5" t="s">
        <v>85</v>
      </c>
      <c r="E644" s="5">
        <v>2013</v>
      </c>
      <c r="F644" s="5">
        <v>2</v>
      </c>
      <c r="G644" s="61">
        <v>165</v>
      </c>
      <c r="H644" s="73">
        <v>0.31</v>
      </c>
      <c r="I644" s="73">
        <v>72.259999999999991</v>
      </c>
      <c r="J644" s="73">
        <v>0.31</v>
      </c>
      <c r="K644" s="73">
        <v>0.46</v>
      </c>
      <c r="L644" s="73">
        <v>71.8</v>
      </c>
      <c r="M644" s="73">
        <v>0</v>
      </c>
      <c r="N644" s="73">
        <v>0.01</v>
      </c>
      <c r="O644" s="73">
        <v>1.36</v>
      </c>
      <c r="P644" s="62">
        <v>440.51034903733398</v>
      </c>
    </row>
    <row r="645" spans="1:16" x14ac:dyDescent="0.2">
      <c r="A645" s="5" t="s">
        <v>13</v>
      </c>
      <c r="B645" s="5" t="s">
        <v>21</v>
      </c>
      <c r="C645" s="5" t="s">
        <v>29</v>
      </c>
      <c r="D645" s="5" t="s">
        <v>85</v>
      </c>
      <c r="E645" s="5">
        <v>2014</v>
      </c>
      <c r="F645" s="5">
        <v>2</v>
      </c>
      <c r="G645" s="61">
        <v>25</v>
      </c>
      <c r="H645" s="73">
        <v>0.04</v>
      </c>
      <c r="I645" s="73">
        <v>8.73</v>
      </c>
      <c r="J645" s="73">
        <v>0.04</v>
      </c>
      <c r="K645" s="73">
        <v>0.06</v>
      </c>
      <c r="L645" s="73">
        <v>8.67</v>
      </c>
      <c r="M645" s="73">
        <v>0</v>
      </c>
      <c r="N645" s="73">
        <v>0</v>
      </c>
      <c r="O645" s="73">
        <v>0.16</v>
      </c>
      <c r="P645" s="62">
        <v>348.28702976709616</v>
      </c>
    </row>
    <row r="646" spans="1:16" x14ac:dyDescent="0.2">
      <c r="A646" s="5" t="s">
        <v>13</v>
      </c>
      <c r="B646" s="5" t="s">
        <v>21</v>
      </c>
      <c r="C646" s="5" t="s">
        <v>29</v>
      </c>
      <c r="D646" s="5" t="s">
        <v>85</v>
      </c>
      <c r="E646" s="5">
        <v>2015</v>
      </c>
      <c r="F646" s="5">
        <v>2</v>
      </c>
      <c r="G646" s="61">
        <v>178</v>
      </c>
      <c r="H646" s="73">
        <v>0.01</v>
      </c>
      <c r="I646" s="73">
        <v>126.75999999999999</v>
      </c>
      <c r="J646" s="73">
        <v>0.01</v>
      </c>
      <c r="K646" s="73">
        <v>2.1999999999999997</v>
      </c>
      <c r="L646" s="73">
        <v>124.56</v>
      </c>
      <c r="M646" s="73">
        <v>0</v>
      </c>
      <c r="N646" s="73">
        <v>4.6100000000000003</v>
      </c>
      <c r="O646" s="73">
        <v>4.9700000000000006</v>
      </c>
      <c r="P646" s="62">
        <v>713.87279613561327</v>
      </c>
    </row>
    <row r="647" spans="1:16" x14ac:dyDescent="0.2">
      <c r="A647" s="5" t="s">
        <v>13</v>
      </c>
      <c r="B647" s="5" t="s">
        <v>21</v>
      </c>
      <c r="C647" s="5" t="s">
        <v>29</v>
      </c>
      <c r="D647" s="5" t="s">
        <v>85</v>
      </c>
      <c r="E647" s="5">
        <v>2016</v>
      </c>
      <c r="F647" s="5">
        <v>2</v>
      </c>
      <c r="G647" s="61">
        <v>20</v>
      </c>
      <c r="H647" s="73">
        <v>0</v>
      </c>
      <c r="I647" s="73">
        <v>11.76</v>
      </c>
      <c r="J647" s="73">
        <v>0</v>
      </c>
      <c r="K647" s="73">
        <v>0</v>
      </c>
      <c r="L647" s="73">
        <v>11.76</v>
      </c>
      <c r="M647" s="73">
        <v>0</v>
      </c>
      <c r="N647" s="73">
        <v>0.46</v>
      </c>
      <c r="O647" s="73">
        <v>0.5</v>
      </c>
      <c r="P647" s="62">
        <v>575.62756101912862</v>
      </c>
    </row>
    <row r="648" spans="1:16" x14ac:dyDescent="0.2">
      <c r="A648" s="5" t="s">
        <v>13</v>
      </c>
      <c r="B648" s="5" t="s">
        <v>21</v>
      </c>
      <c r="C648" s="5" t="s">
        <v>29</v>
      </c>
      <c r="D648" s="5" t="s">
        <v>85</v>
      </c>
      <c r="E648" s="5">
        <v>2017</v>
      </c>
      <c r="F648" s="5">
        <v>1</v>
      </c>
      <c r="G648" s="61">
        <v>2</v>
      </c>
      <c r="H648" s="73">
        <v>0.01</v>
      </c>
      <c r="I648" s="73">
        <v>1.39</v>
      </c>
      <c r="J648" s="73">
        <v>0.01</v>
      </c>
      <c r="K648" s="73">
        <v>1.39</v>
      </c>
      <c r="L648" s="73">
        <v>0</v>
      </c>
      <c r="M648" s="73">
        <v>0</v>
      </c>
      <c r="N648" s="73">
        <v>0</v>
      </c>
      <c r="O648" s="73">
        <v>0.01</v>
      </c>
      <c r="P648" s="62">
        <v>615.34414396272587</v>
      </c>
    </row>
    <row r="649" spans="1:16" x14ac:dyDescent="0.2">
      <c r="A649" s="5" t="s">
        <v>13</v>
      </c>
      <c r="B649" s="5" t="s">
        <v>21</v>
      </c>
      <c r="C649" s="5" t="s">
        <v>29</v>
      </c>
      <c r="D649" s="5" t="s">
        <v>85</v>
      </c>
      <c r="E649" s="5">
        <v>2018</v>
      </c>
      <c r="F649" s="5">
        <v>1</v>
      </c>
      <c r="G649" s="61">
        <v>134</v>
      </c>
      <c r="H649" s="73">
        <v>0.91</v>
      </c>
      <c r="I649" s="73">
        <v>97.62</v>
      </c>
      <c r="J649" s="73">
        <v>0.91</v>
      </c>
      <c r="K649" s="73">
        <v>97.62</v>
      </c>
      <c r="L649" s="73">
        <v>0</v>
      </c>
      <c r="M649" s="73">
        <v>0</v>
      </c>
      <c r="N649" s="73">
        <v>0.11</v>
      </c>
      <c r="O649" s="73">
        <v>0.41000000000000003</v>
      </c>
      <c r="P649" s="62">
        <v>737.96402244097271</v>
      </c>
    </row>
    <row r="650" spans="1:16" x14ac:dyDescent="0.2">
      <c r="A650" s="5" t="s">
        <v>13</v>
      </c>
      <c r="B650" s="5" t="s">
        <v>21</v>
      </c>
      <c r="C650" s="5" t="s">
        <v>29</v>
      </c>
      <c r="D650" s="5" t="s">
        <v>85</v>
      </c>
      <c r="E650" s="5">
        <v>2019</v>
      </c>
      <c r="F650" s="5">
        <v>1</v>
      </c>
      <c r="G650" s="61">
        <v>100</v>
      </c>
      <c r="H650" s="73">
        <v>0.11</v>
      </c>
      <c r="I650" s="73">
        <v>63.25</v>
      </c>
      <c r="J650" s="73">
        <v>0.11</v>
      </c>
      <c r="K650" s="73">
        <v>63.25</v>
      </c>
      <c r="L650" s="73">
        <v>0</v>
      </c>
      <c r="M650" s="73">
        <v>0</v>
      </c>
      <c r="N650" s="73">
        <v>0.08</v>
      </c>
      <c r="O650" s="73">
        <v>0.25</v>
      </c>
      <c r="P650" s="62">
        <v>632.29753919788402</v>
      </c>
    </row>
    <row r="651" spans="1:16" x14ac:dyDescent="0.2">
      <c r="A651" s="5" t="s">
        <v>13</v>
      </c>
      <c r="B651" s="5" t="s">
        <v>21</v>
      </c>
      <c r="C651" s="5" t="s">
        <v>29</v>
      </c>
      <c r="D651" s="5" t="s">
        <v>85</v>
      </c>
      <c r="E651" s="5">
        <v>2020</v>
      </c>
      <c r="F651" s="5">
        <v>0</v>
      </c>
      <c r="G651" s="61">
        <v>127</v>
      </c>
      <c r="H651" s="73">
        <v>77.430000000000007</v>
      </c>
      <c r="I651" s="73">
        <v>0</v>
      </c>
      <c r="J651" s="73">
        <v>77.430000000000007</v>
      </c>
      <c r="K651" s="73">
        <v>0</v>
      </c>
      <c r="L651" s="73">
        <v>0</v>
      </c>
      <c r="M651" s="73">
        <v>0</v>
      </c>
      <c r="N651" s="73">
        <v>1.1400000000000001</v>
      </c>
      <c r="O651" s="73">
        <v>5.08</v>
      </c>
      <c r="P651" s="62">
        <v>609.79399435437301</v>
      </c>
    </row>
    <row r="652" spans="1:16" x14ac:dyDescent="0.2">
      <c r="A652" s="5" t="s">
        <v>13</v>
      </c>
      <c r="B652" s="5" t="s">
        <v>21</v>
      </c>
      <c r="C652" s="5" t="s">
        <v>29</v>
      </c>
      <c r="D652" s="5" t="s">
        <v>85</v>
      </c>
      <c r="E652" s="5">
        <v>2021</v>
      </c>
      <c r="F652" s="5">
        <v>0</v>
      </c>
      <c r="G652" s="61">
        <v>63</v>
      </c>
      <c r="H652" s="73">
        <v>40.020000000000003</v>
      </c>
      <c r="I652" s="73">
        <v>0</v>
      </c>
      <c r="J652" s="73">
        <v>40.020000000000003</v>
      </c>
      <c r="K652" s="73">
        <v>0</v>
      </c>
      <c r="L652" s="73">
        <v>0</v>
      </c>
      <c r="M652" s="73">
        <v>0</v>
      </c>
      <c r="N652" s="73">
        <v>0.23</v>
      </c>
      <c r="O652" s="73">
        <v>0.08</v>
      </c>
      <c r="P652" s="62">
        <v>635.05656975686202</v>
      </c>
    </row>
    <row r="653" spans="1:16" x14ac:dyDescent="0.2">
      <c r="A653" s="5" t="s">
        <v>13</v>
      </c>
      <c r="B653" s="5" t="s">
        <v>21</v>
      </c>
      <c r="C653" s="5" t="s">
        <v>29</v>
      </c>
      <c r="D653" s="5" t="s">
        <v>86</v>
      </c>
      <c r="E653" s="5">
        <v>2002</v>
      </c>
      <c r="F653" s="5">
        <v>3</v>
      </c>
      <c r="G653" s="61">
        <v>42</v>
      </c>
      <c r="H653" s="73">
        <v>0.09</v>
      </c>
      <c r="I653" s="73">
        <v>17.41</v>
      </c>
      <c r="J653" s="73">
        <v>0.09</v>
      </c>
      <c r="K653" s="73">
        <v>0.64</v>
      </c>
      <c r="L653" s="73">
        <v>0.95</v>
      </c>
      <c r="M653" s="73">
        <v>15.82</v>
      </c>
      <c r="N653" s="73">
        <v>0.97</v>
      </c>
      <c r="O653" s="73">
        <v>1.26</v>
      </c>
      <c r="P653" s="62">
        <v>420.95578551881596</v>
      </c>
    </row>
    <row r="654" spans="1:16" x14ac:dyDescent="0.2">
      <c r="A654" s="5" t="s">
        <v>13</v>
      </c>
      <c r="B654" s="5" t="s">
        <v>21</v>
      </c>
      <c r="C654" s="5" t="s">
        <v>29</v>
      </c>
      <c r="D654" s="5" t="s">
        <v>86</v>
      </c>
      <c r="E654" s="5">
        <v>2005</v>
      </c>
      <c r="F654" s="5">
        <v>3</v>
      </c>
      <c r="G654" s="61">
        <v>13</v>
      </c>
      <c r="H654" s="73">
        <v>0.02</v>
      </c>
      <c r="I654" s="73">
        <v>4.8000000000000007</v>
      </c>
      <c r="J654" s="73">
        <v>0.02</v>
      </c>
      <c r="K654" s="73">
        <v>0.18</v>
      </c>
      <c r="L654" s="73">
        <v>0.26</v>
      </c>
      <c r="M654" s="73">
        <v>4.3600000000000003</v>
      </c>
      <c r="N654" s="73">
        <v>0.27</v>
      </c>
      <c r="O654" s="73">
        <v>0.35</v>
      </c>
      <c r="P654" s="62">
        <v>381.25426298967727</v>
      </c>
    </row>
    <row r="655" spans="1:16" x14ac:dyDescent="0.2">
      <c r="A655" s="5" t="s">
        <v>13</v>
      </c>
      <c r="B655" s="5" t="s">
        <v>21</v>
      </c>
      <c r="C655" s="5" t="s">
        <v>29</v>
      </c>
      <c r="D655" s="5" t="s">
        <v>86</v>
      </c>
      <c r="E655" s="5">
        <v>2006</v>
      </c>
      <c r="F655" s="5">
        <v>3</v>
      </c>
      <c r="G655" s="61">
        <v>10</v>
      </c>
      <c r="H655" s="73">
        <v>0.02</v>
      </c>
      <c r="I655" s="73">
        <v>4.53</v>
      </c>
      <c r="J655" s="73">
        <v>0.02</v>
      </c>
      <c r="K655" s="73">
        <v>0.17</v>
      </c>
      <c r="L655" s="73">
        <v>0.25</v>
      </c>
      <c r="M655" s="73">
        <v>4.1100000000000003</v>
      </c>
      <c r="N655" s="73">
        <v>0.25</v>
      </c>
      <c r="O655" s="73">
        <v>0.33</v>
      </c>
      <c r="P655" s="62">
        <v>477.31228972399947</v>
      </c>
    </row>
    <row r="656" spans="1:16" x14ac:dyDescent="0.2">
      <c r="A656" s="5" t="s">
        <v>13</v>
      </c>
      <c r="B656" s="5" t="s">
        <v>21</v>
      </c>
      <c r="C656" s="5" t="s">
        <v>29</v>
      </c>
      <c r="D656" s="5" t="s">
        <v>86</v>
      </c>
      <c r="E656" s="5">
        <v>2008</v>
      </c>
      <c r="F656" s="5">
        <v>3</v>
      </c>
      <c r="G656" s="61">
        <v>23</v>
      </c>
      <c r="H656" s="73">
        <v>0.06</v>
      </c>
      <c r="I656" s="73">
        <v>11.309999999999999</v>
      </c>
      <c r="J656" s="73">
        <v>0.06</v>
      </c>
      <c r="K656" s="73">
        <v>0.42</v>
      </c>
      <c r="L656" s="73">
        <v>0.62</v>
      </c>
      <c r="M656" s="73">
        <v>10.27</v>
      </c>
      <c r="N656" s="73">
        <v>0.63</v>
      </c>
      <c r="O656" s="73">
        <v>0.82</v>
      </c>
      <c r="P656" s="62">
        <v>497.85651399214856</v>
      </c>
    </row>
    <row r="657" spans="1:16" x14ac:dyDescent="0.2">
      <c r="A657" s="5" t="s">
        <v>13</v>
      </c>
      <c r="B657" s="5" t="s">
        <v>21</v>
      </c>
      <c r="C657" s="5" t="s">
        <v>29</v>
      </c>
      <c r="D657" s="5" t="s">
        <v>86</v>
      </c>
      <c r="E657" s="5">
        <v>2009</v>
      </c>
      <c r="F657" s="5">
        <v>3</v>
      </c>
      <c r="G657" s="61">
        <v>113</v>
      </c>
      <c r="H657" s="73">
        <v>0.22</v>
      </c>
      <c r="I657" s="73">
        <v>43.36</v>
      </c>
      <c r="J657" s="73">
        <v>0.22</v>
      </c>
      <c r="K657" s="73">
        <v>1.6</v>
      </c>
      <c r="L657" s="73">
        <v>2.36</v>
      </c>
      <c r="M657" s="73">
        <v>39.4</v>
      </c>
      <c r="N657" s="73">
        <v>2.41</v>
      </c>
      <c r="O657" s="73">
        <v>3.14</v>
      </c>
      <c r="P657" s="62">
        <v>387.06047317202257</v>
      </c>
    </row>
    <row r="658" spans="1:16" x14ac:dyDescent="0.2">
      <c r="A658" s="5" t="s">
        <v>13</v>
      </c>
      <c r="B658" s="5" t="s">
        <v>21</v>
      </c>
      <c r="C658" s="5" t="s">
        <v>29</v>
      </c>
      <c r="D658" s="5" t="s">
        <v>86</v>
      </c>
      <c r="E658" s="5">
        <v>2010</v>
      </c>
      <c r="F658" s="5">
        <v>3</v>
      </c>
      <c r="G658" s="61">
        <v>64</v>
      </c>
      <c r="H658" s="73">
        <v>0.16</v>
      </c>
      <c r="I658" s="73">
        <v>30.75</v>
      </c>
      <c r="J658" s="73">
        <v>0.16</v>
      </c>
      <c r="K658" s="73">
        <v>1.1399999999999999</v>
      </c>
      <c r="L658" s="73">
        <v>1.67</v>
      </c>
      <c r="M658" s="73">
        <v>27.94</v>
      </c>
      <c r="N658" s="73">
        <v>1.71</v>
      </c>
      <c r="O658" s="73">
        <v>2.23</v>
      </c>
      <c r="P658" s="62">
        <v>485.67547076586175</v>
      </c>
    </row>
    <row r="659" spans="1:16" x14ac:dyDescent="0.2">
      <c r="A659" s="5" t="s">
        <v>13</v>
      </c>
      <c r="B659" s="5" t="s">
        <v>21</v>
      </c>
      <c r="C659" s="5" t="s">
        <v>29</v>
      </c>
      <c r="D659" s="5" t="s">
        <v>86</v>
      </c>
      <c r="E659" s="5">
        <v>2011</v>
      </c>
      <c r="F659" s="5">
        <v>3</v>
      </c>
      <c r="G659" s="61">
        <v>61</v>
      </c>
      <c r="H659" s="73">
        <v>0.14000000000000001</v>
      </c>
      <c r="I659" s="73">
        <v>27.68</v>
      </c>
      <c r="J659" s="73">
        <v>0.14000000000000001</v>
      </c>
      <c r="K659" s="73">
        <v>1.02</v>
      </c>
      <c r="L659" s="73">
        <v>1.51</v>
      </c>
      <c r="M659" s="73">
        <v>25.15</v>
      </c>
      <c r="N659" s="73">
        <v>1.54</v>
      </c>
      <c r="O659" s="73">
        <v>2</v>
      </c>
      <c r="P659" s="62">
        <v>458.97978376800756</v>
      </c>
    </row>
    <row r="660" spans="1:16" x14ac:dyDescent="0.2">
      <c r="A660" s="5" t="s">
        <v>13</v>
      </c>
      <c r="B660" s="5" t="s">
        <v>21</v>
      </c>
      <c r="C660" s="5" t="s">
        <v>29</v>
      </c>
      <c r="D660" s="5" t="s">
        <v>86</v>
      </c>
      <c r="E660" s="5">
        <v>2012</v>
      </c>
      <c r="F660" s="5">
        <v>2</v>
      </c>
      <c r="G660" s="61">
        <v>49</v>
      </c>
      <c r="H660" s="73">
        <v>0.12</v>
      </c>
      <c r="I660" s="73">
        <v>27.669999999999998</v>
      </c>
      <c r="J660" s="73">
        <v>0.12</v>
      </c>
      <c r="K660" s="73">
        <v>0.18</v>
      </c>
      <c r="L660" s="73">
        <v>27.49</v>
      </c>
      <c r="M660" s="73">
        <v>0</v>
      </c>
      <c r="N660" s="73">
        <v>0</v>
      </c>
      <c r="O660" s="73">
        <v>0.52</v>
      </c>
      <c r="P660" s="62">
        <v>566.37775600695738</v>
      </c>
    </row>
    <row r="661" spans="1:16" x14ac:dyDescent="0.2">
      <c r="A661" s="5" t="s">
        <v>13</v>
      </c>
      <c r="B661" s="5" t="s">
        <v>21</v>
      </c>
      <c r="C661" s="5" t="s">
        <v>29</v>
      </c>
      <c r="D661" s="5" t="s">
        <v>86</v>
      </c>
      <c r="E661" s="5">
        <v>2013</v>
      </c>
      <c r="F661" s="5">
        <v>2</v>
      </c>
      <c r="G661" s="61">
        <v>15</v>
      </c>
      <c r="H661" s="73">
        <v>0.04</v>
      </c>
      <c r="I661" s="73">
        <v>8.7700000000000014</v>
      </c>
      <c r="J661" s="73">
        <v>0.04</v>
      </c>
      <c r="K661" s="73">
        <v>0.06</v>
      </c>
      <c r="L661" s="73">
        <v>8.7100000000000009</v>
      </c>
      <c r="M661" s="73">
        <v>0</v>
      </c>
      <c r="N661" s="73">
        <v>0</v>
      </c>
      <c r="O661" s="73">
        <v>0.16</v>
      </c>
      <c r="P661" s="62">
        <v>574.70260345055033</v>
      </c>
    </row>
    <row r="662" spans="1:16" x14ac:dyDescent="0.2">
      <c r="A662" s="5" t="s">
        <v>13</v>
      </c>
      <c r="B662" s="5" t="s">
        <v>21</v>
      </c>
      <c r="C662" s="5" t="s">
        <v>29</v>
      </c>
      <c r="D662" s="5" t="s">
        <v>86</v>
      </c>
      <c r="E662" s="5">
        <v>2014</v>
      </c>
      <c r="F662" s="5">
        <v>2</v>
      </c>
      <c r="G662" s="61">
        <v>8</v>
      </c>
      <c r="H662" s="73">
        <v>0.01</v>
      </c>
      <c r="I662" s="73">
        <v>2.87</v>
      </c>
      <c r="J662" s="73">
        <v>0.01</v>
      </c>
      <c r="K662" s="73">
        <v>0.02</v>
      </c>
      <c r="L662" s="73">
        <v>2.85</v>
      </c>
      <c r="M662" s="73">
        <v>0</v>
      </c>
      <c r="N662" s="73">
        <v>0</v>
      </c>
      <c r="O662" s="73">
        <v>0.05</v>
      </c>
      <c r="P662" s="62">
        <v>362.92443048142468</v>
      </c>
    </row>
    <row r="663" spans="1:16" x14ac:dyDescent="0.2">
      <c r="A663" s="5" t="s">
        <v>13</v>
      </c>
      <c r="B663" s="5" t="s">
        <v>21</v>
      </c>
      <c r="C663" s="5" t="s">
        <v>29</v>
      </c>
      <c r="D663" s="5" t="s">
        <v>86</v>
      </c>
      <c r="E663" s="5">
        <v>2015</v>
      </c>
      <c r="F663" s="5">
        <v>2</v>
      </c>
      <c r="G663" s="61">
        <v>8</v>
      </c>
      <c r="H663" s="73">
        <v>0.01</v>
      </c>
      <c r="I663" s="73">
        <v>3.09</v>
      </c>
      <c r="J663" s="73">
        <v>0.01</v>
      </c>
      <c r="K663" s="73">
        <v>0.02</v>
      </c>
      <c r="L663" s="73">
        <v>3.07</v>
      </c>
      <c r="M663" s="73">
        <v>0</v>
      </c>
      <c r="N663" s="73">
        <v>0</v>
      </c>
      <c r="O663" s="73">
        <v>0.06</v>
      </c>
      <c r="P663" s="62">
        <v>370.0750042305541</v>
      </c>
    </row>
    <row r="664" spans="1:16" x14ac:dyDescent="0.2">
      <c r="A664" s="5" t="s">
        <v>13</v>
      </c>
      <c r="B664" s="5" t="s">
        <v>21</v>
      </c>
      <c r="C664" s="5" t="s">
        <v>29</v>
      </c>
      <c r="D664" s="5" t="s">
        <v>86</v>
      </c>
      <c r="E664" s="5">
        <v>2016</v>
      </c>
      <c r="F664" s="5">
        <v>2</v>
      </c>
      <c r="G664" s="61">
        <v>0</v>
      </c>
      <c r="H664" s="73">
        <v>0</v>
      </c>
      <c r="I664" s="73">
        <v>0.14000000000000001</v>
      </c>
      <c r="J664" s="73">
        <v>0</v>
      </c>
      <c r="K664" s="73">
        <v>0</v>
      </c>
      <c r="L664" s="73">
        <v>0.14000000000000001</v>
      </c>
      <c r="M664" s="73">
        <v>0</v>
      </c>
      <c r="N664" s="73">
        <v>0</v>
      </c>
      <c r="O664" s="73">
        <v>0</v>
      </c>
      <c r="P664" s="62">
        <v>314.54401509272293</v>
      </c>
    </row>
    <row r="665" spans="1:16" x14ac:dyDescent="0.2">
      <c r="A665" s="5" t="s">
        <v>13</v>
      </c>
      <c r="B665" s="5" t="s">
        <v>21</v>
      </c>
      <c r="C665" s="5" t="s">
        <v>29</v>
      </c>
      <c r="D665" s="5" t="s">
        <v>86</v>
      </c>
      <c r="E665" s="5">
        <v>2017</v>
      </c>
      <c r="F665" s="5">
        <v>1</v>
      </c>
      <c r="G665" s="61">
        <v>3</v>
      </c>
      <c r="H665" s="73">
        <v>0.01</v>
      </c>
      <c r="I665" s="73">
        <v>1.55</v>
      </c>
      <c r="J665" s="73">
        <v>0.01</v>
      </c>
      <c r="K665" s="73">
        <v>1.55</v>
      </c>
      <c r="L665" s="73">
        <v>0</v>
      </c>
      <c r="M665" s="73">
        <v>0</v>
      </c>
      <c r="N665" s="73">
        <v>0.01</v>
      </c>
      <c r="O665" s="73">
        <v>0.01</v>
      </c>
      <c r="P665" s="62">
        <v>447.59650202038887</v>
      </c>
    </row>
    <row r="666" spans="1:16" x14ac:dyDescent="0.2">
      <c r="A666" s="5" t="s">
        <v>13</v>
      </c>
      <c r="B666" s="5" t="s">
        <v>21</v>
      </c>
      <c r="C666" s="5" t="s">
        <v>29</v>
      </c>
      <c r="D666" s="5" t="s">
        <v>86</v>
      </c>
      <c r="E666" s="5">
        <v>2018</v>
      </c>
      <c r="F666" s="5">
        <v>1</v>
      </c>
      <c r="G666" s="61">
        <v>13</v>
      </c>
      <c r="H666" s="73">
        <v>0.03</v>
      </c>
      <c r="I666" s="73">
        <v>4.91</v>
      </c>
      <c r="J666" s="73">
        <v>0.03</v>
      </c>
      <c r="K666" s="73">
        <v>4.91</v>
      </c>
      <c r="L666" s="73">
        <v>0</v>
      </c>
      <c r="M666" s="73">
        <v>0</v>
      </c>
      <c r="N666" s="73">
        <v>0.02</v>
      </c>
      <c r="O666" s="73">
        <v>0.02</v>
      </c>
      <c r="P666" s="62">
        <v>365.28734359538873</v>
      </c>
    </row>
    <row r="667" spans="1:16" x14ac:dyDescent="0.2">
      <c r="A667" s="5" t="s">
        <v>13</v>
      </c>
      <c r="B667" s="5" t="s">
        <v>21</v>
      </c>
      <c r="C667" s="5" t="s">
        <v>29</v>
      </c>
      <c r="D667" s="5" t="s">
        <v>86</v>
      </c>
      <c r="E667" s="5">
        <v>2020</v>
      </c>
      <c r="F667" s="5">
        <v>0</v>
      </c>
      <c r="G667" s="61">
        <v>8</v>
      </c>
      <c r="H667" s="73">
        <v>4.75</v>
      </c>
      <c r="I667" s="73">
        <v>0</v>
      </c>
      <c r="J667" s="73">
        <v>4.75</v>
      </c>
      <c r="K667" s="73">
        <v>0</v>
      </c>
      <c r="L667" s="73">
        <v>0</v>
      </c>
      <c r="M667" s="73">
        <v>0</v>
      </c>
      <c r="N667" s="73">
        <v>0.03</v>
      </c>
      <c r="O667" s="73">
        <v>0.01</v>
      </c>
      <c r="P667" s="62">
        <v>587.04003011954819</v>
      </c>
    </row>
    <row r="668" spans="1:16" x14ac:dyDescent="0.2">
      <c r="A668" s="5" t="s">
        <v>13</v>
      </c>
      <c r="B668" s="5" t="s">
        <v>21</v>
      </c>
      <c r="C668" s="5" t="s">
        <v>29</v>
      </c>
      <c r="D668" s="5" t="s">
        <v>86</v>
      </c>
      <c r="E668" s="5">
        <v>2021</v>
      </c>
      <c r="F668" s="5">
        <v>0</v>
      </c>
      <c r="G668" s="61">
        <v>8</v>
      </c>
      <c r="H668" s="73">
        <v>5.23</v>
      </c>
      <c r="I668" s="73">
        <v>0</v>
      </c>
      <c r="J668" s="73">
        <v>5.23</v>
      </c>
      <c r="K668" s="73">
        <v>0</v>
      </c>
      <c r="L668" s="73">
        <v>0</v>
      </c>
      <c r="M668" s="73">
        <v>0</v>
      </c>
      <c r="N668" s="73">
        <v>0.03</v>
      </c>
      <c r="O668" s="73">
        <v>0.01</v>
      </c>
      <c r="P668" s="62">
        <v>671.42384249327836</v>
      </c>
    </row>
    <row r="669" spans="1:16" x14ac:dyDescent="0.2">
      <c r="A669" s="5" t="s">
        <v>13</v>
      </c>
      <c r="B669" s="5" t="s">
        <v>21</v>
      </c>
      <c r="C669" s="5" t="s">
        <v>29</v>
      </c>
      <c r="D669" s="5" t="s">
        <v>87</v>
      </c>
      <c r="E669" s="5">
        <v>2005</v>
      </c>
      <c r="F669" s="5">
        <v>3</v>
      </c>
      <c r="G669" s="61">
        <v>10</v>
      </c>
      <c r="H669" s="73">
        <v>0.02</v>
      </c>
      <c r="I669" s="73">
        <v>3.59</v>
      </c>
      <c r="J669" s="73">
        <v>0.02</v>
      </c>
      <c r="K669" s="73">
        <v>0.13</v>
      </c>
      <c r="L669" s="73">
        <v>0.2</v>
      </c>
      <c r="M669" s="73">
        <v>3.26</v>
      </c>
      <c r="N669" s="73">
        <v>0.2</v>
      </c>
      <c r="O669" s="73">
        <v>0.26</v>
      </c>
      <c r="P669" s="62">
        <v>362.89503360468524</v>
      </c>
    </row>
    <row r="670" spans="1:16" x14ac:dyDescent="0.2">
      <c r="A670" s="5" t="s">
        <v>13</v>
      </c>
      <c r="B670" s="5" t="s">
        <v>21</v>
      </c>
      <c r="C670" s="5" t="s">
        <v>29</v>
      </c>
      <c r="D670" s="5" t="s">
        <v>87</v>
      </c>
      <c r="E670" s="5">
        <v>2006</v>
      </c>
      <c r="F670" s="5">
        <v>3</v>
      </c>
      <c r="G670" s="61">
        <v>2</v>
      </c>
      <c r="H670" s="73">
        <v>0</v>
      </c>
      <c r="I670" s="73">
        <v>0.62</v>
      </c>
      <c r="J670" s="73">
        <v>0</v>
      </c>
      <c r="K670" s="73">
        <v>0.02</v>
      </c>
      <c r="L670" s="73">
        <v>0.03</v>
      </c>
      <c r="M670" s="73">
        <v>0.56999999999999995</v>
      </c>
      <c r="N670" s="73">
        <v>0.04</v>
      </c>
      <c r="O670" s="73">
        <v>0.05</v>
      </c>
      <c r="P670" s="62">
        <v>379.30021612524536</v>
      </c>
    </row>
    <row r="671" spans="1:16" x14ac:dyDescent="0.2">
      <c r="A671" s="5" t="s">
        <v>13</v>
      </c>
      <c r="B671" s="5" t="s">
        <v>21</v>
      </c>
      <c r="C671" s="5" t="s">
        <v>29</v>
      </c>
      <c r="D671" s="5" t="s">
        <v>87</v>
      </c>
      <c r="E671" s="5">
        <v>2007</v>
      </c>
      <c r="F671" s="5">
        <v>3</v>
      </c>
      <c r="G671" s="61">
        <v>3</v>
      </c>
      <c r="H671" s="73">
        <v>0.01</v>
      </c>
      <c r="I671" s="73">
        <v>1.1200000000000001</v>
      </c>
      <c r="J671" s="73">
        <v>0.01</v>
      </c>
      <c r="K671" s="73">
        <v>0.04</v>
      </c>
      <c r="L671" s="73">
        <v>0.06</v>
      </c>
      <c r="M671" s="73">
        <v>1.02</v>
      </c>
      <c r="N671" s="73">
        <v>0.06</v>
      </c>
      <c r="O671" s="73">
        <v>0.08</v>
      </c>
      <c r="P671" s="62">
        <v>396.49918633220733</v>
      </c>
    </row>
    <row r="672" spans="1:16" x14ac:dyDescent="0.2">
      <c r="A672" s="5" t="s">
        <v>13</v>
      </c>
      <c r="B672" s="5" t="s">
        <v>21</v>
      </c>
      <c r="C672" s="5" t="s">
        <v>29</v>
      </c>
      <c r="D672" s="5" t="s">
        <v>87</v>
      </c>
      <c r="E672" s="5">
        <v>2008</v>
      </c>
      <c r="F672" s="5">
        <v>3</v>
      </c>
      <c r="G672" s="61">
        <v>11</v>
      </c>
      <c r="H672" s="73">
        <v>0.02</v>
      </c>
      <c r="I672" s="73">
        <v>4.8000000000000007</v>
      </c>
      <c r="J672" s="73">
        <v>0.02</v>
      </c>
      <c r="K672" s="73">
        <v>0.18</v>
      </c>
      <c r="L672" s="73">
        <v>0.26</v>
      </c>
      <c r="M672" s="73">
        <v>4.3600000000000003</v>
      </c>
      <c r="N672" s="73">
        <v>0.27</v>
      </c>
      <c r="O672" s="73">
        <v>0.35</v>
      </c>
      <c r="P672" s="62">
        <v>439.96209950650552</v>
      </c>
    </row>
    <row r="673" spans="1:16" x14ac:dyDescent="0.2">
      <c r="A673" s="5" t="s">
        <v>13</v>
      </c>
      <c r="B673" s="5" t="s">
        <v>21</v>
      </c>
      <c r="C673" s="5" t="s">
        <v>29</v>
      </c>
      <c r="D673" s="5" t="s">
        <v>87</v>
      </c>
      <c r="E673" s="5">
        <v>2011</v>
      </c>
      <c r="F673" s="5">
        <v>3</v>
      </c>
      <c r="G673" s="61">
        <v>5</v>
      </c>
      <c r="H673" s="73">
        <v>0.01</v>
      </c>
      <c r="I673" s="73">
        <v>2.09</v>
      </c>
      <c r="J673" s="73">
        <v>0.01</v>
      </c>
      <c r="K673" s="73">
        <v>0.08</v>
      </c>
      <c r="L673" s="73">
        <v>0.11</v>
      </c>
      <c r="M673" s="73">
        <v>1.9</v>
      </c>
      <c r="N673" s="73">
        <v>0.12</v>
      </c>
      <c r="O673" s="73">
        <v>0.15</v>
      </c>
      <c r="P673" s="62">
        <v>394.31667063101673</v>
      </c>
    </row>
    <row r="674" spans="1:16" x14ac:dyDescent="0.2">
      <c r="A674" s="5" t="s">
        <v>13</v>
      </c>
      <c r="B674" s="5" t="s">
        <v>21</v>
      </c>
      <c r="C674" s="5" t="s">
        <v>29</v>
      </c>
      <c r="D674" s="5" t="s">
        <v>87</v>
      </c>
      <c r="E674" s="5">
        <v>2013</v>
      </c>
      <c r="F674" s="5">
        <v>2</v>
      </c>
      <c r="G674" s="61">
        <v>1</v>
      </c>
      <c r="H674" s="73">
        <v>0</v>
      </c>
      <c r="I674" s="73">
        <v>0.5</v>
      </c>
      <c r="J674" s="73">
        <v>0</v>
      </c>
      <c r="K674" s="73">
        <v>0</v>
      </c>
      <c r="L674" s="73">
        <v>0.5</v>
      </c>
      <c r="M674" s="73">
        <v>0</v>
      </c>
      <c r="N674" s="73">
        <v>0</v>
      </c>
      <c r="O674" s="73">
        <v>0.01</v>
      </c>
      <c r="P674" s="62">
        <v>459.25227422259132</v>
      </c>
    </row>
    <row r="675" spans="1:16" x14ac:dyDescent="0.2">
      <c r="A675" s="5" t="s">
        <v>13</v>
      </c>
      <c r="B675" s="5" t="s">
        <v>21</v>
      </c>
      <c r="C675" s="5" t="s">
        <v>29</v>
      </c>
      <c r="D675" s="5" t="s">
        <v>87</v>
      </c>
      <c r="E675" s="5">
        <v>2015</v>
      </c>
      <c r="F675" s="5">
        <v>2</v>
      </c>
      <c r="G675" s="61">
        <v>2</v>
      </c>
      <c r="H675" s="73">
        <v>0</v>
      </c>
      <c r="I675" s="73">
        <v>0.71</v>
      </c>
      <c r="J675" s="73">
        <v>0</v>
      </c>
      <c r="K675" s="73">
        <v>0</v>
      </c>
      <c r="L675" s="73">
        <v>0.71</v>
      </c>
      <c r="M675" s="73">
        <v>0</v>
      </c>
      <c r="N675" s="73">
        <v>0</v>
      </c>
      <c r="O675" s="73">
        <v>0.01</v>
      </c>
      <c r="P675" s="62">
        <v>402.09209929353074</v>
      </c>
    </row>
    <row r="676" spans="1:16" x14ac:dyDescent="0.2">
      <c r="A676" s="5" t="s">
        <v>13</v>
      </c>
      <c r="B676" s="5" t="s">
        <v>21</v>
      </c>
      <c r="C676" s="5" t="s">
        <v>29</v>
      </c>
      <c r="D676" s="5" t="s">
        <v>87</v>
      </c>
      <c r="E676" s="5">
        <v>2017</v>
      </c>
      <c r="F676" s="5">
        <v>1</v>
      </c>
      <c r="G676" s="61">
        <v>2</v>
      </c>
      <c r="H676" s="73">
        <v>0.01</v>
      </c>
      <c r="I676" s="73">
        <v>1.63</v>
      </c>
      <c r="J676" s="73">
        <v>0.01</v>
      </c>
      <c r="K676" s="73">
        <v>1.63</v>
      </c>
      <c r="L676" s="73">
        <v>0</v>
      </c>
      <c r="M676" s="73">
        <v>0</v>
      </c>
      <c r="N676" s="73">
        <v>0.01</v>
      </c>
      <c r="O676" s="73">
        <v>0.01</v>
      </c>
      <c r="P676" s="62">
        <v>660.56619659967657</v>
      </c>
    </row>
    <row r="677" spans="1:16" x14ac:dyDescent="0.2">
      <c r="A677" s="5" t="s">
        <v>13</v>
      </c>
      <c r="B677" s="5" t="s">
        <v>21</v>
      </c>
      <c r="C677" s="5" t="s">
        <v>29</v>
      </c>
      <c r="D677" s="5" t="s">
        <v>87</v>
      </c>
      <c r="E677" s="5">
        <v>2020</v>
      </c>
      <c r="F677" s="5">
        <v>0</v>
      </c>
      <c r="G677" s="61">
        <v>7</v>
      </c>
      <c r="H677" s="73">
        <v>4.34</v>
      </c>
      <c r="I677" s="73">
        <v>0</v>
      </c>
      <c r="J677" s="73">
        <v>4.34</v>
      </c>
      <c r="K677" s="73">
        <v>0</v>
      </c>
      <c r="L677" s="73">
        <v>0</v>
      </c>
      <c r="M677" s="73">
        <v>0</v>
      </c>
      <c r="N677" s="73">
        <v>0.03</v>
      </c>
      <c r="O677" s="73">
        <v>0.01</v>
      </c>
      <c r="P677" s="62">
        <v>631.76331142547269</v>
      </c>
    </row>
    <row r="678" spans="1:16" x14ac:dyDescent="0.2">
      <c r="A678" s="5" t="s">
        <v>13</v>
      </c>
      <c r="B678" s="5" t="s">
        <v>21</v>
      </c>
      <c r="C678" s="5" t="s">
        <v>30</v>
      </c>
      <c r="D678" s="5" t="s">
        <v>95</v>
      </c>
      <c r="E678" s="5">
        <v>2018</v>
      </c>
      <c r="F678" s="5">
        <v>1</v>
      </c>
      <c r="G678" s="61">
        <v>90</v>
      </c>
      <c r="H678" s="73">
        <v>0.47</v>
      </c>
      <c r="I678" s="73">
        <v>77.989999999999995</v>
      </c>
      <c r="J678" s="73">
        <v>0.47</v>
      </c>
      <c r="K678" s="73">
        <v>77.989999999999995</v>
      </c>
      <c r="L678" s="73">
        <v>0</v>
      </c>
      <c r="M678" s="73">
        <v>0</v>
      </c>
      <c r="N678" s="73">
        <v>0.11</v>
      </c>
      <c r="O678" s="73">
        <v>0.75</v>
      </c>
      <c r="P678" s="62">
        <v>867.74325200826968</v>
      </c>
    </row>
    <row r="679" spans="1:16" x14ac:dyDescent="0.2">
      <c r="A679" s="5" t="s">
        <v>13</v>
      </c>
      <c r="B679" s="5" t="s">
        <v>21</v>
      </c>
      <c r="C679" s="5" t="s">
        <v>30</v>
      </c>
      <c r="D679" s="5" t="s">
        <v>95</v>
      </c>
      <c r="E679" s="5">
        <v>2019</v>
      </c>
      <c r="F679" s="5">
        <v>1</v>
      </c>
      <c r="G679" s="61">
        <v>6</v>
      </c>
      <c r="H679" s="73">
        <v>0</v>
      </c>
      <c r="I679" s="73">
        <v>5.74</v>
      </c>
      <c r="J679" s="73">
        <v>0</v>
      </c>
      <c r="K679" s="73">
        <v>5.74</v>
      </c>
      <c r="L679" s="73">
        <v>0</v>
      </c>
      <c r="M679" s="73">
        <v>0</v>
      </c>
      <c r="N679" s="73">
        <v>0.01</v>
      </c>
      <c r="O679" s="73">
        <v>0.05</v>
      </c>
      <c r="P679" s="62">
        <v>975.80146362476535</v>
      </c>
    </row>
    <row r="680" spans="1:16" x14ac:dyDescent="0.2">
      <c r="A680" s="5" t="s">
        <v>13</v>
      </c>
      <c r="B680" s="5" t="s">
        <v>21</v>
      </c>
      <c r="C680" s="5" t="s">
        <v>30</v>
      </c>
      <c r="D680" s="5" t="s">
        <v>95</v>
      </c>
      <c r="E680" s="5">
        <v>2020</v>
      </c>
      <c r="F680" s="5">
        <v>0</v>
      </c>
      <c r="G680" s="61">
        <v>8</v>
      </c>
      <c r="H680" s="73">
        <v>6.19</v>
      </c>
      <c r="I680" s="73">
        <v>0</v>
      </c>
      <c r="J680" s="73">
        <v>6.19</v>
      </c>
      <c r="K680" s="73">
        <v>0</v>
      </c>
      <c r="L680" s="73">
        <v>0</v>
      </c>
      <c r="M680" s="73">
        <v>0</v>
      </c>
      <c r="N680" s="73">
        <v>0.12</v>
      </c>
      <c r="O680" s="73">
        <v>0.04</v>
      </c>
      <c r="P680" s="62">
        <v>781.49924643653037</v>
      </c>
    </row>
    <row r="681" spans="1:16" x14ac:dyDescent="0.2">
      <c r="A681" s="5" t="s">
        <v>13</v>
      </c>
      <c r="B681" s="5" t="s">
        <v>21</v>
      </c>
      <c r="C681" s="5" t="s">
        <v>30</v>
      </c>
      <c r="D681" s="5" t="s">
        <v>88</v>
      </c>
      <c r="E681" s="5">
        <v>2006</v>
      </c>
      <c r="F681" s="5">
        <v>3</v>
      </c>
      <c r="G681" s="61">
        <v>42</v>
      </c>
      <c r="H681" s="73">
        <v>0</v>
      </c>
      <c r="I681" s="73">
        <v>16.96</v>
      </c>
      <c r="J681" s="73">
        <v>0</v>
      </c>
      <c r="K681" s="73">
        <v>0.55000000000000004</v>
      </c>
      <c r="L681" s="73">
        <v>0.91</v>
      </c>
      <c r="M681" s="73">
        <v>15.5</v>
      </c>
      <c r="N681" s="73">
        <v>1.1399999999999999</v>
      </c>
      <c r="O681" s="73">
        <v>1.56</v>
      </c>
      <c r="P681" s="62">
        <v>405.41043343337839</v>
      </c>
    </row>
    <row r="682" spans="1:16" x14ac:dyDescent="0.2">
      <c r="A682" s="5" t="s">
        <v>13</v>
      </c>
      <c r="B682" s="5" t="s">
        <v>21</v>
      </c>
      <c r="C682" s="5" t="s">
        <v>30</v>
      </c>
      <c r="D682" s="5" t="s">
        <v>88</v>
      </c>
      <c r="E682" s="5">
        <v>2007</v>
      </c>
      <c r="F682" s="5">
        <v>3</v>
      </c>
      <c r="G682" s="61">
        <v>2</v>
      </c>
      <c r="H682" s="73">
        <v>0</v>
      </c>
      <c r="I682" s="73">
        <v>0.90999999999999992</v>
      </c>
      <c r="J682" s="73">
        <v>0</v>
      </c>
      <c r="K682" s="73">
        <v>0.03</v>
      </c>
      <c r="L682" s="73">
        <v>0.05</v>
      </c>
      <c r="M682" s="73">
        <v>0.83</v>
      </c>
      <c r="N682" s="73">
        <v>0.06</v>
      </c>
      <c r="O682" s="73">
        <v>0.08</v>
      </c>
      <c r="P682" s="62">
        <v>416.63541026503106</v>
      </c>
    </row>
    <row r="683" spans="1:16" x14ac:dyDescent="0.2">
      <c r="A683" s="5" t="s">
        <v>13</v>
      </c>
      <c r="B683" s="5" t="s">
        <v>21</v>
      </c>
      <c r="C683" s="5" t="s">
        <v>30</v>
      </c>
      <c r="D683" s="5" t="s">
        <v>88</v>
      </c>
      <c r="E683" s="5">
        <v>2008</v>
      </c>
      <c r="F683" s="5">
        <v>3</v>
      </c>
      <c r="G683" s="61">
        <v>26</v>
      </c>
      <c r="H683" s="73">
        <v>0</v>
      </c>
      <c r="I683" s="73">
        <v>13.989999999999998</v>
      </c>
      <c r="J683" s="73">
        <v>0</v>
      </c>
      <c r="K683" s="73">
        <v>0.45</v>
      </c>
      <c r="L683" s="73">
        <v>0.75</v>
      </c>
      <c r="M683" s="73">
        <v>12.79</v>
      </c>
      <c r="N683" s="73">
        <v>0.94</v>
      </c>
      <c r="O683" s="73">
        <v>1.29</v>
      </c>
      <c r="P683" s="62">
        <v>528.90668976166637</v>
      </c>
    </row>
    <row r="684" spans="1:16" x14ac:dyDescent="0.2">
      <c r="A684" s="5" t="s">
        <v>13</v>
      </c>
      <c r="B684" s="5" t="s">
        <v>21</v>
      </c>
      <c r="C684" s="5" t="s">
        <v>30</v>
      </c>
      <c r="D684" s="5" t="s">
        <v>88</v>
      </c>
      <c r="E684" s="5">
        <v>2009</v>
      </c>
      <c r="F684" s="5">
        <v>3</v>
      </c>
      <c r="G684" s="61">
        <v>25</v>
      </c>
      <c r="H684" s="73">
        <v>0</v>
      </c>
      <c r="I684" s="73">
        <v>8.11</v>
      </c>
      <c r="J684" s="73">
        <v>0</v>
      </c>
      <c r="K684" s="73">
        <v>0.26</v>
      </c>
      <c r="L684" s="73">
        <v>0.43</v>
      </c>
      <c r="M684" s="73">
        <v>7.42</v>
      </c>
      <c r="N684" s="73">
        <v>0.55000000000000004</v>
      </c>
      <c r="O684" s="73">
        <v>0.75</v>
      </c>
      <c r="P684" s="62">
        <v>327.38129268334853</v>
      </c>
    </row>
    <row r="685" spans="1:16" x14ac:dyDescent="0.2">
      <c r="A685" s="5" t="s">
        <v>13</v>
      </c>
      <c r="B685" s="5" t="s">
        <v>21</v>
      </c>
      <c r="C685" s="5" t="s">
        <v>30</v>
      </c>
      <c r="D685" s="5" t="s">
        <v>88</v>
      </c>
      <c r="E685" s="5">
        <v>2011</v>
      </c>
      <c r="F685" s="5">
        <v>3</v>
      </c>
      <c r="G685" s="61">
        <v>13</v>
      </c>
      <c r="H685" s="73">
        <v>0</v>
      </c>
      <c r="I685" s="73">
        <v>6.5299999999999994</v>
      </c>
      <c r="J685" s="73">
        <v>0</v>
      </c>
      <c r="K685" s="73">
        <v>0.21</v>
      </c>
      <c r="L685" s="73">
        <v>0.35</v>
      </c>
      <c r="M685" s="73">
        <v>5.97</v>
      </c>
      <c r="N685" s="73">
        <v>0.44</v>
      </c>
      <c r="O685" s="73">
        <v>0.6</v>
      </c>
      <c r="P685" s="62">
        <v>485.11332085602612</v>
      </c>
    </row>
    <row r="686" spans="1:16" x14ac:dyDescent="0.2">
      <c r="A686" s="5" t="s">
        <v>13</v>
      </c>
      <c r="B686" s="5" t="s">
        <v>21</v>
      </c>
      <c r="C686" s="5" t="s">
        <v>30</v>
      </c>
      <c r="D686" s="5" t="s">
        <v>88</v>
      </c>
      <c r="E686" s="5">
        <v>2018</v>
      </c>
      <c r="F686" s="5">
        <v>1</v>
      </c>
      <c r="G686" s="61">
        <v>54</v>
      </c>
      <c r="H686" s="73">
        <v>0</v>
      </c>
      <c r="I686" s="73">
        <v>39.03</v>
      </c>
      <c r="J686" s="73">
        <v>0</v>
      </c>
      <c r="K686" s="73">
        <v>39.03</v>
      </c>
      <c r="L686" s="73">
        <v>0</v>
      </c>
      <c r="M686" s="73">
        <v>0</v>
      </c>
      <c r="N686" s="73">
        <v>0.14000000000000001</v>
      </c>
      <c r="O686" s="73">
        <v>2.82</v>
      </c>
      <c r="P686" s="62">
        <v>724.88474815063046</v>
      </c>
    </row>
    <row r="687" spans="1:16" x14ac:dyDescent="0.2">
      <c r="A687" s="5" t="s">
        <v>13</v>
      </c>
      <c r="B687" s="5" t="s">
        <v>21</v>
      </c>
      <c r="C687" s="5" t="s">
        <v>30</v>
      </c>
      <c r="D687" s="5" t="s">
        <v>88</v>
      </c>
      <c r="E687" s="5">
        <v>2019</v>
      </c>
      <c r="F687" s="5">
        <v>1</v>
      </c>
      <c r="G687" s="61">
        <v>38</v>
      </c>
      <c r="H687" s="73">
        <v>0</v>
      </c>
      <c r="I687" s="73">
        <v>30.790000000000003</v>
      </c>
      <c r="J687" s="73">
        <v>0</v>
      </c>
      <c r="K687" s="73">
        <v>30.790000000000003</v>
      </c>
      <c r="L687" s="73">
        <v>0</v>
      </c>
      <c r="M687" s="73">
        <v>0</v>
      </c>
      <c r="N687" s="73">
        <v>0.11</v>
      </c>
      <c r="O687" s="73">
        <v>2.16</v>
      </c>
      <c r="P687" s="62">
        <v>798.89078466321257</v>
      </c>
    </row>
    <row r="688" spans="1:16" x14ac:dyDescent="0.2">
      <c r="A688" s="5" t="s">
        <v>13</v>
      </c>
      <c r="B688" s="5" t="s">
        <v>21</v>
      </c>
      <c r="C688" s="5" t="s">
        <v>30</v>
      </c>
      <c r="D688" s="5" t="s">
        <v>89</v>
      </c>
      <c r="E688" s="5">
        <v>1993</v>
      </c>
      <c r="F688" s="5">
        <v>3</v>
      </c>
      <c r="G688" s="61">
        <v>11</v>
      </c>
      <c r="H688" s="73">
        <v>0</v>
      </c>
      <c r="I688" s="73">
        <v>4.42</v>
      </c>
      <c r="J688" s="73">
        <v>0</v>
      </c>
      <c r="K688" s="73">
        <v>0.14000000000000001</v>
      </c>
      <c r="L688" s="73">
        <v>0.24</v>
      </c>
      <c r="M688" s="73">
        <v>4.04</v>
      </c>
      <c r="N688" s="73">
        <v>0.3</v>
      </c>
      <c r="O688" s="73">
        <v>0.41</v>
      </c>
      <c r="P688" s="62">
        <v>416.635410265031</v>
      </c>
    </row>
    <row r="689" spans="1:16" x14ac:dyDescent="0.2">
      <c r="A689" s="5" t="s">
        <v>13</v>
      </c>
      <c r="B689" s="5" t="s">
        <v>21</v>
      </c>
      <c r="C689" s="5" t="s">
        <v>30</v>
      </c>
      <c r="D689" s="5" t="s">
        <v>89</v>
      </c>
      <c r="E689" s="5">
        <v>2003</v>
      </c>
      <c r="F689" s="5">
        <v>3</v>
      </c>
      <c r="G689" s="61">
        <v>17</v>
      </c>
      <c r="H689" s="73">
        <v>0</v>
      </c>
      <c r="I689" s="73">
        <v>7.0000000000000007E-2</v>
      </c>
      <c r="J689" s="73">
        <v>0</v>
      </c>
      <c r="K689" s="73">
        <v>0</v>
      </c>
      <c r="L689" s="73">
        <v>0</v>
      </c>
      <c r="M689" s="73">
        <v>7.0000000000000007E-2</v>
      </c>
      <c r="N689" s="73">
        <v>0.03</v>
      </c>
      <c r="O689" s="73">
        <v>0.15</v>
      </c>
      <c r="P689" s="62">
        <v>4.3452888858054246</v>
      </c>
    </row>
    <row r="690" spans="1:16" x14ac:dyDescent="0.2">
      <c r="A690" s="5" t="s">
        <v>13</v>
      </c>
      <c r="B690" s="5" t="s">
        <v>21</v>
      </c>
      <c r="C690" s="5" t="s">
        <v>30</v>
      </c>
      <c r="D690" s="5" t="s">
        <v>89</v>
      </c>
      <c r="E690" s="5">
        <v>2004</v>
      </c>
      <c r="F690" s="5">
        <v>3</v>
      </c>
      <c r="G690" s="61">
        <v>34</v>
      </c>
      <c r="H690" s="73">
        <v>0</v>
      </c>
      <c r="I690" s="73">
        <v>13.809999999999999</v>
      </c>
      <c r="J690" s="73">
        <v>0</v>
      </c>
      <c r="K690" s="73">
        <v>0.12</v>
      </c>
      <c r="L690" s="73">
        <v>0.19</v>
      </c>
      <c r="M690" s="73">
        <v>13.5</v>
      </c>
      <c r="N690" s="73">
        <v>0.3</v>
      </c>
      <c r="O690" s="73">
        <v>0.59000000000000008</v>
      </c>
      <c r="P690" s="62">
        <v>404.4329211932785</v>
      </c>
    </row>
    <row r="691" spans="1:16" x14ac:dyDescent="0.2">
      <c r="A691" s="5" t="s">
        <v>13</v>
      </c>
      <c r="B691" s="5" t="s">
        <v>21</v>
      </c>
      <c r="C691" s="5" t="s">
        <v>30</v>
      </c>
      <c r="D691" s="5" t="s">
        <v>89</v>
      </c>
      <c r="E691" s="5">
        <v>2005</v>
      </c>
      <c r="F691" s="5">
        <v>3</v>
      </c>
      <c r="G691" s="61">
        <v>9</v>
      </c>
      <c r="H691" s="73">
        <v>0</v>
      </c>
      <c r="I691" s="73">
        <v>3.19</v>
      </c>
      <c r="J691" s="73">
        <v>0</v>
      </c>
      <c r="K691" s="73">
        <v>0.1</v>
      </c>
      <c r="L691" s="73">
        <v>0.17</v>
      </c>
      <c r="M691" s="73">
        <v>2.92</v>
      </c>
      <c r="N691" s="73">
        <v>0.22</v>
      </c>
      <c r="O691" s="73">
        <v>0.28999999999999998</v>
      </c>
      <c r="P691" s="62">
        <v>348.37707725366289</v>
      </c>
    </row>
    <row r="692" spans="1:16" x14ac:dyDescent="0.2">
      <c r="A692" s="5" t="s">
        <v>13</v>
      </c>
      <c r="B692" s="5" t="s">
        <v>21</v>
      </c>
      <c r="C692" s="5" t="s">
        <v>30</v>
      </c>
      <c r="D692" s="5" t="s">
        <v>89</v>
      </c>
      <c r="E692" s="5">
        <v>2006</v>
      </c>
      <c r="F692" s="5">
        <v>3</v>
      </c>
      <c r="G692" s="61">
        <v>169</v>
      </c>
      <c r="H692" s="73">
        <v>0.01</v>
      </c>
      <c r="I692" s="73">
        <v>65.19</v>
      </c>
      <c r="J692" s="73">
        <v>0.01</v>
      </c>
      <c r="K692" s="73">
        <v>2.1</v>
      </c>
      <c r="L692" s="73">
        <v>3.48</v>
      </c>
      <c r="M692" s="73">
        <v>59.61</v>
      </c>
      <c r="N692" s="73">
        <v>4.4000000000000004</v>
      </c>
      <c r="O692" s="73">
        <v>5.99</v>
      </c>
      <c r="P692" s="62">
        <v>385.40410324223041</v>
      </c>
    </row>
    <row r="693" spans="1:16" x14ac:dyDescent="0.2">
      <c r="A693" s="5" t="s">
        <v>13</v>
      </c>
      <c r="B693" s="5" t="s">
        <v>21</v>
      </c>
      <c r="C693" s="5" t="s">
        <v>30</v>
      </c>
      <c r="D693" s="5" t="s">
        <v>89</v>
      </c>
      <c r="E693" s="5">
        <v>2007</v>
      </c>
      <c r="F693" s="5">
        <v>3</v>
      </c>
      <c r="G693" s="61">
        <v>62</v>
      </c>
      <c r="H693" s="73">
        <v>0</v>
      </c>
      <c r="I693" s="73">
        <v>22.39</v>
      </c>
      <c r="J693" s="73">
        <v>0</v>
      </c>
      <c r="K693" s="73">
        <v>0.72</v>
      </c>
      <c r="L693" s="73">
        <v>1.2</v>
      </c>
      <c r="M693" s="73">
        <v>20.47</v>
      </c>
      <c r="N693" s="73">
        <v>1.51</v>
      </c>
      <c r="O693" s="73">
        <v>2.06</v>
      </c>
      <c r="P693" s="62">
        <v>361.93024080853502</v>
      </c>
    </row>
    <row r="694" spans="1:16" x14ac:dyDescent="0.2">
      <c r="A694" s="5" t="s">
        <v>13</v>
      </c>
      <c r="B694" s="5" t="s">
        <v>21</v>
      </c>
      <c r="C694" s="5" t="s">
        <v>30</v>
      </c>
      <c r="D694" s="5" t="s">
        <v>89</v>
      </c>
      <c r="E694" s="5">
        <v>2008</v>
      </c>
      <c r="F694" s="5">
        <v>3</v>
      </c>
      <c r="G694" s="61">
        <v>97</v>
      </c>
      <c r="H694" s="73">
        <v>0.01</v>
      </c>
      <c r="I694" s="73">
        <v>42.29</v>
      </c>
      <c r="J694" s="73">
        <v>0.01</v>
      </c>
      <c r="K694" s="73">
        <v>1.36</v>
      </c>
      <c r="L694" s="73">
        <v>2.2599999999999998</v>
      </c>
      <c r="M694" s="73">
        <v>38.67</v>
      </c>
      <c r="N694" s="73">
        <v>2.86</v>
      </c>
      <c r="O694" s="73">
        <v>3.89</v>
      </c>
      <c r="P694" s="62">
        <v>435.40558110339396</v>
      </c>
    </row>
    <row r="695" spans="1:16" x14ac:dyDescent="0.2">
      <c r="A695" s="5" t="s">
        <v>13</v>
      </c>
      <c r="B695" s="5" t="s">
        <v>21</v>
      </c>
      <c r="C695" s="5" t="s">
        <v>30</v>
      </c>
      <c r="D695" s="5" t="s">
        <v>89</v>
      </c>
      <c r="E695" s="5">
        <v>2009</v>
      </c>
      <c r="F695" s="5">
        <v>3</v>
      </c>
      <c r="G695" s="61">
        <v>254</v>
      </c>
      <c r="H695" s="73">
        <v>0.02</v>
      </c>
      <c r="I695" s="73">
        <v>100.44</v>
      </c>
      <c r="J695" s="73">
        <v>0.02</v>
      </c>
      <c r="K695" s="73">
        <v>3.24</v>
      </c>
      <c r="L695" s="73">
        <v>5.37</v>
      </c>
      <c r="M695" s="73">
        <v>91.83</v>
      </c>
      <c r="N695" s="73">
        <v>6.78</v>
      </c>
      <c r="O695" s="73">
        <v>9.23</v>
      </c>
      <c r="P695" s="62">
        <v>395.47805825553672</v>
      </c>
    </row>
    <row r="696" spans="1:16" x14ac:dyDescent="0.2">
      <c r="A696" s="5" t="s">
        <v>13</v>
      </c>
      <c r="B696" s="5" t="s">
        <v>21</v>
      </c>
      <c r="C696" s="5" t="s">
        <v>30</v>
      </c>
      <c r="D696" s="5" t="s">
        <v>89</v>
      </c>
      <c r="E696" s="5">
        <v>2010</v>
      </c>
      <c r="F696" s="5">
        <v>3</v>
      </c>
      <c r="G696" s="61">
        <v>70</v>
      </c>
      <c r="H696" s="73">
        <v>0.01</v>
      </c>
      <c r="I696" s="73">
        <v>37.830000000000005</v>
      </c>
      <c r="J696" s="73">
        <v>0.01</v>
      </c>
      <c r="K696" s="73">
        <v>1.22</v>
      </c>
      <c r="L696" s="73">
        <v>2.02</v>
      </c>
      <c r="M696" s="73">
        <v>34.590000000000003</v>
      </c>
      <c r="N696" s="73">
        <v>2.5499999999999998</v>
      </c>
      <c r="O696" s="73">
        <v>3.48</v>
      </c>
      <c r="P696" s="62">
        <v>539.58367943711755</v>
      </c>
    </row>
    <row r="697" spans="1:16" x14ac:dyDescent="0.2">
      <c r="A697" s="5" t="s">
        <v>13</v>
      </c>
      <c r="B697" s="5" t="s">
        <v>21</v>
      </c>
      <c r="C697" s="5" t="s">
        <v>30</v>
      </c>
      <c r="D697" s="5" t="s">
        <v>89</v>
      </c>
      <c r="E697" s="5">
        <v>2011</v>
      </c>
      <c r="F697" s="5">
        <v>3</v>
      </c>
      <c r="G697" s="61">
        <v>493</v>
      </c>
      <c r="H697" s="73">
        <v>0.01</v>
      </c>
      <c r="I697" s="73">
        <v>219.51999999999998</v>
      </c>
      <c r="J697" s="73">
        <v>0.01</v>
      </c>
      <c r="K697" s="73">
        <v>1.6</v>
      </c>
      <c r="L697" s="73">
        <v>1.81</v>
      </c>
      <c r="M697" s="73">
        <v>216.10999999999999</v>
      </c>
      <c r="N697" s="73">
        <v>3.55</v>
      </c>
      <c r="O697" s="73">
        <v>8.51</v>
      </c>
      <c r="P697" s="62">
        <v>444.59770484610283</v>
      </c>
    </row>
    <row r="698" spans="1:16" x14ac:dyDescent="0.2">
      <c r="A698" s="5" t="s">
        <v>13</v>
      </c>
      <c r="B698" s="5" t="s">
        <v>21</v>
      </c>
      <c r="C698" s="5" t="s">
        <v>30</v>
      </c>
      <c r="D698" s="5" t="s">
        <v>89</v>
      </c>
      <c r="E698" s="5">
        <v>2012</v>
      </c>
      <c r="F698" s="5">
        <v>2</v>
      </c>
      <c r="G698" s="61">
        <v>272</v>
      </c>
      <c r="H698" s="73">
        <v>0.11</v>
      </c>
      <c r="I698" s="73">
        <v>124.6</v>
      </c>
      <c r="J698" s="73">
        <v>0.11</v>
      </c>
      <c r="K698" s="73">
        <v>6.03</v>
      </c>
      <c r="L698" s="73">
        <v>118.57</v>
      </c>
      <c r="M698" s="73">
        <v>0</v>
      </c>
      <c r="N698" s="73">
        <v>3.56</v>
      </c>
      <c r="O698" s="73">
        <v>9.58</v>
      </c>
      <c r="P698" s="62">
        <v>458.30273148658841</v>
      </c>
    </row>
    <row r="699" spans="1:16" x14ac:dyDescent="0.2">
      <c r="A699" s="5" t="s">
        <v>13</v>
      </c>
      <c r="B699" s="5" t="s">
        <v>21</v>
      </c>
      <c r="C699" s="5" t="s">
        <v>30</v>
      </c>
      <c r="D699" s="5" t="s">
        <v>89</v>
      </c>
      <c r="E699" s="5">
        <v>2013</v>
      </c>
      <c r="F699" s="5">
        <v>2</v>
      </c>
      <c r="G699" s="61">
        <v>105</v>
      </c>
      <c r="H699" s="73">
        <v>0.1</v>
      </c>
      <c r="I699" s="73">
        <v>45.09</v>
      </c>
      <c r="J699" s="73">
        <v>0.1</v>
      </c>
      <c r="K699" s="73">
        <v>0.52</v>
      </c>
      <c r="L699" s="73">
        <v>44.57</v>
      </c>
      <c r="M699" s="73">
        <v>0</v>
      </c>
      <c r="N699" s="73">
        <v>3</v>
      </c>
      <c r="O699" s="73">
        <v>1.91</v>
      </c>
      <c r="P699" s="62">
        <v>431.28785524599039</v>
      </c>
    </row>
    <row r="700" spans="1:16" x14ac:dyDescent="0.2">
      <c r="A700" s="5" t="s">
        <v>13</v>
      </c>
      <c r="B700" s="5" t="s">
        <v>21</v>
      </c>
      <c r="C700" s="5" t="s">
        <v>30</v>
      </c>
      <c r="D700" s="5" t="s">
        <v>89</v>
      </c>
      <c r="E700" s="5">
        <v>2014</v>
      </c>
      <c r="F700" s="5">
        <v>2</v>
      </c>
      <c r="G700" s="61">
        <v>38</v>
      </c>
      <c r="H700" s="73">
        <v>0.04</v>
      </c>
      <c r="I700" s="73">
        <v>16.82</v>
      </c>
      <c r="J700" s="73">
        <v>0.04</v>
      </c>
      <c r="K700" s="73">
        <v>0.2</v>
      </c>
      <c r="L700" s="73">
        <v>16.62</v>
      </c>
      <c r="M700" s="73">
        <v>0</v>
      </c>
      <c r="N700" s="73">
        <v>1.1200000000000001</v>
      </c>
      <c r="O700" s="73">
        <v>0.71</v>
      </c>
      <c r="P700" s="62">
        <v>446.91048213370874</v>
      </c>
    </row>
    <row r="701" spans="1:16" x14ac:dyDescent="0.2">
      <c r="A701" s="5" t="s">
        <v>13</v>
      </c>
      <c r="B701" s="5" t="s">
        <v>21</v>
      </c>
      <c r="C701" s="5" t="s">
        <v>30</v>
      </c>
      <c r="D701" s="5" t="s">
        <v>89</v>
      </c>
      <c r="E701" s="5">
        <v>2015</v>
      </c>
      <c r="F701" s="5">
        <v>2</v>
      </c>
      <c r="G701" s="61">
        <v>13</v>
      </c>
      <c r="H701" s="73">
        <v>0.01</v>
      </c>
      <c r="I701" s="73">
        <v>5.84</v>
      </c>
      <c r="J701" s="73">
        <v>0.01</v>
      </c>
      <c r="K701" s="73">
        <v>7.0000000000000007E-2</v>
      </c>
      <c r="L701" s="73">
        <v>5.77</v>
      </c>
      <c r="M701" s="73">
        <v>0</v>
      </c>
      <c r="N701" s="73">
        <v>0.39</v>
      </c>
      <c r="O701" s="73">
        <v>0.25</v>
      </c>
      <c r="P701" s="62">
        <v>445.04492438711395</v>
      </c>
    </row>
    <row r="702" spans="1:16" x14ac:dyDescent="0.2">
      <c r="A702" s="5" t="s">
        <v>13</v>
      </c>
      <c r="B702" s="5" t="s">
        <v>21</v>
      </c>
      <c r="C702" s="5" t="s">
        <v>30</v>
      </c>
      <c r="D702" s="5" t="s">
        <v>89</v>
      </c>
      <c r="E702" s="5">
        <v>2016</v>
      </c>
      <c r="F702" s="5">
        <v>2</v>
      </c>
      <c r="G702" s="61">
        <v>52</v>
      </c>
      <c r="H702" s="73">
        <v>0.05</v>
      </c>
      <c r="I702" s="73">
        <v>22.130000000000003</v>
      </c>
      <c r="J702" s="73">
        <v>0.05</v>
      </c>
      <c r="K702" s="73">
        <v>0.26</v>
      </c>
      <c r="L702" s="73">
        <v>21.87</v>
      </c>
      <c r="M702" s="73">
        <v>0</v>
      </c>
      <c r="N702" s="73">
        <v>1.47</v>
      </c>
      <c r="O702" s="73">
        <v>0.94</v>
      </c>
      <c r="P702" s="62">
        <v>422.43196007796803</v>
      </c>
    </row>
    <row r="703" spans="1:16" x14ac:dyDescent="0.2">
      <c r="A703" s="5" t="s">
        <v>13</v>
      </c>
      <c r="B703" s="5" t="s">
        <v>21</v>
      </c>
      <c r="C703" s="5" t="s">
        <v>30</v>
      </c>
      <c r="D703" s="5" t="s">
        <v>89</v>
      </c>
      <c r="E703" s="5">
        <v>2017</v>
      </c>
      <c r="F703" s="5">
        <v>1</v>
      </c>
      <c r="G703" s="61">
        <v>43</v>
      </c>
      <c r="H703" s="73">
        <v>0.09</v>
      </c>
      <c r="I703" s="73">
        <v>25.720000000000002</v>
      </c>
      <c r="J703" s="73">
        <v>0.09</v>
      </c>
      <c r="K703" s="73">
        <v>25.720000000000002</v>
      </c>
      <c r="L703" s="73">
        <v>0</v>
      </c>
      <c r="M703" s="73">
        <v>0</v>
      </c>
      <c r="N703" s="73">
        <v>0</v>
      </c>
      <c r="O703" s="73">
        <v>0.25</v>
      </c>
      <c r="P703" s="62">
        <v>602.32597685266194</v>
      </c>
    </row>
    <row r="704" spans="1:16" x14ac:dyDescent="0.2">
      <c r="A704" s="5" t="s">
        <v>13</v>
      </c>
      <c r="B704" s="5" t="s">
        <v>21</v>
      </c>
      <c r="C704" s="5" t="s">
        <v>30</v>
      </c>
      <c r="D704" s="5" t="s">
        <v>89</v>
      </c>
      <c r="E704" s="5">
        <v>2018</v>
      </c>
      <c r="F704" s="5">
        <v>1</v>
      </c>
      <c r="G704" s="61">
        <v>559</v>
      </c>
      <c r="H704" s="73">
        <v>7.84</v>
      </c>
      <c r="I704" s="73">
        <v>430</v>
      </c>
      <c r="J704" s="73">
        <v>7.84</v>
      </c>
      <c r="K704" s="73">
        <v>430</v>
      </c>
      <c r="L704" s="73">
        <v>0</v>
      </c>
      <c r="M704" s="73">
        <v>0</v>
      </c>
      <c r="N704" s="73">
        <v>1.53</v>
      </c>
      <c r="O704" s="73">
        <v>30.71</v>
      </c>
      <c r="P704" s="62">
        <v>783.49485335948225</v>
      </c>
    </row>
    <row r="705" spans="1:16" x14ac:dyDescent="0.2">
      <c r="A705" s="5" t="s">
        <v>13</v>
      </c>
      <c r="B705" s="5" t="s">
        <v>21</v>
      </c>
      <c r="C705" s="5" t="s">
        <v>30</v>
      </c>
      <c r="D705" s="5" t="s">
        <v>89</v>
      </c>
      <c r="E705" s="5">
        <v>2019</v>
      </c>
      <c r="F705" s="5">
        <v>1</v>
      </c>
      <c r="G705" s="61">
        <v>324</v>
      </c>
      <c r="H705" s="73">
        <v>0.17</v>
      </c>
      <c r="I705" s="73">
        <v>241.32999999999998</v>
      </c>
      <c r="J705" s="73">
        <v>0.17</v>
      </c>
      <c r="K705" s="73">
        <v>241.32999999999998</v>
      </c>
      <c r="L705" s="73">
        <v>0</v>
      </c>
      <c r="M705" s="73">
        <v>0</v>
      </c>
      <c r="N705" s="73">
        <v>0.67</v>
      </c>
      <c r="O705" s="73">
        <v>13.610000000000001</v>
      </c>
      <c r="P705" s="62">
        <v>744.22008675946427</v>
      </c>
    </row>
    <row r="706" spans="1:16" x14ac:dyDescent="0.2">
      <c r="A706" s="5" t="s">
        <v>13</v>
      </c>
      <c r="B706" s="5" t="s">
        <v>21</v>
      </c>
      <c r="C706" s="5" t="s">
        <v>30</v>
      </c>
      <c r="D706" s="5" t="s">
        <v>89</v>
      </c>
      <c r="E706" s="5">
        <v>2020</v>
      </c>
      <c r="F706" s="5">
        <v>0</v>
      </c>
      <c r="G706" s="61">
        <v>188</v>
      </c>
      <c r="H706" s="73">
        <v>88.34</v>
      </c>
      <c r="I706" s="73">
        <v>0</v>
      </c>
      <c r="J706" s="73">
        <v>88.34</v>
      </c>
      <c r="K706" s="73">
        <v>0</v>
      </c>
      <c r="L706" s="73">
        <v>0</v>
      </c>
      <c r="M706" s="73">
        <v>0</v>
      </c>
      <c r="N706" s="73">
        <v>1.56</v>
      </c>
      <c r="O706" s="73">
        <v>1.3900000000000001</v>
      </c>
      <c r="P706" s="62">
        <v>469.39594355844088</v>
      </c>
    </row>
    <row r="707" spans="1:16" x14ac:dyDescent="0.2">
      <c r="A707" s="5" t="s">
        <v>13</v>
      </c>
      <c r="B707" s="5" t="s">
        <v>21</v>
      </c>
      <c r="C707" s="5" t="s">
        <v>30</v>
      </c>
      <c r="D707" s="5" t="s">
        <v>89</v>
      </c>
      <c r="E707" s="5">
        <v>2021</v>
      </c>
      <c r="F707" s="5">
        <v>0</v>
      </c>
      <c r="G707" s="61">
        <v>280</v>
      </c>
      <c r="H707" s="73">
        <v>119.53</v>
      </c>
      <c r="I707" s="73">
        <v>0</v>
      </c>
      <c r="J707" s="73">
        <v>119.53</v>
      </c>
      <c r="K707" s="73">
        <v>0</v>
      </c>
      <c r="L707" s="73">
        <v>0</v>
      </c>
      <c r="M707" s="73">
        <v>0</v>
      </c>
      <c r="N707" s="73">
        <v>2.21</v>
      </c>
      <c r="O707" s="73">
        <v>0.76</v>
      </c>
      <c r="P707" s="62">
        <v>426.60309885117329</v>
      </c>
    </row>
    <row r="708" spans="1:16" x14ac:dyDescent="0.2">
      <c r="A708" s="5" t="s">
        <v>13</v>
      </c>
      <c r="B708" s="5" t="s">
        <v>21</v>
      </c>
      <c r="C708" s="5" t="s">
        <v>31</v>
      </c>
      <c r="D708" s="5" t="s">
        <v>90</v>
      </c>
      <c r="E708" s="5">
        <v>1993</v>
      </c>
      <c r="F708" s="5">
        <v>3</v>
      </c>
      <c r="G708" s="61">
        <v>13</v>
      </c>
      <c r="H708" s="73">
        <v>0.16</v>
      </c>
      <c r="I708" s="73">
        <v>5.4300000000000006</v>
      </c>
      <c r="J708" s="73">
        <v>0.16</v>
      </c>
      <c r="K708" s="73">
        <v>0.32</v>
      </c>
      <c r="L708" s="73">
        <v>0.21</v>
      </c>
      <c r="M708" s="73">
        <v>4.9000000000000004</v>
      </c>
      <c r="N708" s="73">
        <v>0.3</v>
      </c>
      <c r="O708" s="73">
        <v>0.56000000000000005</v>
      </c>
      <c r="P708" s="62">
        <v>443.9022589036789</v>
      </c>
    </row>
    <row r="709" spans="1:16" x14ac:dyDescent="0.2">
      <c r="A709" s="5" t="s">
        <v>13</v>
      </c>
      <c r="B709" s="5" t="s">
        <v>21</v>
      </c>
      <c r="C709" s="5" t="s">
        <v>31</v>
      </c>
      <c r="D709" s="5" t="s">
        <v>90</v>
      </c>
      <c r="E709" s="5">
        <v>2003</v>
      </c>
      <c r="F709" s="5">
        <v>3</v>
      </c>
      <c r="G709" s="61">
        <v>184</v>
      </c>
      <c r="H709" s="73">
        <v>1.54</v>
      </c>
      <c r="I709" s="73">
        <v>71.400000000000006</v>
      </c>
      <c r="J709" s="73">
        <v>1.54</v>
      </c>
      <c r="K709" s="73">
        <v>3.08</v>
      </c>
      <c r="L709" s="73">
        <v>2.4699999999999998</v>
      </c>
      <c r="M709" s="73">
        <v>65.849999999999994</v>
      </c>
      <c r="N709" s="73">
        <v>3.2800000000000002</v>
      </c>
      <c r="O709" s="73">
        <v>7.41</v>
      </c>
      <c r="P709" s="62">
        <v>398.01466853450245</v>
      </c>
    </row>
    <row r="710" spans="1:16" x14ac:dyDescent="0.2">
      <c r="A710" s="5" t="s">
        <v>13</v>
      </c>
      <c r="B710" s="5" t="s">
        <v>21</v>
      </c>
      <c r="C710" s="5" t="s">
        <v>31</v>
      </c>
      <c r="D710" s="5" t="s">
        <v>90</v>
      </c>
      <c r="E710" s="5">
        <v>2004</v>
      </c>
      <c r="F710" s="5">
        <v>3</v>
      </c>
      <c r="G710" s="61">
        <v>232</v>
      </c>
      <c r="H710" s="73">
        <v>1.76</v>
      </c>
      <c r="I710" s="73">
        <v>88.74</v>
      </c>
      <c r="J710" s="73">
        <v>1.76</v>
      </c>
      <c r="K710" s="73">
        <v>3.52</v>
      </c>
      <c r="L710" s="73">
        <v>2.3199999999999998</v>
      </c>
      <c r="M710" s="73">
        <v>82.9</v>
      </c>
      <c r="N710" s="73">
        <v>3.8899999999999997</v>
      </c>
      <c r="O710" s="73">
        <v>9.14</v>
      </c>
      <c r="P710" s="62">
        <v>390.28089729602669</v>
      </c>
    </row>
    <row r="711" spans="1:16" x14ac:dyDescent="0.2">
      <c r="A711" s="5" t="s">
        <v>13</v>
      </c>
      <c r="B711" s="5" t="s">
        <v>21</v>
      </c>
      <c r="C711" s="5" t="s">
        <v>31</v>
      </c>
      <c r="D711" s="5" t="s">
        <v>90</v>
      </c>
      <c r="E711" s="5">
        <v>2005</v>
      </c>
      <c r="F711" s="5">
        <v>3</v>
      </c>
      <c r="G711" s="61">
        <v>188</v>
      </c>
      <c r="H711" s="73">
        <v>2.2599999999999998</v>
      </c>
      <c r="I711" s="73">
        <v>76.38</v>
      </c>
      <c r="J711" s="73">
        <v>2.2599999999999998</v>
      </c>
      <c r="K711" s="73">
        <v>4.5199999999999996</v>
      </c>
      <c r="L711" s="73">
        <v>2.98</v>
      </c>
      <c r="M711" s="73">
        <v>68.88</v>
      </c>
      <c r="N711" s="73">
        <v>4.22</v>
      </c>
      <c r="O711" s="73">
        <v>7.92</v>
      </c>
      <c r="P711" s="62">
        <v>418.31285928943424</v>
      </c>
    </row>
    <row r="712" spans="1:16" x14ac:dyDescent="0.2">
      <c r="A712" s="5" t="s">
        <v>13</v>
      </c>
      <c r="B712" s="5" t="s">
        <v>21</v>
      </c>
      <c r="C712" s="5" t="s">
        <v>31</v>
      </c>
      <c r="D712" s="5" t="s">
        <v>90</v>
      </c>
      <c r="E712" s="5">
        <v>2006</v>
      </c>
      <c r="F712" s="5">
        <v>3</v>
      </c>
      <c r="G712" s="61">
        <v>127</v>
      </c>
      <c r="H712" s="73">
        <v>1.1399999999999999</v>
      </c>
      <c r="I712" s="73">
        <v>48.55</v>
      </c>
      <c r="J712" s="73">
        <v>1.1399999999999999</v>
      </c>
      <c r="K712" s="73">
        <v>2.29</v>
      </c>
      <c r="L712" s="73">
        <v>1.51</v>
      </c>
      <c r="M712" s="73">
        <v>44.75</v>
      </c>
      <c r="N712" s="73">
        <v>2.33</v>
      </c>
      <c r="O712" s="73">
        <v>4.9499999999999993</v>
      </c>
      <c r="P712" s="62">
        <v>393.91273923659969</v>
      </c>
    </row>
    <row r="713" spans="1:16" x14ac:dyDescent="0.2">
      <c r="A713" s="5" t="s">
        <v>13</v>
      </c>
      <c r="B713" s="5" t="s">
        <v>21</v>
      </c>
      <c r="C713" s="5" t="s">
        <v>31</v>
      </c>
      <c r="D713" s="5" t="s">
        <v>90</v>
      </c>
      <c r="E713" s="5">
        <v>2007</v>
      </c>
      <c r="F713" s="5">
        <v>3</v>
      </c>
      <c r="G713" s="61">
        <v>105</v>
      </c>
      <c r="H713" s="73">
        <v>1.34</v>
      </c>
      <c r="I713" s="73">
        <v>45.18</v>
      </c>
      <c r="J713" s="73">
        <v>1.34</v>
      </c>
      <c r="K713" s="73">
        <v>2.67</v>
      </c>
      <c r="L713" s="73">
        <v>1.76</v>
      </c>
      <c r="M713" s="73">
        <v>40.75</v>
      </c>
      <c r="N713" s="73">
        <v>2.5</v>
      </c>
      <c r="O713" s="73">
        <v>4.6900000000000004</v>
      </c>
      <c r="P713" s="62">
        <v>444.49398137030141</v>
      </c>
    </row>
    <row r="714" spans="1:16" x14ac:dyDescent="0.2">
      <c r="A714" s="5" t="s">
        <v>13</v>
      </c>
      <c r="B714" s="5" t="s">
        <v>21</v>
      </c>
      <c r="C714" s="5" t="s">
        <v>31</v>
      </c>
      <c r="D714" s="5" t="s">
        <v>90</v>
      </c>
      <c r="E714" s="5">
        <v>2008</v>
      </c>
      <c r="F714" s="5">
        <v>3</v>
      </c>
      <c r="G714" s="61">
        <v>339</v>
      </c>
      <c r="H714" s="73">
        <v>4.3899999999999997</v>
      </c>
      <c r="I714" s="73">
        <v>148.62</v>
      </c>
      <c r="J714" s="73">
        <v>4.3899999999999997</v>
      </c>
      <c r="K714" s="73">
        <v>8.7899999999999991</v>
      </c>
      <c r="L714" s="73">
        <v>5.8</v>
      </c>
      <c r="M714" s="73">
        <v>134.03</v>
      </c>
      <c r="N714" s="73">
        <v>8.2100000000000009</v>
      </c>
      <c r="O714" s="73">
        <v>15.41</v>
      </c>
      <c r="P714" s="62">
        <v>451.54048232375465</v>
      </c>
    </row>
    <row r="715" spans="1:16" x14ac:dyDescent="0.2">
      <c r="A715" s="5" t="s">
        <v>13</v>
      </c>
      <c r="B715" s="5" t="s">
        <v>21</v>
      </c>
      <c r="C715" s="5" t="s">
        <v>31</v>
      </c>
      <c r="D715" s="5" t="s">
        <v>90</v>
      </c>
      <c r="E715" s="5">
        <v>2009</v>
      </c>
      <c r="F715" s="5">
        <v>3</v>
      </c>
      <c r="G715" s="61">
        <v>338</v>
      </c>
      <c r="H715" s="73">
        <v>4.3600000000000003</v>
      </c>
      <c r="I715" s="73">
        <v>147.44999999999999</v>
      </c>
      <c r="J715" s="73">
        <v>4.3600000000000003</v>
      </c>
      <c r="K715" s="73">
        <v>8.7200000000000006</v>
      </c>
      <c r="L715" s="73">
        <v>5.75</v>
      </c>
      <c r="M715" s="73">
        <v>132.97999999999999</v>
      </c>
      <c r="N715" s="73">
        <v>8.14</v>
      </c>
      <c r="O715" s="73">
        <v>15.29</v>
      </c>
      <c r="P715" s="62">
        <v>449.6715944173805</v>
      </c>
    </row>
    <row r="716" spans="1:16" x14ac:dyDescent="0.2">
      <c r="A716" s="5" t="s">
        <v>13</v>
      </c>
      <c r="B716" s="5" t="s">
        <v>21</v>
      </c>
      <c r="C716" s="5" t="s">
        <v>31</v>
      </c>
      <c r="D716" s="5" t="s">
        <v>90</v>
      </c>
      <c r="E716" s="5">
        <v>2010</v>
      </c>
      <c r="F716" s="5">
        <v>3</v>
      </c>
      <c r="G716" s="61">
        <v>458</v>
      </c>
      <c r="H716" s="73">
        <v>5.9</v>
      </c>
      <c r="I716" s="73">
        <v>199.47</v>
      </c>
      <c r="J716" s="73">
        <v>5.9</v>
      </c>
      <c r="K716" s="73">
        <v>11.8</v>
      </c>
      <c r="L716" s="73">
        <v>7.78</v>
      </c>
      <c r="M716" s="73">
        <v>179.89</v>
      </c>
      <c r="N716" s="73">
        <v>11.02</v>
      </c>
      <c r="O716" s="73">
        <v>20.69</v>
      </c>
      <c r="P716" s="62">
        <v>448.01706130501316</v>
      </c>
    </row>
    <row r="717" spans="1:16" x14ac:dyDescent="0.2">
      <c r="A717" s="5" t="s">
        <v>13</v>
      </c>
      <c r="B717" s="5" t="s">
        <v>21</v>
      </c>
      <c r="C717" s="5" t="s">
        <v>31</v>
      </c>
      <c r="D717" s="5" t="s">
        <v>90</v>
      </c>
      <c r="E717" s="5">
        <v>2011</v>
      </c>
      <c r="F717" s="5">
        <v>3</v>
      </c>
      <c r="G717" s="61">
        <v>232</v>
      </c>
      <c r="H717" s="73">
        <v>2.98</v>
      </c>
      <c r="I717" s="73">
        <v>100.85</v>
      </c>
      <c r="J717" s="73">
        <v>2.98</v>
      </c>
      <c r="K717" s="73">
        <v>5.96</v>
      </c>
      <c r="L717" s="73">
        <v>3.93</v>
      </c>
      <c r="M717" s="73">
        <v>90.96</v>
      </c>
      <c r="N717" s="73">
        <v>5.57</v>
      </c>
      <c r="O717" s="73">
        <v>10.46</v>
      </c>
      <c r="P717" s="62">
        <v>448.16305949901533</v>
      </c>
    </row>
    <row r="718" spans="1:16" x14ac:dyDescent="0.2">
      <c r="A718" s="5" t="s">
        <v>13</v>
      </c>
      <c r="B718" s="5" t="s">
        <v>21</v>
      </c>
      <c r="C718" s="5" t="s">
        <v>31</v>
      </c>
      <c r="D718" s="5" t="s">
        <v>90</v>
      </c>
      <c r="E718" s="5">
        <v>2012</v>
      </c>
      <c r="F718" s="5">
        <v>2</v>
      </c>
      <c r="G718" s="61">
        <v>228</v>
      </c>
      <c r="H718" s="73">
        <v>1.18</v>
      </c>
      <c r="I718" s="73">
        <v>125.4</v>
      </c>
      <c r="J718" s="73">
        <v>1.18</v>
      </c>
      <c r="K718" s="73">
        <v>1.1399999999999999</v>
      </c>
      <c r="L718" s="73">
        <v>124.26</v>
      </c>
      <c r="M718" s="73">
        <v>0</v>
      </c>
      <c r="N718" s="73">
        <v>1.93</v>
      </c>
      <c r="O718" s="73">
        <v>3.22</v>
      </c>
      <c r="P718" s="62">
        <v>554.54005754643993</v>
      </c>
    </row>
    <row r="719" spans="1:16" x14ac:dyDescent="0.2">
      <c r="A719" s="5" t="s">
        <v>13</v>
      </c>
      <c r="B719" s="5" t="s">
        <v>21</v>
      </c>
      <c r="C719" s="5" t="s">
        <v>31</v>
      </c>
      <c r="D719" s="5" t="s">
        <v>90</v>
      </c>
      <c r="E719" s="5">
        <v>2013</v>
      </c>
      <c r="F719" s="5">
        <v>2</v>
      </c>
      <c r="G719" s="61">
        <v>347</v>
      </c>
      <c r="H719" s="73">
        <v>1.62</v>
      </c>
      <c r="I719" s="73">
        <v>172.81</v>
      </c>
      <c r="J719" s="73">
        <v>1.62</v>
      </c>
      <c r="K719" s="73">
        <v>1.57</v>
      </c>
      <c r="L719" s="73">
        <v>171.24</v>
      </c>
      <c r="M719" s="73">
        <v>0</v>
      </c>
      <c r="N719" s="73">
        <v>2.66</v>
      </c>
      <c r="O719" s="73">
        <v>4.4400000000000004</v>
      </c>
      <c r="P719" s="62">
        <v>502.26776499967269</v>
      </c>
    </row>
    <row r="720" spans="1:16" x14ac:dyDescent="0.2">
      <c r="A720" s="5" t="s">
        <v>13</v>
      </c>
      <c r="B720" s="5" t="s">
        <v>21</v>
      </c>
      <c r="C720" s="5" t="s">
        <v>31</v>
      </c>
      <c r="D720" s="5" t="s">
        <v>90</v>
      </c>
      <c r="E720" s="5">
        <v>2014</v>
      </c>
      <c r="F720" s="5">
        <v>2</v>
      </c>
      <c r="G720" s="61">
        <v>185</v>
      </c>
      <c r="H720" s="73">
        <v>0.87</v>
      </c>
      <c r="I720" s="73">
        <v>92.66</v>
      </c>
      <c r="J720" s="73">
        <v>0.87</v>
      </c>
      <c r="K720" s="73">
        <v>0.84</v>
      </c>
      <c r="L720" s="73">
        <v>91.82</v>
      </c>
      <c r="M720" s="73">
        <v>0</v>
      </c>
      <c r="N720" s="73">
        <v>1.43</v>
      </c>
      <c r="O720" s="73">
        <v>2.38</v>
      </c>
      <c r="P720" s="62">
        <v>505.2735491617351</v>
      </c>
    </row>
    <row r="721" spans="1:16" x14ac:dyDescent="0.2">
      <c r="A721" s="5" t="s">
        <v>13</v>
      </c>
      <c r="B721" s="5" t="s">
        <v>21</v>
      </c>
      <c r="C721" s="5" t="s">
        <v>31</v>
      </c>
      <c r="D721" s="5" t="s">
        <v>90</v>
      </c>
      <c r="E721" s="5">
        <v>2015</v>
      </c>
      <c r="F721" s="5">
        <v>2</v>
      </c>
      <c r="G721" s="61">
        <v>291</v>
      </c>
      <c r="H721" s="73">
        <v>1.43</v>
      </c>
      <c r="I721" s="73">
        <v>152.37</v>
      </c>
      <c r="J721" s="73">
        <v>1.43</v>
      </c>
      <c r="K721" s="73">
        <v>1.38</v>
      </c>
      <c r="L721" s="73">
        <v>150.99</v>
      </c>
      <c r="M721" s="73">
        <v>0</v>
      </c>
      <c r="N721" s="73">
        <v>2.35</v>
      </c>
      <c r="O721" s="73">
        <v>3.92</v>
      </c>
      <c r="P721" s="62">
        <v>527.75537488581642</v>
      </c>
    </row>
    <row r="722" spans="1:16" x14ac:dyDescent="0.2">
      <c r="A722" s="5" t="s">
        <v>13</v>
      </c>
      <c r="B722" s="5" t="s">
        <v>21</v>
      </c>
      <c r="C722" s="5" t="s">
        <v>31</v>
      </c>
      <c r="D722" s="5" t="s">
        <v>90</v>
      </c>
      <c r="E722" s="5">
        <v>2016</v>
      </c>
      <c r="F722" s="5">
        <v>2</v>
      </c>
      <c r="G722" s="61">
        <v>466</v>
      </c>
      <c r="H722" s="73">
        <v>2.27</v>
      </c>
      <c r="I722" s="73">
        <v>241.57</v>
      </c>
      <c r="J722" s="73">
        <v>2.27</v>
      </c>
      <c r="K722" s="73">
        <v>2.2000000000000002</v>
      </c>
      <c r="L722" s="73">
        <v>239.37</v>
      </c>
      <c r="M722" s="73">
        <v>0</v>
      </c>
      <c r="N722" s="73">
        <v>3.73</v>
      </c>
      <c r="O722" s="73">
        <v>6.21</v>
      </c>
      <c r="P722" s="62">
        <v>522.79757836823558</v>
      </c>
    </row>
    <row r="723" spans="1:16" x14ac:dyDescent="0.2">
      <c r="A723" s="5" t="s">
        <v>13</v>
      </c>
      <c r="B723" s="5" t="s">
        <v>21</v>
      </c>
      <c r="C723" s="5" t="s">
        <v>31</v>
      </c>
      <c r="D723" s="5" t="s">
        <v>90</v>
      </c>
      <c r="E723" s="5">
        <v>2017</v>
      </c>
      <c r="F723" s="5">
        <v>1</v>
      </c>
      <c r="G723" s="61">
        <v>173</v>
      </c>
      <c r="H723" s="73">
        <v>0.57999999999999996</v>
      </c>
      <c r="I723" s="73">
        <v>76.56</v>
      </c>
      <c r="J723" s="73">
        <v>0.57999999999999996</v>
      </c>
      <c r="K723" s="73">
        <v>76.56</v>
      </c>
      <c r="L723" s="73">
        <v>0</v>
      </c>
      <c r="M723" s="73">
        <v>0</v>
      </c>
      <c r="N723" s="73">
        <v>0.13</v>
      </c>
      <c r="O723" s="73">
        <v>4.25</v>
      </c>
      <c r="P723" s="62">
        <v>445.45354501852768</v>
      </c>
    </row>
    <row r="724" spans="1:16" x14ac:dyDescent="0.2">
      <c r="A724" s="5" t="s">
        <v>13</v>
      </c>
      <c r="B724" s="5" t="s">
        <v>21</v>
      </c>
      <c r="C724" s="5" t="s">
        <v>31</v>
      </c>
      <c r="D724" s="5" t="s">
        <v>90</v>
      </c>
      <c r="E724" s="5">
        <v>2018</v>
      </c>
      <c r="F724" s="5">
        <v>1</v>
      </c>
      <c r="G724" s="61">
        <v>370</v>
      </c>
      <c r="H724" s="73">
        <v>6.8599999999999994</v>
      </c>
      <c r="I724" s="73">
        <v>176.43</v>
      </c>
      <c r="J724" s="73">
        <v>6.8599999999999994</v>
      </c>
      <c r="K724" s="73">
        <v>176.43</v>
      </c>
      <c r="L724" s="73">
        <v>0</v>
      </c>
      <c r="M724" s="73">
        <v>0</v>
      </c>
      <c r="N724" s="73">
        <v>0.22999999999999998</v>
      </c>
      <c r="O724" s="73">
        <v>9.7800000000000011</v>
      </c>
      <c r="P724" s="62">
        <v>494.17454218537415</v>
      </c>
    </row>
    <row r="725" spans="1:16" x14ac:dyDescent="0.2">
      <c r="A725" s="5" t="s">
        <v>13</v>
      </c>
      <c r="B725" s="5" t="s">
        <v>21</v>
      </c>
      <c r="C725" s="5" t="s">
        <v>31</v>
      </c>
      <c r="D725" s="5" t="s">
        <v>90</v>
      </c>
      <c r="E725" s="5">
        <v>2019</v>
      </c>
      <c r="F725" s="5">
        <v>1</v>
      </c>
      <c r="G725" s="61">
        <v>373</v>
      </c>
      <c r="H725" s="73">
        <v>4.58</v>
      </c>
      <c r="I725" s="73">
        <v>194.02</v>
      </c>
      <c r="J725" s="73">
        <v>4.58</v>
      </c>
      <c r="K725" s="73">
        <v>194.02</v>
      </c>
      <c r="L725" s="73">
        <v>0</v>
      </c>
      <c r="M725" s="73">
        <v>0</v>
      </c>
      <c r="N725" s="73">
        <v>0.2</v>
      </c>
      <c r="O725" s="73">
        <v>10.06</v>
      </c>
      <c r="P725" s="62">
        <v>532.21196370540918</v>
      </c>
    </row>
    <row r="726" spans="1:16" x14ac:dyDescent="0.2">
      <c r="A726" s="5" t="s">
        <v>13</v>
      </c>
      <c r="B726" s="5" t="s">
        <v>21</v>
      </c>
      <c r="C726" s="5" t="s">
        <v>31</v>
      </c>
      <c r="D726" s="5" t="s">
        <v>90</v>
      </c>
      <c r="E726" s="5">
        <v>2020</v>
      </c>
      <c r="F726" s="5">
        <v>0</v>
      </c>
      <c r="G726" s="61">
        <v>651</v>
      </c>
      <c r="H726" s="73">
        <v>345.09999999999997</v>
      </c>
      <c r="I726" s="73">
        <v>0</v>
      </c>
      <c r="J726" s="73">
        <v>345.09999999999997</v>
      </c>
      <c r="K726" s="73">
        <v>0</v>
      </c>
      <c r="L726" s="73">
        <v>0</v>
      </c>
      <c r="M726" s="73">
        <v>0</v>
      </c>
      <c r="N726" s="73">
        <v>2.57</v>
      </c>
      <c r="O726" s="73">
        <v>5.07</v>
      </c>
      <c r="P726" s="62">
        <v>530.55185349457656</v>
      </c>
    </row>
    <row r="727" spans="1:16" x14ac:dyDescent="0.2">
      <c r="A727" s="5" t="s">
        <v>13</v>
      </c>
      <c r="B727" s="5" t="s">
        <v>21</v>
      </c>
      <c r="C727" s="5" t="s">
        <v>31</v>
      </c>
      <c r="D727" s="5" t="s">
        <v>90</v>
      </c>
      <c r="E727" s="5">
        <v>2021</v>
      </c>
      <c r="F727" s="5">
        <v>0</v>
      </c>
      <c r="G727" s="61">
        <v>418</v>
      </c>
      <c r="H727" s="73">
        <v>196.27</v>
      </c>
      <c r="I727" s="73">
        <v>0</v>
      </c>
      <c r="J727" s="73">
        <v>196.27</v>
      </c>
      <c r="K727" s="73">
        <v>0</v>
      </c>
      <c r="L727" s="73">
        <v>0</v>
      </c>
      <c r="M727" s="73">
        <v>0</v>
      </c>
      <c r="N727" s="73">
        <v>0.39</v>
      </c>
      <c r="O727" s="73">
        <v>0.16</v>
      </c>
      <c r="P727" s="62">
        <v>469.59103768077432</v>
      </c>
    </row>
    <row r="728" spans="1:16" x14ac:dyDescent="0.2">
      <c r="A728" s="5" t="s">
        <v>13</v>
      </c>
      <c r="B728" s="5" t="s">
        <v>21</v>
      </c>
      <c r="C728" s="5" t="s">
        <v>84</v>
      </c>
      <c r="D728" s="5" t="s">
        <v>91</v>
      </c>
      <c r="E728" s="5">
        <v>2001</v>
      </c>
      <c r="F728" s="5">
        <v>3</v>
      </c>
      <c r="G728" s="61">
        <v>127</v>
      </c>
      <c r="H728" s="73">
        <v>0.05</v>
      </c>
      <c r="I728" s="73">
        <v>66.39</v>
      </c>
      <c r="J728" s="73">
        <v>0.05</v>
      </c>
      <c r="K728" s="73">
        <v>2.0299999999999998</v>
      </c>
      <c r="L728" s="73">
        <v>3.19</v>
      </c>
      <c r="M728" s="73">
        <v>61.17</v>
      </c>
      <c r="N728" s="73">
        <v>0.81</v>
      </c>
      <c r="O728" s="73">
        <v>4.2300000000000004</v>
      </c>
      <c r="P728" s="62">
        <v>521.35215148231555</v>
      </c>
    </row>
    <row r="729" spans="1:16" x14ac:dyDescent="0.2">
      <c r="A729" s="5" t="s">
        <v>13</v>
      </c>
      <c r="B729" s="5" t="s">
        <v>21</v>
      </c>
      <c r="C729" s="5" t="s">
        <v>84</v>
      </c>
      <c r="D729" s="5" t="s">
        <v>91</v>
      </c>
      <c r="E729" s="5">
        <v>2003</v>
      </c>
      <c r="F729" s="5">
        <v>3</v>
      </c>
      <c r="G729" s="61">
        <v>17</v>
      </c>
      <c r="H729" s="73">
        <v>0.01</v>
      </c>
      <c r="I729" s="73">
        <v>7.56</v>
      </c>
      <c r="J729" s="73">
        <v>0.01</v>
      </c>
      <c r="K729" s="73">
        <v>0.23</v>
      </c>
      <c r="L729" s="73">
        <v>0.36</v>
      </c>
      <c r="M729" s="73">
        <v>6.97</v>
      </c>
      <c r="N729" s="73">
        <v>0.09</v>
      </c>
      <c r="O729" s="73">
        <v>0.48</v>
      </c>
      <c r="P729" s="62">
        <v>458.04020653479216</v>
      </c>
    </row>
    <row r="730" spans="1:16" x14ac:dyDescent="0.2">
      <c r="A730" s="5" t="s">
        <v>13</v>
      </c>
      <c r="B730" s="5" t="s">
        <v>21</v>
      </c>
      <c r="C730" s="5" t="s">
        <v>84</v>
      </c>
      <c r="D730" s="5" t="s">
        <v>91</v>
      </c>
      <c r="E730" s="5">
        <v>2004</v>
      </c>
      <c r="F730" s="5">
        <v>3</v>
      </c>
      <c r="G730" s="61">
        <v>68</v>
      </c>
      <c r="H730" s="73">
        <v>0.02</v>
      </c>
      <c r="I730" s="73">
        <v>31.97</v>
      </c>
      <c r="J730" s="73">
        <v>0.02</v>
      </c>
      <c r="K730" s="73">
        <v>0.98</v>
      </c>
      <c r="L730" s="73">
        <v>1.54</v>
      </c>
      <c r="M730" s="73">
        <v>29.45</v>
      </c>
      <c r="N730" s="73">
        <v>0.39</v>
      </c>
      <c r="O730" s="73">
        <v>2.04</v>
      </c>
      <c r="P730" s="62">
        <v>468.14600604518859</v>
      </c>
    </row>
    <row r="731" spans="1:16" x14ac:dyDescent="0.2">
      <c r="A731" s="5" t="s">
        <v>13</v>
      </c>
      <c r="B731" s="5" t="s">
        <v>21</v>
      </c>
      <c r="C731" s="5" t="s">
        <v>84</v>
      </c>
      <c r="D731" s="5" t="s">
        <v>91</v>
      </c>
      <c r="E731" s="5">
        <v>2005</v>
      </c>
      <c r="F731" s="5">
        <v>3</v>
      </c>
      <c r="G731" s="61">
        <v>20</v>
      </c>
      <c r="H731" s="73">
        <v>0.01</v>
      </c>
      <c r="I731" s="73">
        <v>10.59</v>
      </c>
      <c r="J731" s="73">
        <v>0.01</v>
      </c>
      <c r="K731" s="73">
        <v>0.32</v>
      </c>
      <c r="L731" s="73">
        <v>0.51</v>
      </c>
      <c r="M731" s="73">
        <v>9.76</v>
      </c>
      <c r="N731" s="73">
        <v>0.13</v>
      </c>
      <c r="O731" s="73">
        <v>0.67</v>
      </c>
      <c r="P731" s="62">
        <v>528.55124949935987</v>
      </c>
    </row>
    <row r="732" spans="1:16" x14ac:dyDescent="0.2">
      <c r="A732" s="5" t="s">
        <v>13</v>
      </c>
      <c r="B732" s="5" t="s">
        <v>21</v>
      </c>
      <c r="C732" s="5" t="s">
        <v>84</v>
      </c>
      <c r="D732" s="5" t="s">
        <v>91</v>
      </c>
      <c r="E732" s="5">
        <v>2006</v>
      </c>
      <c r="F732" s="5">
        <v>3</v>
      </c>
      <c r="G732" s="61">
        <v>97</v>
      </c>
      <c r="H732" s="73">
        <v>0.04</v>
      </c>
      <c r="I732" s="73">
        <v>46.99</v>
      </c>
      <c r="J732" s="73">
        <v>0.04</v>
      </c>
      <c r="K732" s="73">
        <v>1.44</v>
      </c>
      <c r="L732" s="73">
        <v>2.2599999999999998</v>
      </c>
      <c r="M732" s="73">
        <v>43.29</v>
      </c>
      <c r="N732" s="73">
        <v>0.57999999999999996</v>
      </c>
      <c r="O732" s="73">
        <v>2.99</v>
      </c>
      <c r="P732" s="62">
        <v>484.62865911378668</v>
      </c>
    </row>
    <row r="733" spans="1:16" x14ac:dyDescent="0.2">
      <c r="A733" s="5" t="s">
        <v>13</v>
      </c>
      <c r="B733" s="5" t="s">
        <v>21</v>
      </c>
      <c r="C733" s="5" t="s">
        <v>84</v>
      </c>
      <c r="D733" s="5" t="s">
        <v>91</v>
      </c>
      <c r="E733" s="5">
        <v>2007</v>
      </c>
      <c r="F733" s="5">
        <v>3</v>
      </c>
      <c r="G733" s="61">
        <v>30</v>
      </c>
      <c r="H733" s="73">
        <v>0.01</v>
      </c>
      <c r="I733" s="73">
        <v>13.11</v>
      </c>
      <c r="J733" s="73">
        <v>0.01</v>
      </c>
      <c r="K733" s="73">
        <v>0.4</v>
      </c>
      <c r="L733" s="73">
        <v>0.63</v>
      </c>
      <c r="M733" s="73">
        <v>12.08</v>
      </c>
      <c r="N733" s="73">
        <v>0.16</v>
      </c>
      <c r="O733" s="73">
        <v>0.84</v>
      </c>
      <c r="P733" s="62">
        <v>435.56974523273033</v>
      </c>
    </row>
    <row r="734" spans="1:16" x14ac:dyDescent="0.2">
      <c r="A734" s="5" t="s">
        <v>13</v>
      </c>
      <c r="B734" s="5" t="s">
        <v>21</v>
      </c>
      <c r="C734" s="5" t="s">
        <v>84</v>
      </c>
      <c r="D734" s="5" t="s">
        <v>91</v>
      </c>
      <c r="E734" s="5">
        <v>2008</v>
      </c>
      <c r="F734" s="5">
        <v>3</v>
      </c>
      <c r="G734" s="61">
        <v>108</v>
      </c>
      <c r="H734" s="73">
        <v>0.04</v>
      </c>
      <c r="I734" s="73">
        <v>57.57</v>
      </c>
      <c r="J734" s="73">
        <v>0.04</v>
      </c>
      <c r="K734" s="73">
        <v>1.76</v>
      </c>
      <c r="L734" s="73">
        <v>2.77</v>
      </c>
      <c r="M734" s="73">
        <v>53.04</v>
      </c>
      <c r="N734" s="73">
        <v>0.71</v>
      </c>
      <c r="O734" s="73">
        <v>3.67</v>
      </c>
      <c r="P734" s="62">
        <v>535.71279987418836</v>
      </c>
    </row>
    <row r="735" spans="1:16" x14ac:dyDescent="0.2">
      <c r="A735" s="5" t="s">
        <v>13</v>
      </c>
      <c r="B735" s="5" t="s">
        <v>21</v>
      </c>
      <c r="C735" s="5" t="s">
        <v>84</v>
      </c>
      <c r="D735" s="5" t="s">
        <v>91</v>
      </c>
      <c r="E735" s="5">
        <v>2009</v>
      </c>
      <c r="F735" s="5">
        <v>3</v>
      </c>
      <c r="G735" s="61">
        <v>73</v>
      </c>
      <c r="H735" s="73">
        <v>0.03</v>
      </c>
      <c r="I735" s="73">
        <v>39.04</v>
      </c>
      <c r="J735" s="73">
        <v>0.03</v>
      </c>
      <c r="K735" s="73">
        <v>1.19</v>
      </c>
      <c r="L735" s="73">
        <v>1.88</v>
      </c>
      <c r="M735" s="73">
        <v>35.97</v>
      </c>
      <c r="N735" s="73">
        <v>0.48</v>
      </c>
      <c r="O735" s="73">
        <v>2.4900000000000002</v>
      </c>
      <c r="P735" s="62">
        <v>535.97955193880023</v>
      </c>
    </row>
    <row r="736" spans="1:16" x14ac:dyDescent="0.2">
      <c r="A736" s="5" t="s">
        <v>13</v>
      </c>
      <c r="B736" s="5" t="s">
        <v>21</v>
      </c>
      <c r="C736" s="5" t="s">
        <v>84</v>
      </c>
      <c r="D736" s="5" t="s">
        <v>91</v>
      </c>
      <c r="E736" s="5">
        <v>2010</v>
      </c>
      <c r="F736" s="5">
        <v>3</v>
      </c>
      <c r="G736" s="61">
        <v>46</v>
      </c>
      <c r="H736" s="73">
        <v>0.02</v>
      </c>
      <c r="I736" s="73">
        <v>22.01</v>
      </c>
      <c r="J736" s="73">
        <v>0.02</v>
      </c>
      <c r="K736" s="73">
        <v>0.67</v>
      </c>
      <c r="L736" s="73">
        <v>1.06</v>
      </c>
      <c r="M736" s="73">
        <v>20.28</v>
      </c>
      <c r="N736" s="73">
        <v>0.27</v>
      </c>
      <c r="O736" s="73">
        <v>1.4</v>
      </c>
      <c r="P736" s="62">
        <v>482.83888343781445</v>
      </c>
    </row>
    <row r="737" spans="1:16" x14ac:dyDescent="0.2">
      <c r="A737" s="5" t="s">
        <v>13</v>
      </c>
      <c r="B737" s="5" t="s">
        <v>21</v>
      </c>
      <c r="C737" s="5" t="s">
        <v>84</v>
      </c>
      <c r="D737" s="5" t="s">
        <v>91</v>
      </c>
      <c r="E737" s="5">
        <v>2011</v>
      </c>
      <c r="F737" s="5">
        <v>3</v>
      </c>
      <c r="G737" s="61">
        <v>58</v>
      </c>
      <c r="H737" s="73">
        <v>0.02</v>
      </c>
      <c r="I737" s="73">
        <v>31.660000000000004</v>
      </c>
      <c r="J737" s="73">
        <v>0.02</v>
      </c>
      <c r="K737" s="73">
        <v>0.97</v>
      </c>
      <c r="L737" s="73">
        <v>1.52</v>
      </c>
      <c r="M737" s="73">
        <v>29.17</v>
      </c>
      <c r="N737" s="73">
        <v>0.39</v>
      </c>
      <c r="O737" s="73">
        <v>2.02</v>
      </c>
      <c r="P737" s="62">
        <v>550.06349638067184</v>
      </c>
    </row>
    <row r="738" spans="1:16" x14ac:dyDescent="0.2">
      <c r="A738" s="5" t="s">
        <v>13</v>
      </c>
      <c r="B738" s="5" t="s">
        <v>21</v>
      </c>
      <c r="C738" s="5" t="s">
        <v>84</v>
      </c>
      <c r="D738" s="5" t="s">
        <v>91</v>
      </c>
      <c r="E738" s="5">
        <v>2012</v>
      </c>
      <c r="F738" s="5">
        <v>2</v>
      </c>
      <c r="G738" s="61">
        <v>27</v>
      </c>
      <c r="H738" s="73">
        <v>0.09</v>
      </c>
      <c r="I738" s="73">
        <v>13.559999999999999</v>
      </c>
      <c r="J738" s="73">
        <v>0.09</v>
      </c>
      <c r="K738" s="73">
        <v>0.28000000000000003</v>
      </c>
      <c r="L738" s="73">
        <v>13.28</v>
      </c>
      <c r="M738" s="73">
        <v>0</v>
      </c>
      <c r="N738" s="73">
        <v>0.3</v>
      </c>
      <c r="O738" s="73">
        <v>0.31</v>
      </c>
      <c r="P738" s="62">
        <v>504.54309432332286</v>
      </c>
    </row>
    <row r="739" spans="1:16" x14ac:dyDescent="0.2">
      <c r="A739" s="5" t="s">
        <v>13</v>
      </c>
      <c r="B739" s="5" t="s">
        <v>21</v>
      </c>
      <c r="C739" s="5" t="s">
        <v>84</v>
      </c>
      <c r="D739" s="5" t="s">
        <v>91</v>
      </c>
      <c r="E739" s="5">
        <v>2013</v>
      </c>
      <c r="F739" s="5">
        <v>2</v>
      </c>
      <c r="G739" s="61">
        <v>62</v>
      </c>
      <c r="H739" s="73">
        <v>0.17</v>
      </c>
      <c r="I739" s="73">
        <v>25.93</v>
      </c>
      <c r="J739" s="73">
        <v>0.17</v>
      </c>
      <c r="K739" s="73">
        <v>0.54</v>
      </c>
      <c r="L739" s="73">
        <v>25.39</v>
      </c>
      <c r="M739" s="73">
        <v>0</v>
      </c>
      <c r="N739" s="73">
        <v>0.57999999999999996</v>
      </c>
      <c r="O739" s="73">
        <v>0.59</v>
      </c>
      <c r="P739" s="62">
        <v>422.3974601788259</v>
      </c>
    </row>
    <row r="740" spans="1:16" x14ac:dyDescent="0.2">
      <c r="A740" s="5" t="s">
        <v>13</v>
      </c>
      <c r="B740" s="5" t="s">
        <v>21</v>
      </c>
      <c r="C740" s="5" t="s">
        <v>84</v>
      </c>
      <c r="D740" s="5" t="s">
        <v>91</v>
      </c>
      <c r="E740" s="5">
        <v>2015</v>
      </c>
      <c r="F740" s="5">
        <v>2</v>
      </c>
      <c r="G740" s="61">
        <v>232</v>
      </c>
      <c r="H740" s="73">
        <v>0.77</v>
      </c>
      <c r="I740" s="73">
        <v>116.54</v>
      </c>
      <c r="J740" s="73">
        <v>0.77</v>
      </c>
      <c r="K740" s="73">
        <v>2.4300000000000002</v>
      </c>
      <c r="L740" s="73">
        <v>114.11</v>
      </c>
      <c r="M740" s="73">
        <v>0</v>
      </c>
      <c r="N740" s="73">
        <v>2.61</v>
      </c>
      <c r="O740" s="73">
        <v>2.67</v>
      </c>
      <c r="P740" s="62">
        <v>506.00064183170576</v>
      </c>
    </row>
    <row r="741" spans="1:16" x14ac:dyDescent="0.2">
      <c r="A741" s="5" t="s">
        <v>13</v>
      </c>
      <c r="B741" s="5" t="s">
        <v>21</v>
      </c>
      <c r="C741" s="5" t="s">
        <v>84</v>
      </c>
      <c r="D741" s="5" t="s">
        <v>91</v>
      </c>
      <c r="E741" s="5">
        <v>2016</v>
      </c>
      <c r="F741" s="5">
        <v>2</v>
      </c>
      <c r="G741" s="61">
        <v>10</v>
      </c>
      <c r="H741" s="73">
        <v>0.03</v>
      </c>
      <c r="I741" s="73">
        <v>5.0299999999999994</v>
      </c>
      <c r="J741" s="73">
        <v>0.03</v>
      </c>
      <c r="K741" s="73">
        <v>0.1</v>
      </c>
      <c r="L741" s="73">
        <v>4.93</v>
      </c>
      <c r="M741" s="73">
        <v>0</v>
      </c>
      <c r="N741" s="73">
        <v>0.11</v>
      </c>
      <c r="O741" s="73">
        <v>0.12</v>
      </c>
      <c r="P741" s="62">
        <v>495.46758097398799</v>
      </c>
    </row>
    <row r="742" spans="1:16" x14ac:dyDescent="0.2">
      <c r="A742" s="5" t="s">
        <v>13</v>
      </c>
      <c r="B742" s="5" t="s">
        <v>21</v>
      </c>
      <c r="C742" s="5" t="s">
        <v>84</v>
      </c>
      <c r="D742" s="5" t="s">
        <v>92</v>
      </c>
      <c r="E742" s="5">
        <v>1990</v>
      </c>
      <c r="F742" s="5">
        <v>3</v>
      </c>
      <c r="G742" s="61">
        <v>19</v>
      </c>
      <c r="H742" s="73">
        <v>0</v>
      </c>
      <c r="I742" s="73">
        <v>4.21</v>
      </c>
      <c r="J742" s="73">
        <v>0</v>
      </c>
      <c r="K742" s="73">
        <v>0.13</v>
      </c>
      <c r="L742" s="73">
        <v>0.2</v>
      </c>
      <c r="M742" s="73">
        <v>3.88</v>
      </c>
      <c r="N742" s="73">
        <v>0.05</v>
      </c>
      <c r="O742" s="73">
        <v>0.27</v>
      </c>
      <c r="P742" s="62">
        <v>218.49333749648034</v>
      </c>
    </row>
    <row r="743" spans="1:16" x14ac:dyDescent="0.2">
      <c r="A743" s="5" t="s">
        <v>13</v>
      </c>
      <c r="B743" s="5" t="s">
        <v>21</v>
      </c>
      <c r="C743" s="5" t="s">
        <v>84</v>
      </c>
      <c r="D743" s="5" t="s">
        <v>92</v>
      </c>
      <c r="E743" s="5">
        <v>1998</v>
      </c>
      <c r="F743" s="5">
        <v>3</v>
      </c>
      <c r="G743" s="61">
        <v>6</v>
      </c>
      <c r="H743" s="73">
        <v>0</v>
      </c>
      <c r="I743" s="73">
        <v>2.3000000000000003</v>
      </c>
      <c r="J743" s="73">
        <v>0</v>
      </c>
      <c r="K743" s="73">
        <v>7.0000000000000007E-2</v>
      </c>
      <c r="L743" s="73">
        <v>0.11</v>
      </c>
      <c r="M743" s="73">
        <v>2.12</v>
      </c>
      <c r="N743" s="73">
        <v>0.03</v>
      </c>
      <c r="O743" s="73">
        <v>0.15</v>
      </c>
      <c r="P743" s="62">
        <v>418.47200058492376</v>
      </c>
    </row>
    <row r="744" spans="1:16" x14ac:dyDescent="0.2">
      <c r="A744" s="5" t="s">
        <v>13</v>
      </c>
      <c r="B744" s="5" t="s">
        <v>21</v>
      </c>
      <c r="C744" s="5" t="s">
        <v>84</v>
      </c>
      <c r="D744" s="5" t="s">
        <v>92</v>
      </c>
      <c r="E744" s="5">
        <v>2000</v>
      </c>
      <c r="F744" s="5">
        <v>3</v>
      </c>
      <c r="G744" s="61">
        <v>2</v>
      </c>
      <c r="H744" s="73">
        <v>0</v>
      </c>
      <c r="I744" s="73">
        <v>0.77</v>
      </c>
      <c r="J744" s="73">
        <v>0</v>
      </c>
      <c r="K744" s="73">
        <v>0.02</v>
      </c>
      <c r="L744" s="73">
        <v>0.04</v>
      </c>
      <c r="M744" s="73">
        <v>0.71</v>
      </c>
      <c r="N744" s="73">
        <v>0.01</v>
      </c>
      <c r="O744" s="73">
        <v>0.05</v>
      </c>
      <c r="P744" s="62">
        <v>415.6123267596094</v>
      </c>
    </row>
    <row r="745" spans="1:16" x14ac:dyDescent="0.2">
      <c r="A745" s="5" t="s">
        <v>13</v>
      </c>
      <c r="B745" s="5" t="s">
        <v>21</v>
      </c>
      <c r="C745" s="5" t="s">
        <v>84</v>
      </c>
      <c r="D745" s="5" t="s">
        <v>92</v>
      </c>
      <c r="E745" s="5">
        <v>2003</v>
      </c>
      <c r="F745" s="5">
        <v>3</v>
      </c>
      <c r="G745" s="61">
        <v>67</v>
      </c>
      <c r="H745" s="73">
        <v>0.01</v>
      </c>
      <c r="I745" s="73">
        <v>16.79</v>
      </c>
      <c r="J745" s="73">
        <v>0.01</v>
      </c>
      <c r="K745" s="73">
        <v>0.51</v>
      </c>
      <c r="L745" s="73">
        <v>0.8</v>
      </c>
      <c r="M745" s="73">
        <v>15.48</v>
      </c>
      <c r="N745" s="73">
        <v>0.26</v>
      </c>
      <c r="O745" s="73">
        <v>1.4300000000000002</v>
      </c>
      <c r="P745" s="62">
        <v>250.67440363421673</v>
      </c>
    </row>
    <row r="746" spans="1:16" x14ac:dyDescent="0.2">
      <c r="A746" s="5" t="s">
        <v>13</v>
      </c>
      <c r="B746" s="5" t="s">
        <v>21</v>
      </c>
      <c r="C746" s="5" t="s">
        <v>84</v>
      </c>
      <c r="D746" s="5" t="s">
        <v>92</v>
      </c>
      <c r="E746" s="5">
        <v>2004</v>
      </c>
      <c r="F746" s="5">
        <v>3</v>
      </c>
      <c r="G746" s="61">
        <v>47</v>
      </c>
      <c r="H746" s="73">
        <v>0.01</v>
      </c>
      <c r="I746" s="73">
        <v>18.049999999999997</v>
      </c>
      <c r="J746" s="73">
        <v>0.01</v>
      </c>
      <c r="K746" s="73">
        <v>0.55000000000000004</v>
      </c>
      <c r="L746" s="73">
        <v>0.87</v>
      </c>
      <c r="M746" s="73">
        <v>16.63</v>
      </c>
      <c r="N746" s="73">
        <v>0.22</v>
      </c>
      <c r="O746" s="73">
        <v>1.1499999999999999</v>
      </c>
      <c r="P746" s="62">
        <v>383.715837506779</v>
      </c>
    </row>
    <row r="747" spans="1:16" x14ac:dyDescent="0.2">
      <c r="A747" s="5" t="s">
        <v>13</v>
      </c>
      <c r="B747" s="5" t="s">
        <v>21</v>
      </c>
      <c r="C747" s="5" t="s">
        <v>84</v>
      </c>
      <c r="D747" s="5" t="s">
        <v>92</v>
      </c>
      <c r="E747" s="5">
        <v>2005</v>
      </c>
      <c r="F747" s="5">
        <v>3</v>
      </c>
      <c r="G747" s="61">
        <v>34</v>
      </c>
      <c r="H747" s="73">
        <v>0.01</v>
      </c>
      <c r="I747" s="73">
        <v>14.99</v>
      </c>
      <c r="J747" s="73">
        <v>0.01</v>
      </c>
      <c r="K747" s="73">
        <v>0.46</v>
      </c>
      <c r="L747" s="73">
        <v>0.72</v>
      </c>
      <c r="M747" s="73">
        <v>13.81</v>
      </c>
      <c r="N747" s="73">
        <v>0.18</v>
      </c>
      <c r="O747" s="73">
        <v>0.95</v>
      </c>
      <c r="P747" s="62">
        <v>438.06906546861774</v>
      </c>
    </row>
    <row r="748" spans="1:16" x14ac:dyDescent="0.2">
      <c r="A748" s="5" t="s">
        <v>13</v>
      </c>
      <c r="B748" s="5" t="s">
        <v>21</v>
      </c>
      <c r="C748" s="5" t="s">
        <v>84</v>
      </c>
      <c r="D748" s="5" t="s">
        <v>92</v>
      </c>
      <c r="E748" s="5">
        <v>2006</v>
      </c>
      <c r="F748" s="5">
        <v>3</v>
      </c>
      <c r="G748" s="61">
        <v>123</v>
      </c>
      <c r="H748" s="73">
        <v>0.03</v>
      </c>
      <c r="I748" s="73">
        <v>57.09</v>
      </c>
      <c r="J748" s="73">
        <v>0.03</v>
      </c>
      <c r="K748" s="73">
        <v>1.1200000000000001</v>
      </c>
      <c r="L748" s="73">
        <v>1.76</v>
      </c>
      <c r="M748" s="73">
        <v>54.209999999999994</v>
      </c>
      <c r="N748" s="73">
        <v>0.61</v>
      </c>
      <c r="O748" s="73">
        <v>3.3</v>
      </c>
      <c r="P748" s="62">
        <v>464.47217177351604</v>
      </c>
    </row>
    <row r="749" spans="1:16" x14ac:dyDescent="0.2">
      <c r="A749" s="5" t="s">
        <v>13</v>
      </c>
      <c r="B749" s="5" t="s">
        <v>21</v>
      </c>
      <c r="C749" s="5" t="s">
        <v>84</v>
      </c>
      <c r="D749" s="5" t="s">
        <v>92</v>
      </c>
      <c r="E749" s="5">
        <v>2007</v>
      </c>
      <c r="F749" s="5">
        <v>3</v>
      </c>
      <c r="G749" s="61">
        <v>93</v>
      </c>
      <c r="H749" s="73">
        <v>0.03</v>
      </c>
      <c r="I749" s="73">
        <v>44.17</v>
      </c>
      <c r="J749" s="73">
        <v>0.03</v>
      </c>
      <c r="K749" s="73">
        <v>1.35</v>
      </c>
      <c r="L749" s="73">
        <v>2.12</v>
      </c>
      <c r="M749" s="73">
        <v>40.700000000000003</v>
      </c>
      <c r="N749" s="73">
        <v>0.54</v>
      </c>
      <c r="O749" s="73">
        <v>2.81</v>
      </c>
      <c r="P749" s="62">
        <v>473.85879043154716</v>
      </c>
    </row>
    <row r="750" spans="1:16" x14ac:dyDescent="0.2">
      <c r="A750" s="5" t="s">
        <v>13</v>
      </c>
      <c r="B750" s="5" t="s">
        <v>21</v>
      </c>
      <c r="C750" s="5" t="s">
        <v>84</v>
      </c>
      <c r="D750" s="5" t="s">
        <v>92</v>
      </c>
      <c r="E750" s="5">
        <v>2008</v>
      </c>
      <c r="F750" s="5">
        <v>3</v>
      </c>
      <c r="G750" s="61">
        <v>298</v>
      </c>
      <c r="H750" s="73">
        <v>0.1</v>
      </c>
      <c r="I750" s="73">
        <v>135.84</v>
      </c>
      <c r="J750" s="73">
        <v>0.1</v>
      </c>
      <c r="K750" s="73">
        <v>4.1500000000000004</v>
      </c>
      <c r="L750" s="73">
        <v>6.53</v>
      </c>
      <c r="M750" s="73">
        <v>125.16</v>
      </c>
      <c r="N750" s="73">
        <v>1.67</v>
      </c>
      <c r="O750" s="73">
        <v>8.65</v>
      </c>
      <c r="P750" s="62">
        <v>456.59546573561965</v>
      </c>
    </row>
    <row r="751" spans="1:16" x14ac:dyDescent="0.2">
      <c r="A751" s="5" t="s">
        <v>13</v>
      </c>
      <c r="B751" s="5" t="s">
        <v>21</v>
      </c>
      <c r="C751" s="5" t="s">
        <v>84</v>
      </c>
      <c r="D751" s="5" t="s">
        <v>92</v>
      </c>
      <c r="E751" s="5">
        <v>2009</v>
      </c>
      <c r="F751" s="5">
        <v>3</v>
      </c>
      <c r="G751" s="61">
        <v>317</v>
      </c>
      <c r="H751" s="73">
        <v>0.1</v>
      </c>
      <c r="I751" s="73">
        <v>131.21</v>
      </c>
      <c r="J751" s="73">
        <v>0.1</v>
      </c>
      <c r="K751" s="73">
        <v>4.01</v>
      </c>
      <c r="L751" s="73">
        <v>6.31</v>
      </c>
      <c r="M751" s="73">
        <v>120.89</v>
      </c>
      <c r="N751" s="73">
        <v>1.61</v>
      </c>
      <c r="O751" s="73">
        <v>8.36</v>
      </c>
      <c r="P751" s="62">
        <v>414.73899699796215</v>
      </c>
    </row>
    <row r="752" spans="1:16" x14ac:dyDescent="0.2">
      <c r="A752" s="5" t="s">
        <v>13</v>
      </c>
      <c r="B752" s="5" t="s">
        <v>21</v>
      </c>
      <c r="C752" s="5" t="s">
        <v>84</v>
      </c>
      <c r="D752" s="5" t="s">
        <v>92</v>
      </c>
      <c r="E752" s="5">
        <v>2010</v>
      </c>
      <c r="F752" s="5">
        <v>3</v>
      </c>
      <c r="G752" s="61">
        <v>367</v>
      </c>
      <c r="H752" s="73">
        <v>7.0000000000000007E-2</v>
      </c>
      <c r="I752" s="73">
        <v>167.62</v>
      </c>
      <c r="J752" s="73">
        <v>7.0000000000000007E-2</v>
      </c>
      <c r="K752" s="73">
        <v>2.92</v>
      </c>
      <c r="L752" s="73">
        <v>4.59</v>
      </c>
      <c r="M752" s="73">
        <v>160.11000000000001</v>
      </c>
      <c r="N752" s="73">
        <v>1.8199999999999998</v>
      </c>
      <c r="O752" s="73">
        <v>9.91</v>
      </c>
      <c r="P752" s="62">
        <v>456.80629717863991</v>
      </c>
    </row>
    <row r="753" spans="1:16" x14ac:dyDescent="0.2">
      <c r="A753" s="5" t="s">
        <v>13</v>
      </c>
      <c r="B753" s="5" t="s">
        <v>21</v>
      </c>
      <c r="C753" s="5" t="s">
        <v>84</v>
      </c>
      <c r="D753" s="5" t="s">
        <v>92</v>
      </c>
      <c r="E753" s="5">
        <v>2011</v>
      </c>
      <c r="F753" s="5">
        <v>3</v>
      </c>
      <c r="G753" s="61">
        <v>633</v>
      </c>
      <c r="H753" s="73">
        <v>0.08</v>
      </c>
      <c r="I753" s="73">
        <v>280.83999999999997</v>
      </c>
      <c r="J753" s="73">
        <v>0.08</v>
      </c>
      <c r="K753" s="73">
        <v>9.07</v>
      </c>
      <c r="L753" s="73">
        <v>5.26</v>
      </c>
      <c r="M753" s="73">
        <v>266.51</v>
      </c>
      <c r="N753" s="73">
        <v>2.91</v>
      </c>
      <c r="O753" s="73">
        <v>16.239999999999998</v>
      </c>
      <c r="P753" s="62">
        <v>444.43156557091083</v>
      </c>
    </row>
    <row r="754" spans="1:16" x14ac:dyDescent="0.2">
      <c r="A754" s="5" t="s">
        <v>13</v>
      </c>
      <c r="B754" s="5" t="s">
        <v>21</v>
      </c>
      <c r="C754" s="5" t="s">
        <v>84</v>
      </c>
      <c r="D754" s="5" t="s">
        <v>92</v>
      </c>
      <c r="E754" s="5">
        <v>2012</v>
      </c>
      <c r="F754" s="5">
        <v>2</v>
      </c>
      <c r="G754" s="61">
        <v>910</v>
      </c>
      <c r="H754" s="73">
        <v>1.62</v>
      </c>
      <c r="I754" s="73">
        <v>394.08</v>
      </c>
      <c r="J754" s="73">
        <v>1.62</v>
      </c>
      <c r="K754" s="73">
        <v>3.07</v>
      </c>
      <c r="L754" s="73">
        <v>391.01</v>
      </c>
      <c r="M754" s="73">
        <v>0</v>
      </c>
      <c r="N754" s="73">
        <v>5.74</v>
      </c>
      <c r="O754" s="73">
        <v>12.309999999999999</v>
      </c>
      <c r="P754" s="62">
        <v>434.70896519834571</v>
      </c>
    </row>
    <row r="755" spans="1:16" x14ac:dyDescent="0.2">
      <c r="A755" s="5" t="s">
        <v>13</v>
      </c>
      <c r="B755" s="5" t="s">
        <v>21</v>
      </c>
      <c r="C755" s="5" t="s">
        <v>84</v>
      </c>
      <c r="D755" s="5" t="s">
        <v>92</v>
      </c>
      <c r="E755" s="5">
        <v>2013</v>
      </c>
      <c r="F755" s="5">
        <v>2</v>
      </c>
      <c r="G755" s="61">
        <v>164</v>
      </c>
      <c r="H755" s="73">
        <v>0.5</v>
      </c>
      <c r="I755" s="73">
        <v>76.669999999999987</v>
      </c>
      <c r="J755" s="73">
        <v>0.5</v>
      </c>
      <c r="K755" s="73">
        <v>1.6</v>
      </c>
      <c r="L755" s="73">
        <v>75.069999999999993</v>
      </c>
      <c r="M755" s="73">
        <v>0</v>
      </c>
      <c r="N755" s="73">
        <v>1.72</v>
      </c>
      <c r="O755" s="73">
        <v>1.76</v>
      </c>
      <c r="P755" s="62">
        <v>470.17600608964085</v>
      </c>
    </row>
    <row r="756" spans="1:16" x14ac:dyDescent="0.2">
      <c r="A756" s="5" t="s">
        <v>13</v>
      </c>
      <c r="B756" s="5" t="s">
        <v>21</v>
      </c>
      <c r="C756" s="5" t="s">
        <v>84</v>
      </c>
      <c r="D756" s="5" t="s">
        <v>92</v>
      </c>
      <c r="E756" s="5">
        <v>2014</v>
      </c>
      <c r="F756" s="5">
        <v>2</v>
      </c>
      <c r="G756" s="61">
        <v>209</v>
      </c>
      <c r="H756" s="73">
        <v>0.62</v>
      </c>
      <c r="I756" s="73">
        <v>94.56</v>
      </c>
      <c r="J756" s="73">
        <v>0.62</v>
      </c>
      <c r="K756" s="73">
        <v>1.97</v>
      </c>
      <c r="L756" s="73">
        <v>92.59</v>
      </c>
      <c r="M756" s="73">
        <v>0</v>
      </c>
      <c r="N756" s="73">
        <v>2.12</v>
      </c>
      <c r="O756" s="73">
        <v>2.17</v>
      </c>
      <c r="P756" s="62">
        <v>455.35623445815571</v>
      </c>
    </row>
    <row r="757" spans="1:16" x14ac:dyDescent="0.2">
      <c r="A757" s="5" t="s">
        <v>13</v>
      </c>
      <c r="B757" s="5" t="s">
        <v>21</v>
      </c>
      <c r="C757" s="5" t="s">
        <v>84</v>
      </c>
      <c r="D757" s="5" t="s">
        <v>92</v>
      </c>
      <c r="E757" s="5">
        <v>2015</v>
      </c>
      <c r="F757" s="5">
        <v>2</v>
      </c>
      <c r="G757" s="61">
        <v>280</v>
      </c>
      <c r="H757" s="73">
        <v>0.88</v>
      </c>
      <c r="I757" s="73">
        <v>133.64000000000001</v>
      </c>
      <c r="J757" s="73">
        <v>0.88</v>
      </c>
      <c r="K757" s="73">
        <v>2.78</v>
      </c>
      <c r="L757" s="73">
        <v>130.86000000000001</v>
      </c>
      <c r="M757" s="73">
        <v>0</v>
      </c>
      <c r="N757" s="73">
        <v>3</v>
      </c>
      <c r="O757" s="73">
        <v>3.06</v>
      </c>
      <c r="P757" s="62">
        <v>479.86590967955556</v>
      </c>
    </row>
    <row r="758" spans="1:16" x14ac:dyDescent="0.2">
      <c r="A758" s="5" t="s">
        <v>13</v>
      </c>
      <c r="B758" s="5" t="s">
        <v>21</v>
      </c>
      <c r="C758" s="5" t="s">
        <v>84</v>
      </c>
      <c r="D758" s="5" t="s">
        <v>92</v>
      </c>
      <c r="E758" s="5">
        <v>2016</v>
      </c>
      <c r="F758" s="5">
        <v>2</v>
      </c>
      <c r="G758" s="61">
        <v>356</v>
      </c>
      <c r="H758" s="73">
        <v>1.69</v>
      </c>
      <c r="I758" s="73">
        <v>256.19</v>
      </c>
      <c r="J758" s="73">
        <v>1.69</v>
      </c>
      <c r="K758" s="73">
        <v>1.22</v>
      </c>
      <c r="L758" s="73">
        <v>254.97</v>
      </c>
      <c r="M758" s="73">
        <v>0</v>
      </c>
      <c r="N758" s="73">
        <v>3.69</v>
      </c>
      <c r="O758" s="73">
        <v>7.93</v>
      </c>
      <c r="P758" s="62">
        <v>725.76333900385043</v>
      </c>
    </row>
    <row r="759" spans="1:16" x14ac:dyDescent="0.2">
      <c r="A759" s="5" t="s">
        <v>13</v>
      </c>
      <c r="B759" s="5" t="s">
        <v>21</v>
      </c>
      <c r="C759" s="5" t="s">
        <v>84</v>
      </c>
      <c r="D759" s="5" t="s">
        <v>92</v>
      </c>
      <c r="E759" s="5">
        <v>2017</v>
      </c>
      <c r="F759" s="5">
        <v>1</v>
      </c>
      <c r="G759" s="61">
        <v>124</v>
      </c>
      <c r="H759" s="73">
        <v>0.62</v>
      </c>
      <c r="I759" s="73">
        <v>90.990000000000009</v>
      </c>
      <c r="J759" s="73">
        <v>0.62</v>
      </c>
      <c r="K759" s="73">
        <v>90.990000000000009</v>
      </c>
      <c r="L759" s="73">
        <v>0</v>
      </c>
      <c r="M759" s="73">
        <v>0</v>
      </c>
      <c r="N759" s="73">
        <v>0.03</v>
      </c>
      <c r="O759" s="73">
        <v>2.61</v>
      </c>
      <c r="P759" s="62">
        <v>739.7126974481148</v>
      </c>
    </row>
    <row r="760" spans="1:16" x14ac:dyDescent="0.2">
      <c r="A760" s="5" t="s">
        <v>13</v>
      </c>
      <c r="B760" s="5" t="s">
        <v>21</v>
      </c>
      <c r="C760" s="5" t="s">
        <v>84</v>
      </c>
      <c r="D760" s="5" t="s">
        <v>92</v>
      </c>
      <c r="E760" s="5">
        <v>2018</v>
      </c>
      <c r="F760" s="5">
        <v>1</v>
      </c>
      <c r="G760" s="61">
        <v>2</v>
      </c>
      <c r="H760" s="73">
        <v>0</v>
      </c>
      <c r="I760" s="73">
        <v>0.74</v>
      </c>
      <c r="J760" s="73">
        <v>0</v>
      </c>
      <c r="K760" s="73">
        <v>0.74</v>
      </c>
      <c r="L760" s="73">
        <v>0</v>
      </c>
      <c r="M760" s="73">
        <v>0</v>
      </c>
      <c r="N760" s="73">
        <v>0</v>
      </c>
      <c r="O760" s="73">
        <v>0</v>
      </c>
      <c r="P760" s="62">
        <v>409.30268658566797</v>
      </c>
    </row>
    <row r="761" spans="1:16" x14ac:dyDescent="0.2">
      <c r="A761" s="5" t="s">
        <v>13</v>
      </c>
      <c r="B761" s="5" t="s">
        <v>21</v>
      </c>
      <c r="C761" s="5" t="s">
        <v>84</v>
      </c>
      <c r="D761" s="5" t="s">
        <v>92</v>
      </c>
      <c r="E761" s="5">
        <v>2019</v>
      </c>
      <c r="F761" s="5">
        <v>1</v>
      </c>
      <c r="G761" s="61">
        <v>78</v>
      </c>
      <c r="H761" s="73">
        <v>0.13</v>
      </c>
      <c r="I761" s="73">
        <v>39.200000000000003</v>
      </c>
      <c r="J761" s="73">
        <v>0.13</v>
      </c>
      <c r="K761" s="73">
        <v>39.200000000000003</v>
      </c>
      <c r="L761" s="73">
        <v>0</v>
      </c>
      <c r="M761" s="73">
        <v>0</v>
      </c>
      <c r="N761" s="73">
        <v>0</v>
      </c>
      <c r="O761" s="73">
        <v>0.11</v>
      </c>
      <c r="P761" s="62">
        <v>505.0855450182371</v>
      </c>
    </row>
    <row r="762" spans="1:16" x14ac:dyDescent="0.2">
      <c r="A762" s="5" t="s">
        <v>13</v>
      </c>
      <c r="B762" s="5" t="s">
        <v>21</v>
      </c>
      <c r="C762" s="5" t="s">
        <v>84</v>
      </c>
      <c r="D762" s="5" t="s">
        <v>92</v>
      </c>
      <c r="E762" s="5">
        <v>2020</v>
      </c>
      <c r="F762" s="5">
        <v>0</v>
      </c>
      <c r="G762" s="61">
        <v>91</v>
      </c>
      <c r="H762" s="73">
        <v>48.31</v>
      </c>
      <c r="I762" s="73">
        <v>0</v>
      </c>
      <c r="J762" s="73">
        <v>48.31</v>
      </c>
      <c r="K762" s="73">
        <v>0</v>
      </c>
      <c r="L762" s="73">
        <v>0</v>
      </c>
      <c r="M762" s="73">
        <v>0</v>
      </c>
      <c r="N762" s="73">
        <v>0.09</v>
      </c>
      <c r="O762" s="73">
        <v>0.11</v>
      </c>
      <c r="P762" s="62">
        <v>530.074592173729</v>
      </c>
    </row>
    <row r="763" spans="1:16" x14ac:dyDescent="0.2">
      <c r="A763" s="5" t="s">
        <v>13</v>
      </c>
      <c r="B763" s="5" t="s">
        <v>21</v>
      </c>
      <c r="C763" s="5" t="s">
        <v>84</v>
      </c>
      <c r="D763" s="5" t="s">
        <v>92</v>
      </c>
      <c r="E763" s="5">
        <v>2021</v>
      </c>
      <c r="F763" s="5">
        <v>0</v>
      </c>
      <c r="G763" s="61">
        <v>11</v>
      </c>
      <c r="H763" s="73">
        <v>5.17</v>
      </c>
      <c r="I763" s="73">
        <v>0</v>
      </c>
      <c r="J763" s="73">
        <v>5.17</v>
      </c>
      <c r="K763" s="73">
        <v>0</v>
      </c>
      <c r="L763" s="73">
        <v>0</v>
      </c>
      <c r="M763" s="73">
        <v>0</v>
      </c>
      <c r="N763" s="73">
        <v>0.01</v>
      </c>
      <c r="O763" s="73">
        <v>0.01</v>
      </c>
      <c r="P763" s="62">
        <v>457.06889141382737</v>
      </c>
    </row>
    <row r="764" spans="1:16" x14ac:dyDescent="0.2">
      <c r="A764" s="5" t="s">
        <v>13</v>
      </c>
      <c r="B764" s="5" t="s">
        <v>21</v>
      </c>
      <c r="C764" s="5" t="s">
        <v>32</v>
      </c>
      <c r="D764" s="5" t="s">
        <v>93</v>
      </c>
      <c r="E764" s="5">
        <v>1989</v>
      </c>
      <c r="F764" s="5">
        <v>3</v>
      </c>
      <c r="G764" s="61">
        <v>42</v>
      </c>
      <c r="H764" s="73">
        <v>0</v>
      </c>
      <c r="I764" s="73">
        <v>10.36</v>
      </c>
      <c r="J764" s="73">
        <v>0</v>
      </c>
      <c r="K764" s="73">
        <v>0</v>
      </c>
      <c r="L764" s="73">
        <v>0.09</v>
      </c>
      <c r="M764" s="73">
        <v>10.27</v>
      </c>
      <c r="N764" s="73">
        <v>0.04</v>
      </c>
      <c r="O764" s="73">
        <v>0.36</v>
      </c>
      <c r="P764" s="62">
        <v>244.45661445059332</v>
      </c>
    </row>
    <row r="765" spans="1:16" x14ac:dyDescent="0.2">
      <c r="A765" s="5" t="s">
        <v>13</v>
      </c>
      <c r="B765" s="5" t="s">
        <v>21</v>
      </c>
      <c r="C765" s="5" t="s">
        <v>32</v>
      </c>
      <c r="D765" s="5" t="s">
        <v>93</v>
      </c>
      <c r="E765" s="5">
        <v>1990</v>
      </c>
      <c r="F765" s="5">
        <v>3</v>
      </c>
      <c r="G765" s="61">
        <v>8</v>
      </c>
      <c r="H765" s="73">
        <v>0</v>
      </c>
      <c r="I765" s="73">
        <v>3.76</v>
      </c>
      <c r="J765" s="73">
        <v>0</v>
      </c>
      <c r="K765" s="73">
        <v>0</v>
      </c>
      <c r="L765" s="73">
        <v>0.03</v>
      </c>
      <c r="M765" s="73">
        <v>3.73</v>
      </c>
      <c r="N765" s="73">
        <v>0.01</v>
      </c>
      <c r="O765" s="73">
        <v>0.13</v>
      </c>
      <c r="P765" s="62">
        <v>446.66354535107405</v>
      </c>
    </row>
    <row r="766" spans="1:16" x14ac:dyDescent="0.2">
      <c r="A766" s="5" t="s">
        <v>13</v>
      </c>
      <c r="B766" s="5" t="s">
        <v>21</v>
      </c>
      <c r="C766" s="5" t="s">
        <v>32</v>
      </c>
      <c r="D766" s="5" t="s">
        <v>93</v>
      </c>
      <c r="E766" s="5">
        <v>1993</v>
      </c>
      <c r="F766" s="5">
        <v>3</v>
      </c>
      <c r="G766" s="61">
        <v>13</v>
      </c>
      <c r="H766" s="73">
        <v>0</v>
      </c>
      <c r="I766" s="73">
        <v>5.51</v>
      </c>
      <c r="J766" s="73">
        <v>0</v>
      </c>
      <c r="K766" s="73">
        <v>0</v>
      </c>
      <c r="L766" s="73">
        <v>0.05</v>
      </c>
      <c r="M766" s="73">
        <v>5.46</v>
      </c>
      <c r="N766" s="73">
        <v>0.02</v>
      </c>
      <c r="O766" s="73">
        <v>0.19</v>
      </c>
      <c r="P766" s="62">
        <v>431.02067437601255</v>
      </c>
    </row>
    <row r="767" spans="1:16" x14ac:dyDescent="0.2">
      <c r="A767" s="5" t="s">
        <v>13</v>
      </c>
      <c r="B767" s="5" t="s">
        <v>21</v>
      </c>
      <c r="C767" s="5" t="s">
        <v>32</v>
      </c>
      <c r="D767" s="5" t="s">
        <v>93</v>
      </c>
      <c r="E767" s="5">
        <v>1994</v>
      </c>
      <c r="F767" s="5">
        <v>3</v>
      </c>
      <c r="G767" s="61">
        <v>4</v>
      </c>
      <c r="H767" s="73">
        <v>0</v>
      </c>
      <c r="I767" s="73">
        <v>1.59</v>
      </c>
      <c r="J767" s="73">
        <v>0</v>
      </c>
      <c r="K767" s="73">
        <v>0</v>
      </c>
      <c r="L767" s="73">
        <v>0.01</v>
      </c>
      <c r="M767" s="73">
        <v>1.58</v>
      </c>
      <c r="N767" s="73">
        <v>0.01</v>
      </c>
      <c r="O767" s="73">
        <v>0.05</v>
      </c>
      <c r="P767" s="62">
        <v>393.29187745243087</v>
      </c>
    </row>
    <row r="768" spans="1:16" x14ac:dyDescent="0.2">
      <c r="A768" s="5" t="s">
        <v>13</v>
      </c>
      <c r="B768" s="5" t="s">
        <v>21</v>
      </c>
      <c r="C768" s="5" t="s">
        <v>32</v>
      </c>
      <c r="D768" s="5" t="s">
        <v>93</v>
      </c>
      <c r="E768" s="5">
        <v>1999</v>
      </c>
      <c r="F768" s="5">
        <v>3</v>
      </c>
      <c r="G768" s="61">
        <v>5</v>
      </c>
      <c r="H768" s="73">
        <v>0</v>
      </c>
      <c r="I768" s="73">
        <v>1.44</v>
      </c>
      <c r="J768" s="73">
        <v>0</v>
      </c>
      <c r="K768" s="73">
        <v>0</v>
      </c>
      <c r="L768" s="73">
        <v>0.01</v>
      </c>
      <c r="M768" s="73">
        <v>1.43</v>
      </c>
      <c r="N768" s="73">
        <v>0.01</v>
      </c>
      <c r="O768" s="73">
        <v>0.05</v>
      </c>
      <c r="P768" s="62">
        <v>267.30638310066291</v>
      </c>
    </row>
    <row r="769" spans="1:16" x14ac:dyDescent="0.2">
      <c r="A769" s="5" t="s">
        <v>13</v>
      </c>
      <c r="B769" s="5" t="s">
        <v>21</v>
      </c>
      <c r="C769" s="5" t="s">
        <v>32</v>
      </c>
      <c r="D769" s="5" t="s">
        <v>93</v>
      </c>
      <c r="E769" s="5">
        <v>2000</v>
      </c>
      <c r="F769" s="5">
        <v>3</v>
      </c>
      <c r="G769" s="61">
        <v>16</v>
      </c>
      <c r="H769" s="73">
        <v>0</v>
      </c>
      <c r="I769" s="73">
        <v>6.76</v>
      </c>
      <c r="J769" s="73">
        <v>0</v>
      </c>
      <c r="K769" s="73">
        <v>0</v>
      </c>
      <c r="L769" s="73">
        <v>0.06</v>
      </c>
      <c r="M769" s="73">
        <v>6.7</v>
      </c>
      <c r="N769" s="73">
        <v>0.03</v>
      </c>
      <c r="O769" s="73">
        <v>0.23</v>
      </c>
      <c r="P769" s="62">
        <v>420.05288772961308</v>
      </c>
    </row>
    <row r="770" spans="1:16" x14ac:dyDescent="0.2">
      <c r="A770" s="5" t="s">
        <v>13</v>
      </c>
      <c r="B770" s="5" t="s">
        <v>21</v>
      </c>
      <c r="C770" s="5" t="s">
        <v>32</v>
      </c>
      <c r="D770" s="5" t="s">
        <v>93</v>
      </c>
      <c r="E770" s="5">
        <v>2001</v>
      </c>
      <c r="F770" s="5">
        <v>3</v>
      </c>
      <c r="G770" s="61">
        <v>7</v>
      </c>
      <c r="H770" s="73">
        <v>0</v>
      </c>
      <c r="I770" s="73">
        <v>3.4899999999999998</v>
      </c>
      <c r="J770" s="73">
        <v>0</v>
      </c>
      <c r="K770" s="73">
        <v>0</v>
      </c>
      <c r="L770" s="73">
        <v>0.03</v>
      </c>
      <c r="M770" s="73">
        <v>3.46</v>
      </c>
      <c r="N770" s="73">
        <v>0.01</v>
      </c>
      <c r="O770" s="73">
        <v>0.12</v>
      </c>
      <c r="P770" s="62">
        <v>465.80963473902392</v>
      </c>
    </row>
    <row r="771" spans="1:16" x14ac:dyDescent="0.2">
      <c r="A771" s="5" t="s">
        <v>13</v>
      </c>
      <c r="B771" s="5" t="s">
        <v>21</v>
      </c>
      <c r="C771" s="5" t="s">
        <v>32</v>
      </c>
      <c r="D771" s="5" t="s">
        <v>93</v>
      </c>
      <c r="E771" s="5">
        <v>2003</v>
      </c>
      <c r="F771" s="5">
        <v>3</v>
      </c>
      <c r="G771" s="61">
        <v>84</v>
      </c>
      <c r="H771" s="73">
        <v>0</v>
      </c>
      <c r="I771" s="73">
        <v>16.939999999999998</v>
      </c>
      <c r="J771" s="73">
        <v>0</v>
      </c>
      <c r="K771" s="73">
        <v>0</v>
      </c>
      <c r="L771" s="73">
        <v>0.15</v>
      </c>
      <c r="M771" s="73">
        <v>16.79</v>
      </c>
      <c r="N771" s="73">
        <v>0.28000000000000003</v>
      </c>
      <c r="O771" s="73">
        <v>1.1299999999999999</v>
      </c>
      <c r="P771" s="62">
        <v>201.0378150377413</v>
      </c>
    </row>
    <row r="772" spans="1:16" x14ac:dyDescent="0.2">
      <c r="A772" s="5" t="s">
        <v>13</v>
      </c>
      <c r="B772" s="5" t="s">
        <v>21</v>
      </c>
      <c r="C772" s="5" t="s">
        <v>32</v>
      </c>
      <c r="D772" s="5" t="s">
        <v>93</v>
      </c>
      <c r="E772" s="5">
        <v>2004</v>
      </c>
      <c r="F772" s="5">
        <v>3</v>
      </c>
      <c r="G772" s="61">
        <v>355</v>
      </c>
      <c r="H772" s="73">
        <v>0</v>
      </c>
      <c r="I772" s="73">
        <v>71.150000000000006</v>
      </c>
      <c r="J772" s="73">
        <v>0</v>
      </c>
      <c r="K772" s="73">
        <v>0.85</v>
      </c>
      <c r="L772" s="73">
        <v>1.1299999999999999</v>
      </c>
      <c r="M772" s="73">
        <v>69.17</v>
      </c>
      <c r="N772" s="73">
        <v>1.92</v>
      </c>
      <c r="O772" s="73">
        <v>4.97</v>
      </c>
      <c r="P772" s="62">
        <v>200.3365673207131</v>
      </c>
    </row>
    <row r="773" spans="1:16" x14ac:dyDescent="0.2">
      <c r="A773" s="5" t="s">
        <v>13</v>
      </c>
      <c r="B773" s="5" t="s">
        <v>21</v>
      </c>
      <c r="C773" s="5" t="s">
        <v>32</v>
      </c>
      <c r="D773" s="5" t="s">
        <v>93</v>
      </c>
      <c r="E773" s="5">
        <v>2005</v>
      </c>
      <c r="F773" s="5">
        <v>3</v>
      </c>
      <c r="G773" s="61">
        <v>99</v>
      </c>
      <c r="H773" s="73">
        <v>0</v>
      </c>
      <c r="I773" s="73">
        <v>36.269999999999996</v>
      </c>
      <c r="J773" s="73">
        <v>0</v>
      </c>
      <c r="K773" s="73">
        <v>0</v>
      </c>
      <c r="L773" s="73">
        <v>0.71000000000000008</v>
      </c>
      <c r="M773" s="73">
        <v>35.56</v>
      </c>
      <c r="N773" s="73">
        <v>0.41000000000000003</v>
      </c>
      <c r="O773" s="73">
        <v>1.49</v>
      </c>
      <c r="P773" s="62">
        <v>364.67719699706743</v>
      </c>
    </row>
    <row r="774" spans="1:16" x14ac:dyDescent="0.2">
      <c r="A774" s="5" t="s">
        <v>13</v>
      </c>
      <c r="B774" s="5" t="s">
        <v>21</v>
      </c>
      <c r="C774" s="5" t="s">
        <v>32</v>
      </c>
      <c r="D774" s="5" t="s">
        <v>93</v>
      </c>
      <c r="E774" s="5">
        <v>2006</v>
      </c>
      <c r="F774" s="5">
        <v>3</v>
      </c>
      <c r="G774" s="61">
        <v>212</v>
      </c>
      <c r="H774" s="73">
        <v>0</v>
      </c>
      <c r="I774" s="73">
        <v>92.69</v>
      </c>
      <c r="J774" s="73">
        <v>0</v>
      </c>
      <c r="K774" s="73">
        <v>0</v>
      </c>
      <c r="L774" s="73">
        <v>0.32</v>
      </c>
      <c r="M774" s="73">
        <v>92.37</v>
      </c>
      <c r="N774" s="73">
        <v>1.2200000000000002</v>
      </c>
      <c r="O774" s="73">
        <v>3.88</v>
      </c>
      <c r="P774" s="62">
        <v>438.32879459762012</v>
      </c>
    </row>
    <row r="775" spans="1:16" x14ac:dyDescent="0.2">
      <c r="A775" s="5" t="s">
        <v>13</v>
      </c>
      <c r="B775" s="5" t="s">
        <v>21</v>
      </c>
      <c r="C775" s="5" t="s">
        <v>32</v>
      </c>
      <c r="D775" s="5" t="s">
        <v>93</v>
      </c>
      <c r="E775" s="5">
        <v>2007</v>
      </c>
      <c r="F775" s="5">
        <v>3</v>
      </c>
      <c r="G775" s="61">
        <v>67</v>
      </c>
      <c r="H775" s="73">
        <v>0</v>
      </c>
      <c r="I775" s="73">
        <v>29.07</v>
      </c>
      <c r="J775" s="73">
        <v>0</v>
      </c>
      <c r="K775" s="73">
        <v>0</v>
      </c>
      <c r="L775" s="73">
        <v>0.25</v>
      </c>
      <c r="M775" s="73">
        <v>28.82</v>
      </c>
      <c r="N775" s="73">
        <v>0.11</v>
      </c>
      <c r="O775" s="73">
        <v>1</v>
      </c>
      <c r="P775" s="62">
        <v>435.51872651200642</v>
      </c>
    </row>
    <row r="776" spans="1:16" x14ac:dyDescent="0.2">
      <c r="A776" s="5" t="s">
        <v>13</v>
      </c>
      <c r="B776" s="5" t="s">
        <v>21</v>
      </c>
      <c r="C776" s="5" t="s">
        <v>32</v>
      </c>
      <c r="D776" s="5" t="s">
        <v>93</v>
      </c>
      <c r="E776" s="5">
        <v>2008</v>
      </c>
      <c r="F776" s="5">
        <v>3</v>
      </c>
      <c r="G776" s="61">
        <v>85</v>
      </c>
      <c r="H776" s="73">
        <v>0</v>
      </c>
      <c r="I776" s="73">
        <v>34.869999999999997</v>
      </c>
      <c r="J776" s="73">
        <v>0</v>
      </c>
      <c r="K776" s="73">
        <v>0</v>
      </c>
      <c r="L776" s="73">
        <v>0.3</v>
      </c>
      <c r="M776" s="73">
        <v>34.57</v>
      </c>
      <c r="N776" s="73">
        <v>0.13</v>
      </c>
      <c r="O776" s="73">
        <v>1.2</v>
      </c>
      <c r="P776" s="62">
        <v>410.2107377290049</v>
      </c>
    </row>
    <row r="777" spans="1:16" x14ac:dyDescent="0.2">
      <c r="A777" s="5" t="s">
        <v>13</v>
      </c>
      <c r="B777" s="5" t="s">
        <v>21</v>
      </c>
      <c r="C777" s="5" t="s">
        <v>32</v>
      </c>
      <c r="D777" s="5" t="s">
        <v>93</v>
      </c>
      <c r="E777" s="5">
        <v>2009</v>
      </c>
      <c r="F777" s="5">
        <v>3</v>
      </c>
      <c r="G777" s="61">
        <v>96</v>
      </c>
      <c r="H777" s="73">
        <v>0</v>
      </c>
      <c r="I777" s="73">
        <v>44.54</v>
      </c>
      <c r="J777" s="73">
        <v>0</v>
      </c>
      <c r="K777" s="73">
        <v>0</v>
      </c>
      <c r="L777" s="73">
        <v>0.39</v>
      </c>
      <c r="M777" s="73">
        <v>44.15</v>
      </c>
      <c r="N777" s="73">
        <v>0.17</v>
      </c>
      <c r="O777" s="73">
        <v>1.53</v>
      </c>
      <c r="P777" s="62">
        <v>463.44171587649708</v>
      </c>
    </row>
    <row r="778" spans="1:16" x14ac:dyDescent="0.2">
      <c r="A778" s="5" t="s">
        <v>13</v>
      </c>
      <c r="B778" s="5" t="s">
        <v>21</v>
      </c>
      <c r="C778" s="5" t="s">
        <v>32</v>
      </c>
      <c r="D778" s="5" t="s">
        <v>93</v>
      </c>
      <c r="E778" s="5">
        <v>2010</v>
      </c>
      <c r="F778" s="5">
        <v>3</v>
      </c>
      <c r="G778" s="61">
        <v>57</v>
      </c>
      <c r="H778" s="73">
        <v>0</v>
      </c>
      <c r="I778" s="73">
        <v>27.529999999999998</v>
      </c>
      <c r="J778" s="73">
        <v>0</v>
      </c>
      <c r="K778" s="73">
        <v>0</v>
      </c>
      <c r="L778" s="73">
        <v>0.24</v>
      </c>
      <c r="M778" s="73">
        <v>27.29</v>
      </c>
      <c r="N778" s="73">
        <v>0.11</v>
      </c>
      <c r="O778" s="73">
        <v>0.95</v>
      </c>
      <c r="P778" s="62">
        <v>486.33279499904609</v>
      </c>
    </row>
    <row r="779" spans="1:16" x14ac:dyDescent="0.2">
      <c r="A779" s="5" t="s">
        <v>13</v>
      </c>
      <c r="B779" s="5" t="s">
        <v>21</v>
      </c>
      <c r="C779" s="5" t="s">
        <v>32</v>
      </c>
      <c r="D779" s="5" t="s">
        <v>93</v>
      </c>
      <c r="E779" s="5">
        <v>2011</v>
      </c>
      <c r="F779" s="5">
        <v>3</v>
      </c>
      <c r="G779" s="61">
        <v>47</v>
      </c>
      <c r="H779" s="73">
        <v>0</v>
      </c>
      <c r="I779" s="73">
        <v>23.21</v>
      </c>
      <c r="J779" s="73">
        <v>0</v>
      </c>
      <c r="K779" s="73">
        <v>0</v>
      </c>
      <c r="L779" s="73">
        <v>0.2</v>
      </c>
      <c r="M779" s="73">
        <v>23.01</v>
      </c>
      <c r="N779" s="73">
        <v>0.09</v>
      </c>
      <c r="O779" s="73">
        <v>0.8</v>
      </c>
      <c r="P779" s="62">
        <v>497.04073226863085</v>
      </c>
    </row>
    <row r="780" spans="1:16" x14ac:dyDescent="0.2">
      <c r="A780" s="5" t="s">
        <v>13</v>
      </c>
      <c r="B780" s="5" t="s">
        <v>21</v>
      </c>
      <c r="C780" s="5" t="s">
        <v>32</v>
      </c>
      <c r="D780" s="5" t="s">
        <v>93</v>
      </c>
      <c r="E780" s="5">
        <v>2012</v>
      </c>
      <c r="F780" s="5">
        <v>2</v>
      </c>
      <c r="G780" s="61">
        <v>21</v>
      </c>
      <c r="H780" s="73">
        <v>0</v>
      </c>
      <c r="I780" s="73">
        <v>9.56</v>
      </c>
      <c r="J780" s="73">
        <v>0</v>
      </c>
      <c r="K780" s="73">
        <v>0.01</v>
      </c>
      <c r="L780" s="73">
        <v>9.5500000000000007</v>
      </c>
      <c r="M780" s="73">
        <v>0</v>
      </c>
      <c r="N780" s="73">
        <v>0</v>
      </c>
      <c r="O780" s="73">
        <v>0.37</v>
      </c>
      <c r="P780" s="62">
        <v>456.26971551147955</v>
      </c>
    </row>
    <row r="781" spans="1:16" x14ac:dyDescent="0.2">
      <c r="A781" s="5" t="s">
        <v>13</v>
      </c>
      <c r="B781" s="5" t="s">
        <v>21</v>
      </c>
      <c r="C781" s="5" t="s">
        <v>32</v>
      </c>
      <c r="D781" s="5" t="s">
        <v>93</v>
      </c>
      <c r="E781" s="5">
        <v>2013</v>
      </c>
      <c r="F781" s="5">
        <v>2</v>
      </c>
      <c r="G781" s="61">
        <v>160</v>
      </c>
      <c r="H781" s="73">
        <v>0</v>
      </c>
      <c r="I781" s="73">
        <v>74.53</v>
      </c>
      <c r="J781" s="73">
        <v>0</v>
      </c>
      <c r="K781" s="73">
        <v>0.01</v>
      </c>
      <c r="L781" s="73">
        <v>74.52</v>
      </c>
      <c r="M781" s="73">
        <v>0</v>
      </c>
      <c r="N781" s="73">
        <v>0.8</v>
      </c>
      <c r="O781" s="73">
        <v>1.1600000000000001</v>
      </c>
      <c r="P781" s="62">
        <v>466.59128042473196</v>
      </c>
    </row>
    <row r="782" spans="1:16" x14ac:dyDescent="0.2">
      <c r="A782" s="5" t="s">
        <v>13</v>
      </c>
      <c r="B782" s="5" t="s">
        <v>21</v>
      </c>
      <c r="C782" s="5" t="s">
        <v>32</v>
      </c>
      <c r="D782" s="5" t="s">
        <v>93</v>
      </c>
      <c r="E782" s="5">
        <v>2014</v>
      </c>
      <c r="F782" s="5">
        <v>2</v>
      </c>
      <c r="G782" s="61">
        <v>217</v>
      </c>
      <c r="H782" s="73">
        <v>1.48</v>
      </c>
      <c r="I782" s="73">
        <v>127.7</v>
      </c>
      <c r="J782" s="73">
        <v>1.48</v>
      </c>
      <c r="K782" s="73">
        <v>0.02</v>
      </c>
      <c r="L782" s="73">
        <v>127.68</v>
      </c>
      <c r="M782" s="73">
        <v>0</v>
      </c>
      <c r="N782" s="73">
        <v>1.3</v>
      </c>
      <c r="O782" s="73">
        <v>2.04</v>
      </c>
      <c r="P782" s="62">
        <v>595.75543631756409</v>
      </c>
    </row>
    <row r="783" spans="1:16" x14ac:dyDescent="0.2">
      <c r="A783" s="5" t="s">
        <v>13</v>
      </c>
      <c r="B783" s="5" t="s">
        <v>21</v>
      </c>
      <c r="C783" s="5" t="s">
        <v>32</v>
      </c>
      <c r="D783" s="5" t="s">
        <v>93</v>
      </c>
      <c r="E783" s="5">
        <v>2015</v>
      </c>
      <c r="F783" s="5">
        <v>2</v>
      </c>
      <c r="G783" s="61">
        <v>465</v>
      </c>
      <c r="H783" s="73">
        <v>8.6199999999999992</v>
      </c>
      <c r="I783" s="73">
        <v>315.12000000000006</v>
      </c>
      <c r="J783" s="73">
        <v>8.6199999999999992</v>
      </c>
      <c r="K783" s="73">
        <v>6.26</v>
      </c>
      <c r="L783" s="73">
        <v>308.86</v>
      </c>
      <c r="M783" s="73">
        <v>0</v>
      </c>
      <c r="N783" s="73">
        <v>3.77</v>
      </c>
      <c r="O783" s="73">
        <v>4.26</v>
      </c>
      <c r="P783" s="62">
        <v>696.97109696180985</v>
      </c>
    </row>
    <row r="784" spans="1:16" x14ac:dyDescent="0.2">
      <c r="A784" s="5" t="s">
        <v>13</v>
      </c>
      <c r="B784" s="5" t="s">
        <v>21</v>
      </c>
      <c r="C784" s="5" t="s">
        <v>32</v>
      </c>
      <c r="D784" s="5" t="s">
        <v>93</v>
      </c>
      <c r="E784" s="5">
        <v>2016</v>
      </c>
      <c r="F784" s="5">
        <v>2</v>
      </c>
      <c r="G784" s="61">
        <v>388</v>
      </c>
      <c r="H784" s="73">
        <v>0</v>
      </c>
      <c r="I784" s="73">
        <v>200.84</v>
      </c>
      <c r="J784" s="73">
        <v>0</v>
      </c>
      <c r="K784" s="73">
        <v>0.15</v>
      </c>
      <c r="L784" s="73">
        <v>200.69</v>
      </c>
      <c r="M784" s="73">
        <v>0</v>
      </c>
      <c r="N784" s="73">
        <v>0.19</v>
      </c>
      <c r="O784" s="73">
        <v>7.33</v>
      </c>
      <c r="P784" s="62">
        <v>517.99290094991443</v>
      </c>
    </row>
    <row r="785" spans="1:16" x14ac:dyDescent="0.2">
      <c r="A785" s="5" t="s">
        <v>13</v>
      </c>
      <c r="B785" s="5" t="s">
        <v>21</v>
      </c>
      <c r="C785" s="5" t="s">
        <v>32</v>
      </c>
      <c r="D785" s="5" t="s">
        <v>93</v>
      </c>
      <c r="E785" s="5">
        <v>2017</v>
      </c>
      <c r="F785" s="5">
        <v>1</v>
      </c>
      <c r="G785" s="61">
        <v>71</v>
      </c>
      <c r="H785" s="73">
        <v>1.82</v>
      </c>
      <c r="I785" s="73">
        <v>40.590000000000003</v>
      </c>
      <c r="J785" s="73">
        <v>1.82</v>
      </c>
      <c r="K785" s="73">
        <v>40.590000000000003</v>
      </c>
      <c r="L785" s="73">
        <v>0</v>
      </c>
      <c r="M785" s="73">
        <v>0</v>
      </c>
      <c r="N785" s="73">
        <v>0.01</v>
      </c>
      <c r="O785" s="73">
        <v>0.27</v>
      </c>
      <c r="P785" s="62">
        <v>603.03285772217964</v>
      </c>
    </row>
    <row r="786" spans="1:16" x14ac:dyDescent="0.2">
      <c r="A786" s="5" t="s">
        <v>13</v>
      </c>
      <c r="B786" s="5" t="s">
        <v>21</v>
      </c>
      <c r="C786" s="5" t="s">
        <v>32</v>
      </c>
      <c r="D786" s="5" t="s">
        <v>93</v>
      </c>
      <c r="E786" s="5">
        <v>2018</v>
      </c>
      <c r="F786" s="5">
        <v>1</v>
      </c>
      <c r="G786" s="61">
        <v>2</v>
      </c>
      <c r="H786" s="73">
        <v>0.04</v>
      </c>
      <c r="I786" s="73">
        <v>0.93</v>
      </c>
      <c r="J786" s="73">
        <v>0.04</v>
      </c>
      <c r="K786" s="73">
        <v>0.93</v>
      </c>
      <c r="L786" s="73">
        <v>0</v>
      </c>
      <c r="M786" s="73">
        <v>0</v>
      </c>
      <c r="N786" s="73">
        <v>0</v>
      </c>
      <c r="O786" s="73">
        <v>0</v>
      </c>
      <c r="P786" s="62">
        <v>422.86238051561367</v>
      </c>
    </row>
    <row r="787" spans="1:16" x14ac:dyDescent="0.2">
      <c r="A787" s="5" t="s">
        <v>13</v>
      </c>
      <c r="B787" s="5" t="s">
        <v>21</v>
      </c>
      <c r="C787" s="5" t="s">
        <v>32</v>
      </c>
      <c r="D787" s="5" t="s">
        <v>93</v>
      </c>
      <c r="E787" s="5">
        <v>2019</v>
      </c>
      <c r="F787" s="5">
        <v>1</v>
      </c>
      <c r="G787" s="61">
        <v>73</v>
      </c>
      <c r="H787" s="73">
        <v>0</v>
      </c>
      <c r="I787" s="73">
        <v>55.79</v>
      </c>
      <c r="J787" s="73">
        <v>0</v>
      </c>
      <c r="K787" s="73">
        <v>55.79</v>
      </c>
      <c r="L787" s="73">
        <v>0</v>
      </c>
      <c r="M787" s="73">
        <v>0</v>
      </c>
      <c r="N787" s="73">
        <v>0.06</v>
      </c>
      <c r="O787" s="73">
        <v>0.93</v>
      </c>
      <c r="P787" s="62">
        <v>761.34903104081206</v>
      </c>
    </row>
    <row r="788" spans="1:16" x14ac:dyDescent="0.2">
      <c r="A788" s="5" t="s">
        <v>13</v>
      </c>
      <c r="B788" s="5" t="s">
        <v>21</v>
      </c>
      <c r="C788" s="5" t="s">
        <v>32</v>
      </c>
      <c r="D788" s="5" t="s">
        <v>93</v>
      </c>
      <c r="E788" s="5">
        <v>2020</v>
      </c>
      <c r="F788" s="5">
        <v>0</v>
      </c>
      <c r="G788" s="61">
        <v>52</v>
      </c>
      <c r="H788" s="73">
        <v>37.65</v>
      </c>
      <c r="I788" s="73">
        <v>0</v>
      </c>
      <c r="J788" s="73">
        <v>37.65</v>
      </c>
      <c r="K788" s="73">
        <v>0</v>
      </c>
      <c r="L788" s="73">
        <v>0</v>
      </c>
      <c r="M788" s="73">
        <v>0</v>
      </c>
      <c r="N788" s="73">
        <v>0.13</v>
      </c>
      <c r="O788" s="73">
        <v>1.93</v>
      </c>
      <c r="P788" s="62">
        <v>726.45789080601173</v>
      </c>
    </row>
    <row r="789" spans="1:16" x14ac:dyDescent="0.2">
      <c r="A789" s="5" t="s">
        <v>13</v>
      </c>
      <c r="B789" s="5" t="s">
        <v>21</v>
      </c>
      <c r="C789" s="5" t="s">
        <v>32</v>
      </c>
      <c r="D789" s="5" t="s">
        <v>93</v>
      </c>
      <c r="E789" s="5">
        <v>2021</v>
      </c>
      <c r="F789" s="5">
        <v>0</v>
      </c>
      <c r="G789" s="61">
        <v>17</v>
      </c>
      <c r="H789" s="73">
        <v>13.12</v>
      </c>
      <c r="I789" s="73">
        <v>0</v>
      </c>
      <c r="J789" s="73">
        <v>13.12</v>
      </c>
      <c r="K789" s="73">
        <v>0</v>
      </c>
      <c r="L789" s="73">
        <v>0</v>
      </c>
      <c r="M789" s="73">
        <v>0</v>
      </c>
      <c r="N789" s="73">
        <v>0.04</v>
      </c>
      <c r="O789" s="73">
        <v>0.44</v>
      </c>
      <c r="P789" s="62">
        <v>794.051244515794</v>
      </c>
    </row>
    <row r="790" spans="1:16" x14ac:dyDescent="0.2">
      <c r="A790" s="5" t="s">
        <v>14</v>
      </c>
      <c r="B790" s="5" t="s">
        <v>22</v>
      </c>
      <c r="C790" s="5" t="s">
        <v>29</v>
      </c>
      <c r="D790" s="5" t="s">
        <v>85</v>
      </c>
      <c r="E790" s="5">
        <v>1981</v>
      </c>
      <c r="F790" s="5">
        <v>3</v>
      </c>
      <c r="G790" s="61">
        <v>2</v>
      </c>
      <c r="H790" s="73">
        <v>0.02</v>
      </c>
      <c r="I790" s="73">
        <v>0.98</v>
      </c>
      <c r="J790" s="73">
        <v>0.02</v>
      </c>
      <c r="K790" s="73">
        <v>0.02</v>
      </c>
      <c r="L790" s="73">
        <v>0.04</v>
      </c>
      <c r="M790" s="73">
        <v>0.92</v>
      </c>
      <c r="N790" s="73">
        <v>0.05</v>
      </c>
      <c r="O790" s="73">
        <v>0.09</v>
      </c>
      <c r="P790" s="62">
        <v>482.50937801354758</v>
      </c>
    </row>
    <row r="791" spans="1:16" x14ac:dyDescent="0.2">
      <c r="A791" s="5" t="s">
        <v>14</v>
      </c>
      <c r="B791" s="5" t="s">
        <v>22</v>
      </c>
      <c r="C791" s="5" t="s">
        <v>29</v>
      </c>
      <c r="D791" s="5" t="s">
        <v>85</v>
      </c>
      <c r="E791" s="5">
        <v>1988</v>
      </c>
      <c r="F791" s="5">
        <v>3</v>
      </c>
      <c r="G791" s="61">
        <v>4</v>
      </c>
      <c r="H791" s="73">
        <v>0.03</v>
      </c>
      <c r="I791" s="73">
        <v>1.9100000000000001</v>
      </c>
      <c r="J791" s="73">
        <v>0.03</v>
      </c>
      <c r="K791" s="73">
        <v>0.03</v>
      </c>
      <c r="L791" s="73">
        <v>0.08</v>
      </c>
      <c r="M791" s="73">
        <v>1.8</v>
      </c>
      <c r="N791" s="73">
        <v>0.1</v>
      </c>
      <c r="O791" s="73">
        <v>0.17</v>
      </c>
      <c r="P791" s="62">
        <v>484.07909474341716</v>
      </c>
    </row>
    <row r="792" spans="1:16" x14ac:dyDescent="0.2">
      <c r="A792" s="5" t="s">
        <v>14</v>
      </c>
      <c r="B792" s="5" t="s">
        <v>22</v>
      </c>
      <c r="C792" s="5" t="s">
        <v>29</v>
      </c>
      <c r="D792" s="5" t="s">
        <v>85</v>
      </c>
      <c r="E792" s="5">
        <v>1989</v>
      </c>
      <c r="F792" s="5">
        <v>3</v>
      </c>
      <c r="G792" s="61">
        <v>5</v>
      </c>
      <c r="H792" s="73">
        <v>0.04</v>
      </c>
      <c r="I792" s="73">
        <v>2.1799999999999997</v>
      </c>
      <c r="J792" s="73">
        <v>0.04</v>
      </c>
      <c r="K792" s="73">
        <v>0.04</v>
      </c>
      <c r="L792" s="73">
        <v>0.09</v>
      </c>
      <c r="M792" s="73">
        <v>2.0499999999999998</v>
      </c>
      <c r="N792" s="73">
        <v>0.12</v>
      </c>
      <c r="O792" s="73">
        <v>0.19</v>
      </c>
      <c r="P792" s="62">
        <v>427.68975594186702</v>
      </c>
    </row>
    <row r="793" spans="1:16" x14ac:dyDescent="0.2">
      <c r="A793" s="5" t="s">
        <v>14</v>
      </c>
      <c r="B793" s="5" t="s">
        <v>22</v>
      </c>
      <c r="C793" s="5" t="s">
        <v>29</v>
      </c>
      <c r="D793" s="5" t="s">
        <v>85</v>
      </c>
      <c r="E793" s="5">
        <v>1993</v>
      </c>
      <c r="F793" s="5">
        <v>3</v>
      </c>
      <c r="G793" s="61">
        <v>43</v>
      </c>
      <c r="H793" s="73">
        <v>0</v>
      </c>
      <c r="I793" s="73">
        <v>15.829999999999998</v>
      </c>
      <c r="J793" s="73">
        <v>0</v>
      </c>
      <c r="K793" s="73">
        <v>0</v>
      </c>
      <c r="L793" s="73">
        <v>6.46</v>
      </c>
      <c r="M793" s="73">
        <v>9.3699999999999992</v>
      </c>
      <c r="N793" s="73">
        <v>0.09</v>
      </c>
      <c r="O793" s="73">
        <v>0.57999999999999996</v>
      </c>
      <c r="P793" s="62">
        <v>367.66350794900279</v>
      </c>
    </row>
    <row r="794" spans="1:16" x14ac:dyDescent="0.2">
      <c r="A794" s="5" t="s">
        <v>14</v>
      </c>
      <c r="B794" s="5" t="s">
        <v>22</v>
      </c>
      <c r="C794" s="5" t="s">
        <v>29</v>
      </c>
      <c r="D794" s="5" t="s">
        <v>85</v>
      </c>
      <c r="E794" s="5">
        <v>1994</v>
      </c>
      <c r="F794" s="5">
        <v>3</v>
      </c>
      <c r="G794" s="61">
        <v>88</v>
      </c>
      <c r="H794" s="73">
        <v>0</v>
      </c>
      <c r="I794" s="73">
        <v>29.92</v>
      </c>
      <c r="J794" s="73">
        <v>0</v>
      </c>
      <c r="K794" s="73">
        <v>0</v>
      </c>
      <c r="L794" s="73">
        <v>8.85</v>
      </c>
      <c r="M794" s="73">
        <v>21.07</v>
      </c>
      <c r="N794" s="73">
        <v>0.16</v>
      </c>
      <c r="O794" s="73">
        <v>1.08</v>
      </c>
      <c r="P794" s="62">
        <v>341.62491513352325</v>
      </c>
    </row>
    <row r="795" spans="1:16" x14ac:dyDescent="0.2">
      <c r="A795" s="5" t="s">
        <v>14</v>
      </c>
      <c r="B795" s="5" t="s">
        <v>22</v>
      </c>
      <c r="C795" s="5" t="s">
        <v>29</v>
      </c>
      <c r="D795" s="5" t="s">
        <v>85</v>
      </c>
      <c r="E795" s="5">
        <v>1997</v>
      </c>
      <c r="F795" s="5">
        <v>3</v>
      </c>
      <c r="G795" s="61">
        <v>1</v>
      </c>
      <c r="H795" s="73">
        <v>0</v>
      </c>
      <c r="I795" s="73">
        <v>0.22</v>
      </c>
      <c r="J795" s="73">
        <v>0</v>
      </c>
      <c r="K795" s="73">
        <v>0</v>
      </c>
      <c r="L795" s="73">
        <v>0.01</v>
      </c>
      <c r="M795" s="73">
        <v>0.21</v>
      </c>
      <c r="N795" s="73">
        <v>0.01</v>
      </c>
      <c r="O795" s="73">
        <v>0.02</v>
      </c>
      <c r="P795" s="62">
        <v>337.06017066108313</v>
      </c>
    </row>
    <row r="796" spans="1:16" x14ac:dyDescent="0.2">
      <c r="A796" s="5" t="s">
        <v>14</v>
      </c>
      <c r="B796" s="5" t="s">
        <v>22</v>
      </c>
      <c r="C796" s="5" t="s">
        <v>29</v>
      </c>
      <c r="D796" s="5" t="s">
        <v>85</v>
      </c>
      <c r="E796" s="5">
        <v>1998</v>
      </c>
      <c r="F796" s="5">
        <v>3</v>
      </c>
      <c r="G796" s="61">
        <v>31</v>
      </c>
      <c r="H796" s="73">
        <v>0.23</v>
      </c>
      <c r="I796" s="73">
        <v>12.92</v>
      </c>
      <c r="J796" s="73">
        <v>0.23</v>
      </c>
      <c r="K796" s="73">
        <v>0.22</v>
      </c>
      <c r="L796" s="73">
        <v>0.52</v>
      </c>
      <c r="M796" s="73">
        <v>12.18</v>
      </c>
      <c r="N796" s="73">
        <v>0.71</v>
      </c>
      <c r="O796" s="73">
        <v>1.1399999999999999</v>
      </c>
      <c r="P796" s="62">
        <v>427.68975594186708</v>
      </c>
    </row>
    <row r="797" spans="1:16" x14ac:dyDescent="0.2">
      <c r="A797" s="5" t="s">
        <v>14</v>
      </c>
      <c r="B797" s="5" t="s">
        <v>22</v>
      </c>
      <c r="C797" s="5" t="s">
        <v>29</v>
      </c>
      <c r="D797" s="5" t="s">
        <v>85</v>
      </c>
      <c r="E797" s="5">
        <v>2000</v>
      </c>
      <c r="F797" s="5">
        <v>3</v>
      </c>
      <c r="G797" s="61">
        <v>60</v>
      </c>
      <c r="H797" s="73">
        <v>0.43</v>
      </c>
      <c r="I797" s="73">
        <v>23.88</v>
      </c>
      <c r="J797" s="73">
        <v>0.43</v>
      </c>
      <c r="K797" s="73">
        <v>0.41</v>
      </c>
      <c r="L797" s="73">
        <v>0.95</v>
      </c>
      <c r="M797" s="73">
        <v>22.52</v>
      </c>
      <c r="N797" s="73">
        <v>1.31</v>
      </c>
      <c r="O797" s="73">
        <v>2.12</v>
      </c>
      <c r="P797" s="62">
        <v>406.3154835685761</v>
      </c>
    </row>
    <row r="798" spans="1:16" x14ac:dyDescent="0.2">
      <c r="A798" s="5" t="s">
        <v>14</v>
      </c>
      <c r="B798" s="5" t="s">
        <v>22</v>
      </c>
      <c r="C798" s="5" t="s">
        <v>29</v>
      </c>
      <c r="D798" s="5" t="s">
        <v>85</v>
      </c>
      <c r="E798" s="5">
        <v>2001</v>
      </c>
      <c r="F798" s="5">
        <v>3</v>
      </c>
      <c r="G798" s="61">
        <v>3</v>
      </c>
      <c r="H798" s="73">
        <v>0.02</v>
      </c>
      <c r="I798" s="73">
        <v>1.1100000000000001</v>
      </c>
      <c r="J798" s="73">
        <v>0.02</v>
      </c>
      <c r="K798" s="73">
        <v>0.02</v>
      </c>
      <c r="L798" s="73">
        <v>0.04</v>
      </c>
      <c r="M798" s="73">
        <v>1.05</v>
      </c>
      <c r="N798" s="73">
        <v>0.06</v>
      </c>
      <c r="O798" s="73">
        <v>0.1</v>
      </c>
      <c r="P798" s="62">
        <v>368.69446914134141</v>
      </c>
    </row>
    <row r="799" spans="1:16" x14ac:dyDescent="0.2">
      <c r="A799" s="5" t="s">
        <v>14</v>
      </c>
      <c r="B799" s="5" t="s">
        <v>22</v>
      </c>
      <c r="C799" s="5" t="s">
        <v>29</v>
      </c>
      <c r="D799" s="5" t="s">
        <v>85</v>
      </c>
      <c r="E799" s="5">
        <v>2002</v>
      </c>
      <c r="F799" s="5">
        <v>3</v>
      </c>
      <c r="G799" s="61">
        <v>26</v>
      </c>
      <c r="H799" s="73">
        <v>0.15</v>
      </c>
      <c r="I799" s="73">
        <v>8.1</v>
      </c>
      <c r="J799" s="73">
        <v>0.15</v>
      </c>
      <c r="K799" s="73">
        <v>0.14000000000000001</v>
      </c>
      <c r="L799" s="73">
        <v>0.32</v>
      </c>
      <c r="M799" s="73">
        <v>7.64</v>
      </c>
      <c r="N799" s="73">
        <v>0.44</v>
      </c>
      <c r="O799" s="73">
        <v>0.72</v>
      </c>
      <c r="P799" s="62">
        <v>322.87017431035429</v>
      </c>
    </row>
    <row r="800" spans="1:16" x14ac:dyDescent="0.2">
      <c r="A800" s="5" t="s">
        <v>14</v>
      </c>
      <c r="B800" s="5" t="s">
        <v>22</v>
      </c>
      <c r="C800" s="5" t="s">
        <v>29</v>
      </c>
      <c r="D800" s="5" t="s">
        <v>85</v>
      </c>
      <c r="E800" s="5">
        <v>2003</v>
      </c>
      <c r="F800" s="5">
        <v>3</v>
      </c>
      <c r="G800" s="61">
        <v>75</v>
      </c>
      <c r="H800" s="73">
        <v>0.47</v>
      </c>
      <c r="I800" s="73">
        <v>26.04</v>
      </c>
      <c r="J800" s="73">
        <v>0.47</v>
      </c>
      <c r="K800" s="73">
        <v>0.45</v>
      </c>
      <c r="L800" s="73">
        <v>1.04</v>
      </c>
      <c r="M800" s="73">
        <v>24.55</v>
      </c>
      <c r="N800" s="73">
        <v>1.43</v>
      </c>
      <c r="O800" s="73">
        <v>2.31</v>
      </c>
      <c r="P800" s="62">
        <v>350.90476070719632</v>
      </c>
    </row>
    <row r="801" spans="1:16" x14ac:dyDescent="0.2">
      <c r="A801" s="5" t="s">
        <v>14</v>
      </c>
      <c r="B801" s="5" t="s">
        <v>22</v>
      </c>
      <c r="C801" s="5" t="s">
        <v>29</v>
      </c>
      <c r="D801" s="5" t="s">
        <v>85</v>
      </c>
      <c r="E801" s="5">
        <v>2004</v>
      </c>
      <c r="F801" s="5">
        <v>3</v>
      </c>
      <c r="G801" s="61">
        <v>54</v>
      </c>
      <c r="H801" s="73">
        <v>0.49</v>
      </c>
      <c r="I801" s="73">
        <v>18.040000000000003</v>
      </c>
      <c r="J801" s="73">
        <v>0.49</v>
      </c>
      <c r="K801" s="73">
        <v>0.28999999999999998</v>
      </c>
      <c r="L801" s="73">
        <v>0.98</v>
      </c>
      <c r="M801" s="73">
        <v>16.77</v>
      </c>
      <c r="N801" s="73">
        <v>0.92</v>
      </c>
      <c r="O801" s="73">
        <v>1.53</v>
      </c>
      <c r="P801" s="62">
        <v>341.42886847730409</v>
      </c>
    </row>
    <row r="802" spans="1:16" x14ac:dyDescent="0.2">
      <c r="A802" s="5" t="s">
        <v>14</v>
      </c>
      <c r="B802" s="5" t="s">
        <v>22</v>
      </c>
      <c r="C802" s="5" t="s">
        <v>29</v>
      </c>
      <c r="D802" s="5" t="s">
        <v>85</v>
      </c>
      <c r="E802" s="5">
        <v>2005</v>
      </c>
      <c r="F802" s="5">
        <v>3</v>
      </c>
      <c r="G802" s="61">
        <v>394</v>
      </c>
      <c r="H802" s="73">
        <v>1.26</v>
      </c>
      <c r="I802" s="73">
        <v>133.61000000000001</v>
      </c>
      <c r="J802" s="73">
        <v>1.26</v>
      </c>
      <c r="K802" s="73">
        <v>1.35</v>
      </c>
      <c r="L802" s="73">
        <v>3.21</v>
      </c>
      <c r="M802" s="73">
        <v>129.05000000000001</v>
      </c>
      <c r="N802" s="73">
        <v>4.9000000000000004</v>
      </c>
      <c r="O802" s="73">
        <v>11.83</v>
      </c>
      <c r="P802" s="62">
        <v>341.97833032498482</v>
      </c>
    </row>
    <row r="803" spans="1:16" x14ac:dyDescent="0.2">
      <c r="A803" s="5" t="s">
        <v>14</v>
      </c>
      <c r="B803" s="5" t="s">
        <v>22</v>
      </c>
      <c r="C803" s="5" t="s">
        <v>29</v>
      </c>
      <c r="D803" s="5" t="s">
        <v>85</v>
      </c>
      <c r="E803" s="5">
        <v>2006</v>
      </c>
      <c r="F803" s="5">
        <v>3</v>
      </c>
      <c r="G803" s="61">
        <v>645</v>
      </c>
      <c r="H803" s="73">
        <v>2.19</v>
      </c>
      <c r="I803" s="73">
        <v>254.46999999999997</v>
      </c>
      <c r="J803" s="73">
        <v>2.19</v>
      </c>
      <c r="K803" s="73">
        <v>2.98</v>
      </c>
      <c r="L803" s="73">
        <v>14.99</v>
      </c>
      <c r="M803" s="73">
        <v>236.5</v>
      </c>
      <c r="N803" s="73">
        <v>8.8399999999999981</v>
      </c>
      <c r="O803" s="73">
        <v>22.349999999999998</v>
      </c>
      <c r="P803" s="62">
        <v>397.89929170929997</v>
      </c>
    </row>
    <row r="804" spans="1:16" x14ac:dyDescent="0.2">
      <c r="A804" s="5" t="s">
        <v>14</v>
      </c>
      <c r="B804" s="5" t="s">
        <v>22</v>
      </c>
      <c r="C804" s="5" t="s">
        <v>29</v>
      </c>
      <c r="D804" s="5" t="s">
        <v>85</v>
      </c>
      <c r="E804" s="5">
        <v>2007</v>
      </c>
      <c r="F804" s="5">
        <v>3</v>
      </c>
      <c r="G804" s="61">
        <v>204</v>
      </c>
      <c r="H804" s="73">
        <v>1.1399999999999999</v>
      </c>
      <c r="I804" s="73">
        <v>81.449999999999989</v>
      </c>
      <c r="J804" s="73">
        <v>1.1399999999999999</v>
      </c>
      <c r="K804" s="73">
        <v>1.1000000000000001</v>
      </c>
      <c r="L804" s="73">
        <v>3.36</v>
      </c>
      <c r="M804" s="73">
        <v>76.989999999999995</v>
      </c>
      <c r="N804" s="73">
        <v>3.81</v>
      </c>
      <c r="O804" s="73">
        <v>7.38</v>
      </c>
      <c r="P804" s="62">
        <v>404.39081946577949</v>
      </c>
    </row>
    <row r="805" spans="1:16" x14ac:dyDescent="0.2">
      <c r="A805" s="5" t="s">
        <v>14</v>
      </c>
      <c r="B805" s="5" t="s">
        <v>22</v>
      </c>
      <c r="C805" s="5" t="s">
        <v>29</v>
      </c>
      <c r="D805" s="5" t="s">
        <v>85</v>
      </c>
      <c r="E805" s="5">
        <v>2008</v>
      </c>
      <c r="F805" s="5">
        <v>3</v>
      </c>
      <c r="G805" s="61">
        <v>201</v>
      </c>
      <c r="H805" s="73">
        <v>1.35</v>
      </c>
      <c r="I805" s="73">
        <v>82.91</v>
      </c>
      <c r="J805" s="73">
        <v>1.35</v>
      </c>
      <c r="K805" s="73">
        <v>1.3</v>
      </c>
      <c r="L805" s="73">
        <v>3.29</v>
      </c>
      <c r="M805" s="73">
        <v>78.319999999999993</v>
      </c>
      <c r="N805" s="73">
        <v>4.2600000000000007</v>
      </c>
      <c r="O805" s="73">
        <v>7.3900000000000006</v>
      </c>
      <c r="P805" s="62">
        <v>418.60114029696018</v>
      </c>
    </row>
    <row r="806" spans="1:16" x14ac:dyDescent="0.2">
      <c r="A806" s="5" t="s">
        <v>14</v>
      </c>
      <c r="B806" s="5" t="s">
        <v>22</v>
      </c>
      <c r="C806" s="5" t="s">
        <v>29</v>
      </c>
      <c r="D806" s="5" t="s">
        <v>85</v>
      </c>
      <c r="E806" s="5">
        <v>2009</v>
      </c>
      <c r="F806" s="5">
        <v>3</v>
      </c>
      <c r="G806" s="61">
        <v>1033</v>
      </c>
      <c r="H806" s="73">
        <v>1.6400000000000001</v>
      </c>
      <c r="I806" s="73">
        <v>437.76</v>
      </c>
      <c r="J806" s="73">
        <v>1.6400000000000001</v>
      </c>
      <c r="K806" s="73">
        <v>10.09</v>
      </c>
      <c r="L806" s="73">
        <v>11.25</v>
      </c>
      <c r="M806" s="73">
        <v>416.42000000000007</v>
      </c>
      <c r="N806" s="73">
        <v>10.84</v>
      </c>
      <c r="O806" s="73">
        <v>41.56</v>
      </c>
      <c r="P806" s="62">
        <v>425.13814547746836</v>
      </c>
    </row>
    <row r="807" spans="1:16" x14ac:dyDescent="0.2">
      <c r="A807" s="5" t="s">
        <v>14</v>
      </c>
      <c r="B807" s="5" t="s">
        <v>22</v>
      </c>
      <c r="C807" s="5" t="s">
        <v>29</v>
      </c>
      <c r="D807" s="5" t="s">
        <v>85</v>
      </c>
      <c r="E807" s="5">
        <v>2010</v>
      </c>
      <c r="F807" s="5">
        <v>3</v>
      </c>
      <c r="G807" s="61">
        <v>320</v>
      </c>
      <c r="H807" s="73">
        <v>3.06</v>
      </c>
      <c r="I807" s="73">
        <v>150.29000000000002</v>
      </c>
      <c r="J807" s="73">
        <v>3.06</v>
      </c>
      <c r="K807" s="73">
        <v>3.4699999999999998</v>
      </c>
      <c r="L807" s="73">
        <v>6.02</v>
      </c>
      <c r="M807" s="73">
        <v>140.80000000000001</v>
      </c>
      <c r="N807" s="73">
        <v>6.98</v>
      </c>
      <c r="O807" s="73">
        <v>13.92</v>
      </c>
      <c r="P807" s="62">
        <v>478.78964401829643</v>
      </c>
    </row>
    <row r="808" spans="1:16" x14ac:dyDescent="0.2">
      <c r="A808" s="5" t="s">
        <v>14</v>
      </c>
      <c r="B808" s="5" t="s">
        <v>22</v>
      </c>
      <c r="C808" s="5" t="s">
        <v>29</v>
      </c>
      <c r="D808" s="5" t="s">
        <v>85</v>
      </c>
      <c r="E808" s="5">
        <v>2011</v>
      </c>
      <c r="F808" s="5">
        <v>3</v>
      </c>
      <c r="G808" s="61">
        <v>293</v>
      </c>
      <c r="H808" s="73">
        <v>2.84</v>
      </c>
      <c r="I808" s="73">
        <v>157.68</v>
      </c>
      <c r="J808" s="73">
        <v>2.84</v>
      </c>
      <c r="K808" s="73">
        <v>2.74</v>
      </c>
      <c r="L808" s="73">
        <v>6.29</v>
      </c>
      <c r="M808" s="73">
        <v>148.65</v>
      </c>
      <c r="N808" s="73">
        <v>8.65</v>
      </c>
      <c r="O808" s="73">
        <v>13.98</v>
      </c>
      <c r="P808" s="62">
        <v>547.21605544681404</v>
      </c>
    </row>
    <row r="809" spans="1:16" x14ac:dyDescent="0.2">
      <c r="A809" s="5" t="s">
        <v>14</v>
      </c>
      <c r="B809" s="5" t="s">
        <v>22</v>
      </c>
      <c r="C809" s="5" t="s">
        <v>29</v>
      </c>
      <c r="D809" s="5" t="s">
        <v>85</v>
      </c>
      <c r="E809" s="5">
        <v>2012</v>
      </c>
      <c r="F809" s="5">
        <v>2</v>
      </c>
      <c r="G809" s="61">
        <v>285</v>
      </c>
      <c r="H809" s="73">
        <v>6.0799999999999992</v>
      </c>
      <c r="I809" s="73">
        <v>156.45999999999998</v>
      </c>
      <c r="J809" s="73">
        <v>6.0799999999999992</v>
      </c>
      <c r="K809" s="73">
        <v>21.490000000000002</v>
      </c>
      <c r="L809" s="73">
        <v>134.96999999999997</v>
      </c>
      <c r="M809" s="73">
        <v>0</v>
      </c>
      <c r="N809" s="73">
        <v>0.79</v>
      </c>
      <c r="O809" s="73">
        <v>5.96</v>
      </c>
      <c r="P809" s="62">
        <v>569.56715042149949</v>
      </c>
    </row>
    <row r="810" spans="1:16" x14ac:dyDescent="0.2">
      <c r="A810" s="5" t="s">
        <v>14</v>
      </c>
      <c r="B810" s="5" t="s">
        <v>22</v>
      </c>
      <c r="C810" s="5" t="s">
        <v>29</v>
      </c>
      <c r="D810" s="5" t="s">
        <v>85</v>
      </c>
      <c r="E810" s="5">
        <v>2013</v>
      </c>
      <c r="F810" s="5">
        <v>2</v>
      </c>
      <c r="G810" s="61">
        <v>24</v>
      </c>
      <c r="H810" s="73">
        <v>0.49</v>
      </c>
      <c r="I810" s="73">
        <v>12.59</v>
      </c>
      <c r="J810" s="73">
        <v>0.49</v>
      </c>
      <c r="K810" s="73">
        <v>1.72</v>
      </c>
      <c r="L810" s="73">
        <v>10.87</v>
      </c>
      <c r="M810" s="73">
        <v>0</v>
      </c>
      <c r="N810" s="73">
        <v>0.06</v>
      </c>
      <c r="O810" s="73">
        <v>0.48</v>
      </c>
      <c r="P810" s="62">
        <v>543.39001747193549</v>
      </c>
    </row>
    <row r="811" spans="1:16" x14ac:dyDescent="0.2">
      <c r="A811" s="5" t="s">
        <v>14</v>
      </c>
      <c r="B811" s="5" t="s">
        <v>22</v>
      </c>
      <c r="C811" s="5" t="s">
        <v>29</v>
      </c>
      <c r="D811" s="5" t="s">
        <v>85</v>
      </c>
      <c r="E811" s="5">
        <v>2014</v>
      </c>
      <c r="F811" s="5">
        <v>2</v>
      </c>
      <c r="G811" s="61">
        <v>22</v>
      </c>
      <c r="H811" s="73">
        <v>0.46</v>
      </c>
      <c r="I811" s="73">
        <v>11.769999999999998</v>
      </c>
      <c r="J811" s="73">
        <v>0.46</v>
      </c>
      <c r="K811" s="73">
        <v>1.61</v>
      </c>
      <c r="L811" s="73">
        <v>10.159999999999998</v>
      </c>
      <c r="M811" s="73">
        <v>0</v>
      </c>
      <c r="N811" s="73">
        <v>0.06</v>
      </c>
      <c r="O811" s="73">
        <v>0.45</v>
      </c>
      <c r="P811" s="62">
        <v>555.96562978430427</v>
      </c>
    </row>
    <row r="812" spans="1:16" x14ac:dyDescent="0.2">
      <c r="A812" s="5" t="s">
        <v>14</v>
      </c>
      <c r="B812" s="5" t="s">
        <v>22</v>
      </c>
      <c r="C812" s="5" t="s">
        <v>29</v>
      </c>
      <c r="D812" s="5" t="s">
        <v>85</v>
      </c>
      <c r="E812" s="5">
        <v>2015</v>
      </c>
      <c r="F812" s="5">
        <v>2</v>
      </c>
      <c r="G812" s="61">
        <v>23</v>
      </c>
      <c r="H812" s="73">
        <v>0.42</v>
      </c>
      <c r="I812" s="73">
        <v>10.809999999999999</v>
      </c>
      <c r="J812" s="73">
        <v>0.42</v>
      </c>
      <c r="K812" s="73">
        <v>1.48</v>
      </c>
      <c r="L812" s="73">
        <v>9.3299999999999983</v>
      </c>
      <c r="M812" s="73">
        <v>0</v>
      </c>
      <c r="N812" s="73">
        <v>0.05</v>
      </c>
      <c r="O812" s="73">
        <v>0.41</v>
      </c>
      <c r="P812" s="62">
        <v>493.52214343270936</v>
      </c>
    </row>
    <row r="813" spans="1:16" x14ac:dyDescent="0.2">
      <c r="A813" s="5" t="s">
        <v>14</v>
      </c>
      <c r="B813" s="5" t="s">
        <v>22</v>
      </c>
      <c r="C813" s="5" t="s">
        <v>29</v>
      </c>
      <c r="D813" s="5" t="s">
        <v>85</v>
      </c>
      <c r="E813" s="5">
        <v>2016</v>
      </c>
      <c r="F813" s="5">
        <v>2</v>
      </c>
      <c r="G813" s="61">
        <v>4</v>
      </c>
      <c r="H813" s="73">
        <v>0.11</v>
      </c>
      <c r="I813" s="73">
        <v>2.9299999999999997</v>
      </c>
      <c r="J813" s="73">
        <v>0.11</v>
      </c>
      <c r="K813" s="73">
        <v>0.4</v>
      </c>
      <c r="L813" s="73">
        <v>2.5299999999999998</v>
      </c>
      <c r="M813" s="73">
        <v>0</v>
      </c>
      <c r="N813" s="73">
        <v>0.01</v>
      </c>
      <c r="O813" s="73">
        <v>0.11</v>
      </c>
      <c r="P813" s="62">
        <v>745.60329513797114</v>
      </c>
    </row>
    <row r="814" spans="1:16" x14ac:dyDescent="0.2">
      <c r="A814" s="5" t="s">
        <v>14</v>
      </c>
      <c r="B814" s="5" t="s">
        <v>22</v>
      </c>
      <c r="C814" s="5" t="s">
        <v>29</v>
      </c>
      <c r="D814" s="5" t="s">
        <v>85</v>
      </c>
      <c r="E814" s="5">
        <v>2017</v>
      </c>
      <c r="F814" s="5">
        <v>1</v>
      </c>
      <c r="G814" s="61">
        <v>716</v>
      </c>
      <c r="H814" s="73">
        <v>5.38</v>
      </c>
      <c r="I814" s="73">
        <v>557.44000000000005</v>
      </c>
      <c r="J814" s="73">
        <v>5.38</v>
      </c>
      <c r="K814" s="73">
        <v>557.44000000000005</v>
      </c>
      <c r="L814" s="73">
        <v>0</v>
      </c>
      <c r="M814" s="73">
        <v>0</v>
      </c>
      <c r="N814" s="73">
        <v>0.15</v>
      </c>
      <c r="O814" s="73">
        <v>9.8699999999999992</v>
      </c>
      <c r="P814" s="62">
        <v>785.67312910492888</v>
      </c>
    </row>
    <row r="815" spans="1:16" x14ac:dyDescent="0.2">
      <c r="A815" s="5" t="s">
        <v>14</v>
      </c>
      <c r="B815" s="5" t="s">
        <v>22</v>
      </c>
      <c r="C815" s="5" t="s">
        <v>29</v>
      </c>
      <c r="D815" s="5" t="s">
        <v>85</v>
      </c>
      <c r="E815" s="5">
        <v>2018</v>
      </c>
      <c r="F815" s="5">
        <v>1</v>
      </c>
      <c r="G815" s="61">
        <v>275</v>
      </c>
      <c r="H815" s="73">
        <v>11.29</v>
      </c>
      <c r="I815" s="73">
        <v>169.13</v>
      </c>
      <c r="J815" s="73">
        <v>11.29</v>
      </c>
      <c r="K815" s="73">
        <v>169.13</v>
      </c>
      <c r="L815" s="73">
        <v>0</v>
      </c>
      <c r="M815" s="73">
        <v>0</v>
      </c>
      <c r="N815" s="73">
        <v>0.7</v>
      </c>
      <c r="O815" s="73">
        <v>4.4499999999999993</v>
      </c>
      <c r="P815" s="62">
        <v>654.10124723087529</v>
      </c>
    </row>
    <row r="816" spans="1:16" x14ac:dyDescent="0.2">
      <c r="A816" s="5" t="s">
        <v>14</v>
      </c>
      <c r="B816" s="5" t="s">
        <v>22</v>
      </c>
      <c r="C816" s="5" t="s">
        <v>29</v>
      </c>
      <c r="D816" s="5" t="s">
        <v>85</v>
      </c>
      <c r="E816" s="5">
        <v>2019</v>
      </c>
      <c r="F816" s="5">
        <v>1</v>
      </c>
      <c r="G816" s="61">
        <v>160</v>
      </c>
      <c r="H816" s="73">
        <v>7.1599999999999993</v>
      </c>
      <c r="I816" s="73">
        <v>94.15</v>
      </c>
      <c r="J816" s="73">
        <v>7.1599999999999993</v>
      </c>
      <c r="K816" s="73">
        <v>94.15</v>
      </c>
      <c r="L816" s="73">
        <v>0</v>
      </c>
      <c r="M816" s="73">
        <v>0</v>
      </c>
      <c r="N816" s="73">
        <v>0.45</v>
      </c>
      <c r="O816" s="73">
        <v>2.58</v>
      </c>
      <c r="P816" s="62">
        <v>633.36140770814484</v>
      </c>
    </row>
    <row r="817" spans="1:16" x14ac:dyDescent="0.2">
      <c r="A817" s="5" t="s">
        <v>14</v>
      </c>
      <c r="B817" s="5" t="s">
        <v>22</v>
      </c>
      <c r="C817" s="5" t="s">
        <v>29</v>
      </c>
      <c r="D817" s="5" t="s">
        <v>85</v>
      </c>
      <c r="E817" s="5">
        <v>2020</v>
      </c>
      <c r="F817" s="5">
        <v>0</v>
      </c>
      <c r="G817" s="61">
        <v>304</v>
      </c>
      <c r="H817" s="73">
        <v>155.41</v>
      </c>
      <c r="I817" s="73">
        <v>0</v>
      </c>
      <c r="J817" s="73">
        <v>155.41</v>
      </c>
      <c r="K817" s="73">
        <v>0</v>
      </c>
      <c r="L817" s="73">
        <v>0</v>
      </c>
      <c r="M817" s="73">
        <v>0</v>
      </c>
      <c r="N817" s="73">
        <v>0.70000000000000007</v>
      </c>
      <c r="O817" s="73">
        <v>0.05</v>
      </c>
      <c r="P817" s="62">
        <v>510.7216240800459</v>
      </c>
    </row>
    <row r="818" spans="1:16" x14ac:dyDescent="0.2">
      <c r="A818" s="5" t="s">
        <v>14</v>
      </c>
      <c r="B818" s="5" t="s">
        <v>22</v>
      </c>
      <c r="C818" s="5" t="s">
        <v>29</v>
      </c>
      <c r="D818" s="5" t="s">
        <v>85</v>
      </c>
      <c r="E818" s="5">
        <v>2021</v>
      </c>
      <c r="F818" s="5">
        <v>0</v>
      </c>
      <c r="G818" s="61">
        <v>218</v>
      </c>
      <c r="H818" s="73">
        <v>149.01</v>
      </c>
      <c r="I818" s="73">
        <v>0</v>
      </c>
      <c r="J818" s="73">
        <v>149.01</v>
      </c>
      <c r="K818" s="73">
        <v>0</v>
      </c>
      <c r="L818" s="73">
        <v>0</v>
      </c>
      <c r="M818" s="73">
        <v>0</v>
      </c>
      <c r="N818" s="73">
        <v>1.99</v>
      </c>
      <c r="O818" s="73">
        <v>8</v>
      </c>
      <c r="P818" s="62">
        <v>684.58454648179736</v>
      </c>
    </row>
    <row r="819" spans="1:16" x14ac:dyDescent="0.2">
      <c r="A819" s="5" t="s">
        <v>14</v>
      </c>
      <c r="B819" s="5" t="s">
        <v>22</v>
      </c>
      <c r="C819" s="5" t="s">
        <v>29</v>
      </c>
      <c r="D819" s="5" t="s">
        <v>86</v>
      </c>
      <c r="E819" s="5">
        <v>2004</v>
      </c>
      <c r="F819" s="5">
        <v>3</v>
      </c>
      <c r="G819" s="61">
        <v>2</v>
      </c>
      <c r="H819" s="73">
        <v>0.02</v>
      </c>
      <c r="I819" s="73">
        <v>0.95</v>
      </c>
      <c r="J819" s="73">
        <v>0.02</v>
      </c>
      <c r="K819" s="73">
        <v>0.02</v>
      </c>
      <c r="L819" s="73">
        <v>0.04</v>
      </c>
      <c r="M819" s="73">
        <v>0.89</v>
      </c>
      <c r="N819" s="73">
        <v>0.05</v>
      </c>
      <c r="O819" s="73">
        <v>0.08</v>
      </c>
      <c r="P819" s="62">
        <v>635.90459413302665</v>
      </c>
    </row>
    <row r="820" spans="1:16" x14ac:dyDescent="0.2">
      <c r="A820" s="5" t="s">
        <v>14</v>
      </c>
      <c r="B820" s="5" t="s">
        <v>22</v>
      </c>
      <c r="C820" s="5" t="s">
        <v>29</v>
      </c>
      <c r="D820" s="5" t="s">
        <v>86</v>
      </c>
      <c r="E820" s="5">
        <v>2005</v>
      </c>
      <c r="F820" s="5">
        <v>3</v>
      </c>
      <c r="G820" s="61">
        <v>5</v>
      </c>
      <c r="H820" s="73">
        <v>0.03</v>
      </c>
      <c r="I820" s="73">
        <v>1.62</v>
      </c>
      <c r="J820" s="73">
        <v>0.03</v>
      </c>
      <c r="K820" s="73">
        <v>0.03</v>
      </c>
      <c r="L820" s="73">
        <v>0.06</v>
      </c>
      <c r="M820" s="73">
        <v>1.53</v>
      </c>
      <c r="N820" s="73">
        <v>0.09</v>
      </c>
      <c r="O820" s="73">
        <v>0.14000000000000001</v>
      </c>
      <c r="P820" s="62">
        <v>353.7775531269059</v>
      </c>
    </row>
    <row r="821" spans="1:16" x14ac:dyDescent="0.2">
      <c r="A821" s="5" t="s">
        <v>14</v>
      </c>
      <c r="B821" s="5" t="s">
        <v>22</v>
      </c>
      <c r="C821" s="5" t="s">
        <v>29</v>
      </c>
      <c r="D821" s="5" t="s">
        <v>86</v>
      </c>
      <c r="E821" s="5">
        <v>2006</v>
      </c>
      <c r="F821" s="5">
        <v>3</v>
      </c>
      <c r="G821" s="61">
        <v>7</v>
      </c>
      <c r="H821" s="73">
        <v>0.05</v>
      </c>
      <c r="I821" s="73">
        <v>2.74</v>
      </c>
      <c r="J821" s="73">
        <v>0.05</v>
      </c>
      <c r="K821" s="73">
        <v>0.05</v>
      </c>
      <c r="L821" s="73">
        <v>0.11</v>
      </c>
      <c r="M821" s="73">
        <v>2.58</v>
      </c>
      <c r="N821" s="73">
        <v>0.15</v>
      </c>
      <c r="O821" s="73">
        <v>0.24</v>
      </c>
      <c r="P821" s="62">
        <v>419.14679151015241</v>
      </c>
    </row>
    <row r="822" spans="1:16" x14ac:dyDescent="0.2">
      <c r="A822" s="5" t="s">
        <v>14</v>
      </c>
      <c r="B822" s="5" t="s">
        <v>22</v>
      </c>
      <c r="C822" s="5" t="s">
        <v>29</v>
      </c>
      <c r="D822" s="5" t="s">
        <v>86</v>
      </c>
      <c r="E822" s="5">
        <v>2008</v>
      </c>
      <c r="F822" s="5">
        <v>3</v>
      </c>
      <c r="G822" s="61">
        <v>2</v>
      </c>
      <c r="H822" s="73">
        <v>0.02</v>
      </c>
      <c r="I822" s="73">
        <v>1.28</v>
      </c>
      <c r="J822" s="73">
        <v>0.02</v>
      </c>
      <c r="K822" s="73">
        <v>0.02</v>
      </c>
      <c r="L822" s="73">
        <v>0.05</v>
      </c>
      <c r="M822" s="73">
        <v>1.21</v>
      </c>
      <c r="N822" s="73">
        <v>7.0000000000000007E-2</v>
      </c>
      <c r="O822" s="73">
        <v>0.11</v>
      </c>
      <c r="P822" s="62">
        <v>654.08155357889939</v>
      </c>
    </row>
    <row r="823" spans="1:16" x14ac:dyDescent="0.2">
      <c r="A823" s="5" t="s">
        <v>14</v>
      </c>
      <c r="B823" s="5" t="s">
        <v>22</v>
      </c>
      <c r="C823" s="5" t="s">
        <v>29</v>
      </c>
      <c r="D823" s="5" t="s">
        <v>86</v>
      </c>
      <c r="E823" s="5">
        <v>2010</v>
      </c>
      <c r="F823" s="5">
        <v>3</v>
      </c>
      <c r="G823" s="61">
        <v>26</v>
      </c>
      <c r="H823" s="73">
        <v>0.21</v>
      </c>
      <c r="I823" s="73">
        <v>11.54</v>
      </c>
      <c r="J823" s="73">
        <v>0.21</v>
      </c>
      <c r="K823" s="73">
        <v>0.2</v>
      </c>
      <c r="L823" s="73">
        <v>0.46</v>
      </c>
      <c r="M823" s="73">
        <v>10.879999999999999</v>
      </c>
      <c r="N823" s="73">
        <v>0.63</v>
      </c>
      <c r="O823" s="73">
        <v>1.02</v>
      </c>
      <c r="P823" s="62">
        <v>444.38820213295855</v>
      </c>
    </row>
    <row r="824" spans="1:16" x14ac:dyDescent="0.2">
      <c r="A824" s="5" t="s">
        <v>14</v>
      </c>
      <c r="B824" s="5" t="s">
        <v>22</v>
      </c>
      <c r="C824" s="5" t="s">
        <v>29</v>
      </c>
      <c r="D824" s="5" t="s">
        <v>86</v>
      </c>
      <c r="E824" s="5">
        <v>2011</v>
      </c>
      <c r="F824" s="5">
        <v>3</v>
      </c>
      <c r="G824" s="61">
        <v>20</v>
      </c>
      <c r="H824" s="73">
        <v>0.18</v>
      </c>
      <c r="I824" s="73">
        <v>10.26</v>
      </c>
      <c r="J824" s="73">
        <v>0.18</v>
      </c>
      <c r="K824" s="73">
        <v>0.18</v>
      </c>
      <c r="L824" s="73">
        <v>0.41</v>
      </c>
      <c r="M824" s="73">
        <v>9.67</v>
      </c>
      <c r="N824" s="73">
        <v>0.56000000000000005</v>
      </c>
      <c r="O824" s="73">
        <v>0.91</v>
      </c>
      <c r="P824" s="62">
        <v>512.32536243905679</v>
      </c>
    </row>
    <row r="825" spans="1:16" x14ac:dyDescent="0.2">
      <c r="A825" s="5" t="s">
        <v>14</v>
      </c>
      <c r="B825" s="5" t="s">
        <v>22</v>
      </c>
      <c r="C825" s="5" t="s">
        <v>29</v>
      </c>
      <c r="D825" s="5" t="s">
        <v>86</v>
      </c>
      <c r="E825" s="5">
        <v>2012</v>
      </c>
      <c r="F825" s="5">
        <v>2</v>
      </c>
      <c r="G825" s="61">
        <v>22</v>
      </c>
      <c r="H825" s="73">
        <v>0.49</v>
      </c>
      <c r="I825" s="73">
        <v>12.66</v>
      </c>
      <c r="J825" s="73">
        <v>0.49</v>
      </c>
      <c r="K825" s="73">
        <v>1.73</v>
      </c>
      <c r="L825" s="73">
        <v>10.93</v>
      </c>
      <c r="M825" s="73">
        <v>0</v>
      </c>
      <c r="N825" s="73">
        <v>0.06</v>
      </c>
      <c r="O825" s="73">
        <v>0.48</v>
      </c>
      <c r="P825" s="62">
        <v>606.95138201259522</v>
      </c>
    </row>
    <row r="826" spans="1:16" x14ac:dyDescent="0.2">
      <c r="A826" s="5" t="s">
        <v>14</v>
      </c>
      <c r="B826" s="5" t="s">
        <v>22</v>
      </c>
      <c r="C826" s="5" t="s">
        <v>29</v>
      </c>
      <c r="D826" s="5" t="s">
        <v>86</v>
      </c>
      <c r="E826" s="5">
        <v>2013</v>
      </c>
      <c r="F826" s="5">
        <v>2</v>
      </c>
      <c r="G826" s="61">
        <v>5</v>
      </c>
      <c r="H826" s="73">
        <v>0.12</v>
      </c>
      <c r="I826" s="73">
        <v>3.19</v>
      </c>
      <c r="J826" s="73">
        <v>0.12</v>
      </c>
      <c r="K826" s="73">
        <v>0.44</v>
      </c>
      <c r="L826" s="73">
        <v>2.75</v>
      </c>
      <c r="M826" s="73">
        <v>0</v>
      </c>
      <c r="N826" s="73">
        <v>0.02</v>
      </c>
      <c r="O826" s="73">
        <v>0.12</v>
      </c>
      <c r="P826" s="62">
        <v>608.71046527497856</v>
      </c>
    </row>
    <row r="827" spans="1:16" x14ac:dyDescent="0.2">
      <c r="A827" s="5" t="s">
        <v>14</v>
      </c>
      <c r="B827" s="5" t="s">
        <v>22</v>
      </c>
      <c r="C827" s="5" t="s">
        <v>29</v>
      </c>
      <c r="D827" s="5" t="s">
        <v>86</v>
      </c>
      <c r="E827" s="5">
        <v>2015</v>
      </c>
      <c r="F827" s="5">
        <v>2</v>
      </c>
      <c r="G827" s="61">
        <v>2</v>
      </c>
      <c r="H827" s="73">
        <v>0.05</v>
      </c>
      <c r="I827" s="73">
        <v>1.24</v>
      </c>
      <c r="J827" s="73">
        <v>0.05</v>
      </c>
      <c r="K827" s="73">
        <v>0.17</v>
      </c>
      <c r="L827" s="73">
        <v>1.07</v>
      </c>
      <c r="M827" s="73">
        <v>0</v>
      </c>
      <c r="N827" s="73">
        <v>0.01</v>
      </c>
      <c r="O827" s="73">
        <v>0.05</v>
      </c>
      <c r="P827" s="62">
        <v>622.53801676860132</v>
      </c>
    </row>
    <row r="828" spans="1:16" x14ac:dyDescent="0.2">
      <c r="A828" s="5" t="s">
        <v>14</v>
      </c>
      <c r="B828" s="5" t="s">
        <v>22</v>
      </c>
      <c r="C828" s="5" t="s">
        <v>29</v>
      </c>
      <c r="D828" s="5" t="s">
        <v>86</v>
      </c>
      <c r="E828" s="5">
        <v>2017</v>
      </c>
      <c r="F828" s="5">
        <v>1</v>
      </c>
      <c r="G828" s="61">
        <v>4</v>
      </c>
      <c r="H828" s="73">
        <v>0.22</v>
      </c>
      <c r="I828" s="73">
        <v>2.94</v>
      </c>
      <c r="J828" s="73">
        <v>0.22</v>
      </c>
      <c r="K828" s="73">
        <v>2.94</v>
      </c>
      <c r="L828" s="73">
        <v>0</v>
      </c>
      <c r="M828" s="73">
        <v>0</v>
      </c>
      <c r="N828" s="73">
        <v>0.01</v>
      </c>
      <c r="O828" s="73">
        <v>0.08</v>
      </c>
      <c r="P828" s="62">
        <v>725.47635843927162</v>
      </c>
    </row>
    <row r="829" spans="1:16" x14ac:dyDescent="0.2">
      <c r="A829" s="5" t="s">
        <v>14</v>
      </c>
      <c r="B829" s="5" t="s">
        <v>22</v>
      </c>
      <c r="C829" s="5" t="s">
        <v>29</v>
      </c>
      <c r="D829" s="5" t="s">
        <v>86</v>
      </c>
      <c r="E829" s="5">
        <v>2019</v>
      </c>
      <c r="F829" s="5">
        <v>1</v>
      </c>
      <c r="G829" s="61">
        <v>2</v>
      </c>
      <c r="H829" s="73">
        <v>0.08</v>
      </c>
      <c r="I829" s="73">
        <v>1.0900000000000001</v>
      </c>
      <c r="J829" s="73">
        <v>0.08</v>
      </c>
      <c r="K829" s="73">
        <v>1.0900000000000001</v>
      </c>
      <c r="L829" s="73">
        <v>0</v>
      </c>
      <c r="M829" s="73">
        <v>0</v>
      </c>
      <c r="N829" s="73">
        <v>0.01</v>
      </c>
      <c r="O829" s="73">
        <v>0.03</v>
      </c>
      <c r="P829" s="62">
        <v>628.55847044466373</v>
      </c>
    </row>
    <row r="830" spans="1:16" x14ac:dyDescent="0.2">
      <c r="A830" s="5" t="s">
        <v>14</v>
      </c>
      <c r="B830" s="5" t="s">
        <v>22</v>
      </c>
      <c r="C830" s="5" t="s">
        <v>29</v>
      </c>
      <c r="D830" s="5" t="s">
        <v>87</v>
      </c>
      <c r="E830" s="5">
        <v>2005</v>
      </c>
      <c r="F830" s="5">
        <v>3</v>
      </c>
      <c r="G830" s="61">
        <v>10</v>
      </c>
      <c r="H830" s="73">
        <v>0.05</v>
      </c>
      <c r="I830" s="73">
        <v>2.54</v>
      </c>
      <c r="J830" s="73">
        <v>0.05</v>
      </c>
      <c r="K830" s="73">
        <v>0.04</v>
      </c>
      <c r="L830" s="73">
        <v>0.1</v>
      </c>
      <c r="M830" s="73">
        <v>2.4</v>
      </c>
      <c r="N830" s="73">
        <v>0.14000000000000001</v>
      </c>
      <c r="O830" s="73">
        <v>0.23</v>
      </c>
      <c r="P830" s="62">
        <v>252.48959917533813</v>
      </c>
    </row>
    <row r="831" spans="1:16" x14ac:dyDescent="0.2">
      <c r="A831" s="5" t="s">
        <v>14</v>
      </c>
      <c r="B831" s="5" t="s">
        <v>22</v>
      </c>
      <c r="C831" s="5" t="s">
        <v>29</v>
      </c>
      <c r="D831" s="5" t="s">
        <v>87</v>
      </c>
      <c r="E831" s="5">
        <v>2007</v>
      </c>
      <c r="F831" s="5">
        <v>3</v>
      </c>
      <c r="G831" s="61">
        <v>6</v>
      </c>
      <c r="H831" s="73">
        <v>0.03</v>
      </c>
      <c r="I831" s="73">
        <v>1.75</v>
      </c>
      <c r="J831" s="73">
        <v>0.03</v>
      </c>
      <c r="K831" s="73">
        <v>0.03</v>
      </c>
      <c r="L831" s="73">
        <v>7.0000000000000007E-2</v>
      </c>
      <c r="M831" s="73">
        <v>1.65</v>
      </c>
      <c r="N831" s="73">
        <v>0.1</v>
      </c>
      <c r="O831" s="73">
        <v>0.16</v>
      </c>
      <c r="P831" s="62">
        <v>297.5037905723043</v>
      </c>
    </row>
    <row r="832" spans="1:16" x14ac:dyDescent="0.2">
      <c r="A832" s="5" t="s">
        <v>14</v>
      </c>
      <c r="B832" s="5" t="s">
        <v>22</v>
      </c>
      <c r="C832" s="5" t="s">
        <v>29</v>
      </c>
      <c r="D832" s="5" t="s">
        <v>87</v>
      </c>
      <c r="E832" s="5">
        <v>2008</v>
      </c>
      <c r="F832" s="5">
        <v>3</v>
      </c>
      <c r="G832" s="61">
        <v>22</v>
      </c>
      <c r="H832" s="73">
        <v>0.14000000000000001</v>
      </c>
      <c r="I832" s="73">
        <v>7.75</v>
      </c>
      <c r="J832" s="73">
        <v>0.14000000000000001</v>
      </c>
      <c r="K832" s="73">
        <v>0.13</v>
      </c>
      <c r="L832" s="73">
        <v>0.31</v>
      </c>
      <c r="M832" s="73">
        <v>7.31</v>
      </c>
      <c r="N832" s="73">
        <v>0.42</v>
      </c>
      <c r="O832" s="73">
        <v>0.69</v>
      </c>
      <c r="P832" s="62">
        <v>366.06386669999114</v>
      </c>
    </row>
    <row r="833" spans="1:16" x14ac:dyDescent="0.2">
      <c r="A833" s="5" t="s">
        <v>14</v>
      </c>
      <c r="B833" s="5" t="s">
        <v>22</v>
      </c>
      <c r="C833" s="5" t="s">
        <v>29</v>
      </c>
      <c r="D833" s="5" t="s">
        <v>87</v>
      </c>
      <c r="E833" s="5">
        <v>2015</v>
      </c>
      <c r="F833" s="5">
        <v>2</v>
      </c>
      <c r="G833" s="61">
        <v>9</v>
      </c>
      <c r="H833" s="73">
        <v>0.18</v>
      </c>
      <c r="I833" s="73">
        <v>4.7299999999999995</v>
      </c>
      <c r="J833" s="73">
        <v>0.18</v>
      </c>
      <c r="K833" s="73">
        <v>0.65</v>
      </c>
      <c r="L833" s="73">
        <v>4.0799999999999992</v>
      </c>
      <c r="M833" s="73">
        <v>0</v>
      </c>
      <c r="N833" s="73">
        <v>0.02</v>
      </c>
      <c r="O833" s="73">
        <v>0.18</v>
      </c>
      <c r="P833" s="62">
        <v>567.48548429950336</v>
      </c>
    </row>
    <row r="834" spans="1:16" x14ac:dyDescent="0.2">
      <c r="A834" s="5" t="s">
        <v>14</v>
      </c>
      <c r="B834" s="5" t="s">
        <v>22</v>
      </c>
      <c r="C834" s="5" t="s">
        <v>30</v>
      </c>
      <c r="D834" s="5" t="s">
        <v>88</v>
      </c>
      <c r="E834" s="5">
        <v>2012</v>
      </c>
      <c r="F834" s="5">
        <v>2</v>
      </c>
      <c r="G834" s="61">
        <v>298</v>
      </c>
      <c r="H834" s="73">
        <v>1.27</v>
      </c>
      <c r="I834" s="73">
        <v>154.4</v>
      </c>
      <c r="J834" s="73">
        <v>1.27</v>
      </c>
      <c r="K834" s="73">
        <v>1.25</v>
      </c>
      <c r="L834" s="73">
        <v>153.15</v>
      </c>
      <c r="M834" s="73">
        <v>0</v>
      </c>
      <c r="N834" s="73">
        <v>0.02</v>
      </c>
      <c r="O834" s="73">
        <v>16.02</v>
      </c>
      <c r="P834" s="62">
        <v>522.92727571745081</v>
      </c>
    </row>
    <row r="835" spans="1:16" x14ac:dyDescent="0.2">
      <c r="A835" s="5" t="s">
        <v>14</v>
      </c>
      <c r="B835" s="5" t="s">
        <v>22</v>
      </c>
      <c r="C835" s="5" t="s">
        <v>30</v>
      </c>
      <c r="D835" s="5" t="s">
        <v>88</v>
      </c>
      <c r="E835" s="5">
        <v>2013</v>
      </c>
      <c r="F835" s="5">
        <v>2</v>
      </c>
      <c r="G835" s="61">
        <v>204</v>
      </c>
      <c r="H835" s="73">
        <v>1.84</v>
      </c>
      <c r="I835" s="73">
        <v>104.95</v>
      </c>
      <c r="J835" s="73">
        <v>1.84</v>
      </c>
      <c r="K835" s="73">
        <v>0.76</v>
      </c>
      <c r="L835" s="73">
        <v>104.19</v>
      </c>
      <c r="M835" s="73">
        <v>0</v>
      </c>
      <c r="N835" s="73">
        <v>0.01</v>
      </c>
      <c r="O835" s="73">
        <v>11</v>
      </c>
      <c r="P835" s="62">
        <v>522.35587945215002</v>
      </c>
    </row>
    <row r="836" spans="1:16" x14ac:dyDescent="0.2">
      <c r="A836" s="5" t="s">
        <v>14</v>
      </c>
      <c r="B836" s="5" t="s">
        <v>22</v>
      </c>
      <c r="C836" s="5" t="s">
        <v>30</v>
      </c>
      <c r="D836" s="5" t="s">
        <v>88</v>
      </c>
      <c r="E836" s="5">
        <v>2017</v>
      </c>
      <c r="F836" s="5">
        <v>1</v>
      </c>
      <c r="G836" s="61">
        <v>32</v>
      </c>
      <c r="H836" s="73">
        <v>0</v>
      </c>
      <c r="I836" s="73">
        <v>33.79</v>
      </c>
      <c r="J836" s="73">
        <v>0</v>
      </c>
      <c r="K836" s="73">
        <v>33.79</v>
      </c>
      <c r="L836" s="73">
        <v>0</v>
      </c>
      <c r="M836" s="73">
        <v>0</v>
      </c>
      <c r="N836" s="73">
        <v>0.02</v>
      </c>
      <c r="O836" s="73">
        <v>0.92</v>
      </c>
      <c r="P836" s="62">
        <v>1049.0802217478376</v>
      </c>
    </row>
    <row r="837" spans="1:16" x14ac:dyDescent="0.2">
      <c r="A837" s="5" t="s">
        <v>14</v>
      </c>
      <c r="B837" s="5" t="s">
        <v>22</v>
      </c>
      <c r="C837" s="5" t="s">
        <v>30</v>
      </c>
      <c r="D837" s="5" t="s">
        <v>89</v>
      </c>
      <c r="E837" s="5">
        <v>1988</v>
      </c>
      <c r="F837" s="5">
        <v>3</v>
      </c>
      <c r="G837" s="61">
        <v>3</v>
      </c>
      <c r="H837" s="73">
        <v>0.01</v>
      </c>
      <c r="I837" s="73">
        <v>1.26</v>
      </c>
      <c r="J837" s="73">
        <v>0.01</v>
      </c>
      <c r="K837" s="73">
        <v>0.01</v>
      </c>
      <c r="L837" s="73">
        <v>0.05</v>
      </c>
      <c r="M837" s="73">
        <v>1.2</v>
      </c>
      <c r="N837" s="73">
        <v>0.03</v>
      </c>
      <c r="O837" s="73">
        <v>0.18</v>
      </c>
      <c r="P837" s="62">
        <v>368.92870244919476</v>
      </c>
    </row>
    <row r="838" spans="1:16" x14ac:dyDescent="0.2">
      <c r="A838" s="5" t="s">
        <v>14</v>
      </c>
      <c r="B838" s="5" t="s">
        <v>22</v>
      </c>
      <c r="C838" s="5" t="s">
        <v>30</v>
      </c>
      <c r="D838" s="5" t="s">
        <v>89</v>
      </c>
      <c r="E838" s="5">
        <v>2000</v>
      </c>
      <c r="F838" s="5">
        <v>3</v>
      </c>
      <c r="G838" s="61">
        <v>7</v>
      </c>
      <c r="H838" s="73">
        <v>0.01</v>
      </c>
      <c r="I838" s="73">
        <v>1.25</v>
      </c>
      <c r="J838" s="73">
        <v>0.01</v>
      </c>
      <c r="K838" s="73">
        <v>0.01</v>
      </c>
      <c r="L838" s="73">
        <v>0.05</v>
      </c>
      <c r="M838" s="73">
        <v>1.19</v>
      </c>
      <c r="N838" s="73">
        <v>0.03</v>
      </c>
      <c r="O838" s="73">
        <v>0.18</v>
      </c>
      <c r="P838" s="62">
        <v>188.36800868212586</v>
      </c>
    </row>
    <row r="839" spans="1:16" x14ac:dyDescent="0.2">
      <c r="A839" s="5" t="s">
        <v>14</v>
      </c>
      <c r="B839" s="5" t="s">
        <v>22</v>
      </c>
      <c r="C839" s="5" t="s">
        <v>30</v>
      </c>
      <c r="D839" s="5" t="s">
        <v>89</v>
      </c>
      <c r="E839" s="5">
        <v>2002</v>
      </c>
      <c r="F839" s="5">
        <v>3</v>
      </c>
      <c r="G839" s="61">
        <v>16</v>
      </c>
      <c r="H839" s="73">
        <v>0.03</v>
      </c>
      <c r="I839" s="73">
        <v>3.7399999999999998</v>
      </c>
      <c r="J839" s="73">
        <v>0.03</v>
      </c>
      <c r="K839" s="73">
        <v>0.02</v>
      </c>
      <c r="L839" s="73">
        <v>0.14000000000000001</v>
      </c>
      <c r="M839" s="73">
        <v>3.5799999999999996</v>
      </c>
      <c r="N839" s="73">
        <v>0.1</v>
      </c>
      <c r="O839" s="73">
        <v>0.54</v>
      </c>
      <c r="P839" s="62">
        <v>237.67550343456432</v>
      </c>
    </row>
    <row r="840" spans="1:16" x14ac:dyDescent="0.2">
      <c r="A840" s="5" t="s">
        <v>14</v>
      </c>
      <c r="B840" s="5" t="s">
        <v>22</v>
      </c>
      <c r="C840" s="5" t="s">
        <v>30</v>
      </c>
      <c r="D840" s="5" t="s">
        <v>89</v>
      </c>
      <c r="E840" s="5">
        <v>2003</v>
      </c>
      <c r="F840" s="5">
        <v>3</v>
      </c>
      <c r="G840" s="61">
        <v>115</v>
      </c>
      <c r="H840" s="73">
        <v>0.02</v>
      </c>
      <c r="I840" s="73">
        <v>28.009999999999998</v>
      </c>
      <c r="J840" s="73">
        <v>0.02</v>
      </c>
      <c r="K840" s="73">
        <v>0.02</v>
      </c>
      <c r="L840" s="73">
        <v>1.29</v>
      </c>
      <c r="M840" s="73">
        <v>26.7</v>
      </c>
      <c r="N840" s="73">
        <v>0.21</v>
      </c>
      <c r="O840" s="73">
        <v>1.74</v>
      </c>
      <c r="P840" s="62">
        <v>244.48564121776113</v>
      </c>
    </row>
    <row r="841" spans="1:16" x14ac:dyDescent="0.2">
      <c r="A841" s="5" t="s">
        <v>14</v>
      </c>
      <c r="B841" s="5" t="s">
        <v>22</v>
      </c>
      <c r="C841" s="5" t="s">
        <v>30</v>
      </c>
      <c r="D841" s="5" t="s">
        <v>89</v>
      </c>
      <c r="E841" s="5">
        <v>2004</v>
      </c>
      <c r="F841" s="5">
        <v>3</v>
      </c>
      <c r="G841" s="61">
        <v>166</v>
      </c>
      <c r="H841" s="73">
        <v>0.03</v>
      </c>
      <c r="I841" s="73">
        <v>47.01</v>
      </c>
      <c r="J841" s="73">
        <v>0.03</v>
      </c>
      <c r="K841" s="73">
        <v>0.02</v>
      </c>
      <c r="L841" s="73">
        <v>3.35</v>
      </c>
      <c r="M841" s="73">
        <v>43.64</v>
      </c>
      <c r="N841" s="73">
        <v>0.35</v>
      </c>
      <c r="O841" s="73">
        <v>2.97</v>
      </c>
      <c r="P841" s="62">
        <v>283.86168956304545</v>
      </c>
    </row>
    <row r="842" spans="1:16" x14ac:dyDescent="0.2">
      <c r="A842" s="5" t="s">
        <v>14</v>
      </c>
      <c r="B842" s="5" t="s">
        <v>22</v>
      </c>
      <c r="C842" s="5" t="s">
        <v>30</v>
      </c>
      <c r="D842" s="5" t="s">
        <v>89</v>
      </c>
      <c r="E842" s="5">
        <v>2005</v>
      </c>
      <c r="F842" s="5">
        <v>3</v>
      </c>
      <c r="G842" s="61">
        <v>183</v>
      </c>
      <c r="H842" s="73">
        <v>0.17</v>
      </c>
      <c r="I842" s="73">
        <v>58.960000000000008</v>
      </c>
      <c r="J842" s="73">
        <v>0.17</v>
      </c>
      <c r="K842" s="73">
        <v>0.14000000000000001</v>
      </c>
      <c r="L842" s="73">
        <v>3.06</v>
      </c>
      <c r="M842" s="73">
        <v>55.760000000000005</v>
      </c>
      <c r="N842" s="73">
        <v>0.83000000000000007</v>
      </c>
      <c r="O842" s="73">
        <v>5.3000000000000007</v>
      </c>
      <c r="P842" s="62">
        <v>323.14367768671121</v>
      </c>
    </row>
    <row r="843" spans="1:16" x14ac:dyDescent="0.2">
      <c r="A843" s="5" t="s">
        <v>14</v>
      </c>
      <c r="B843" s="5" t="s">
        <v>22</v>
      </c>
      <c r="C843" s="5" t="s">
        <v>30</v>
      </c>
      <c r="D843" s="5" t="s">
        <v>89</v>
      </c>
      <c r="E843" s="5">
        <v>2006</v>
      </c>
      <c r="F843" s="5">
        <v>3</v>
      </c>
      <c r="G843" s="61">
        <v>89</v>
      </c>
      <c r="H843" s="73">
        <v>0.21</v>
      </c>
      <c r="I843" s="73">
        <v>31.220000000000002</v>
      </c>
      <c r="J843" s="73">
        <v>0.21</v>
      </c>
      <c r="K843" s="73">
        <v>0.17</v>
      </c>
      <c r="L843" s="73">
        <v>1.18</v>
      </c>
      <c r="M843" s="73">
        <v>29.87</v>
      </c>
      <c r="N843" s="73">
        <v>0.83</v>
      </c>
      <c r="O843" s="73">
        <v>4.5</v>
      </c>
      <c r="P843" s="62">
        <v>352.13917804961028</v>
      </c>
    </row>
    <row r="844" spans="1:16" x14ac:dyDescent="0.2">
      <c r="A844" s="5" t="s">
        <v>14</v>
      </c>
      <c r="B844" s="5" t="s">
        <v>22</v>
      </c>
      <c r="C844" s="5" t="s">
        <v>30</v>
      </c>
      <c r="D844" s="5" t="s">
        <v>89</v>
      </c>
      <c r="E844" s="5">
        <v>2007</v>
      </c>
      <c r="F844" s="5">
        <v>3</v>
      </c>
      <c r="G844" s="61">
        <v>387</v>
      </c>
      <c r="H844" s="73">
        <v>0.62</v>
      </c>
      <c r="I844" s="73">
        <v>148.33000000000001</v>
      </c>
      <c r="J844" s="73">
        <v>0.62</v>
      </c>
      <c r="K844" s="73">
        <v>0.49</v>
      </c>
      <c r="L844" s="73">
        <v>3.54</v>
      </c>
      <c r="M844" s="73">
        <v>144.30000000000001</v>
      </c>
      <c r="N844" s="73">
        <v>2.61</v>
      </c>
      <c r="O844" s="73">
        <v>15.32</v>
      </c>
      <c r="P844" s="62">
        <v>385.07411930297684</v>
      </c>
    </row>
    <row r="845" spans="1:16" x14ac:dyDescent="0.2">
      <c r="A845" s="5" t="s">
        <v>14</v>
      </c>
      <c r="B845" s="5" t="s">
        <v>22</v>
      </c>
      <c r="C845" s="5" t="s">
        <v>30</v>
      </c>
      <c r="D845" s="5" t="s">
        <v>89</v>
      </c>
      <c r="E845" s="5">
        <v>2008</v>
      </c>
      <c r="F845" s="5">
        <v>3</v>
      </c>
      <c r="G845" s="61">
        <v>257</v>
      </c>
      <c r="H845" s="73">
        <v>0.64</v>
      </c>
      <c r="I845" s="73">
        <v>94.18</v>
      </c>
      <c r="J845" s="73">
        <v>0.64</v>
      </c>
      <c r="K845" s="73">
        <v>0.51</v>
      </c>
      <c r="L845" s="73">
        <v>3.56</v>
      </c>
      <c r="M845" s="73">
        <v>90.11</v>
      </c>
      <c r="N845" s="73">
        <v>2.4900000000000002</v>
      </c>
      <c r="O845" s="73">
        <v>13.59</v>
      </c>
      <c r="P845" s="62">
        <v>369.27436732587779</v>
      </c>
    </row>
    <row r="846" spans="1:16" x14ac:dyDescent="0.2">
      <c r="A846" s="5" t="s">
        <v>14</v>
      </c>
      <c r="B846" s="5" t="s">
        <v>22</v>
      </c>
      <c r="C846" s="5" t="s">
        <v>30</v>
      </c>
      <c r="D846" s="5" t="s">
        <v>89</v>
      </c>
      <c r="E846" s="5">
        <v>2009</v>
      </c>
      <c r="F846" s="5">
        <v>3</v>
      </c>
      <c r="G846" s="61">
        <v>208</v>
      </c>
      <c r="H846" s="73">
        <v>0.53</v>
      </c>
      <c r="I846" s="73">
        <v>93.759999999999991</v>
      </c>
      <c r="J846" s="73">
        <v>0.53</v>
      </c>
      <c r="K846" s="73">
        <v>0.42</v>
      </c>
      <c r="L846" s="73">
        <v>3.5</v>
      </c>
      <c r="M846" s="73">
        <v>89.84</v>
      </c>
      <c r="N846" s="73">
        <v>2.0999999999999996</v>
      </c>
      <c r="O846" s="73">
        <v>11.75</v>
      </c>
      <c r="P846" s="62">
        <v>452.72800527888228</v>
      </c>
    </row>
    <row r="847" spans="1:16" x14ac:dyDescent="0.2">
      <c r="A847" s="5" t="s">
        <v>14</v>
      </c>
      <c r="B847" s="5" t="s">
        <v>22</v>
      </c>
      <c r="C847" s="5" t="s">
        <v>30</v>
      </c>
      <c r="D847" s="5" t="s">
        <v>89</v>
      </c>
      <c r="E847" s="5">
        <v>2010</v>
      </c>
      <c r="F847" s="5">
        <v>3</v>
      </c>
      <c r="G847" s="61">
        <v>35</v>
      </c>
      <c r="H847" s="73">
        <v>0.09</v>
      </c>
      <c r="I847" s="73">
        <v>12.690000000000001</v>
      </c>
      <c r="J847" s="73">
        <v>0.09</v>
      </c>
      <c r="K847" s="73">
        <v>7.0000000000000007E-2</v>
      </c>
      <c r="L847" s="73">
        <v>0.48</v>
      </c>
      <c r="M847" s="73">
        <v>12.14</v>
      </c>
      <c r="N847" s="73">
        <v>0.34</v>
      </c>
      <c r="O847" s="73">
        <v>1.83</v>
      </c>
      <c r="P847" s="62">
        <v>362.53827489265962</v>
      </c>
    </row>
    <row r="848" spans="1:16" x14ac:dyDescent="0.2">
      <c r="A848" s="5" t="s">
        <v>14</v>
      </c>
      <c r="B848" s="5" t="s">
        <v>22</v>
      </c>
      <c r="C848" s="5" t="s">
        <v>30</v>
      </c>
      <c r="D848" s="5" t="s">
        <v>89</v>
      </c>
      <c r="E848" s="5">
        <v>2011</v>
      </c>
      <c r="F848" s="5">
        <v>3</v>
      </c>
      <c r="G848" s="61">
        <v>110</v>
      </c>
      <c r="H848" s="73">
        <v>0.3</v>
      </c>
      <c r="I848" s="73">
        <v>43.68</v>
      </c>
      <c r="J848" s="73">
        <v>0.3</v>
      </c>
      <c r="K848" s="73">
        <v>0.24</v>
      </c>
      <c r="L848" s="73">
        <v>1.65</v>
      </c>
      <c r="M848" s="73">
        <v>41.79</v>
      </c>
      <c r="N848" s="73">
        <v>1.1499999999999999</v>
      </c>
      <c r="O848" s="73">
        <v>6.31</v>
      </c>
      <c r="P848" s="62">
        <v>400.41023927362448</v>
      </c>
    </row>
    <row r="849" spans="1:16" x14ac:dyDescent="0.2">
      <c r="A849" s="5" t="s">
        <v>14</v>
      </c>
      <c r="B849" s="5" t="s">
        <v>22</v>
      </c>
      <c r="C849" s="5" t="s">
        <v>30</v>
      </c>
      <c r="D849" s="5" t="s">
        <v>89</v>
      </c>
      <c r="E849" s="5">
        <v>2012</v>
      </c>
      <c r="F849" s="5">
        <v>2</v>
      </c>
      <c r="G849" s="61">
        <v>42</v>
      </c>
      <c r="H849" s="73">
        <v>0</v>
      </c>
      <c r="I849" s="73">
        <v>16.099999999999998</v>
      </c>
      <c r="J849" s="73">
        <v>0</v>
      </c>
      <c r="K849" s="73">
        <v>0.38</v>
      </c>
      <c r="L849" s="73">
        <v>15.719999999999999</v>
      </c>
      <c r="M849" s="73">
        <v>0</v>
      </c>
      <c r="N849" s="73">
        <v>0.88</v>
      </c>
      <c r="O849" s="73">
        <v>1.44</v>
      </c>
      <c r="P849" s="62">
        <v>386.61615745652023</v>
      </c>
    </row>
    <row r="850" spans="1:16" x14ac:dyDescent="0.2">
      <c r="A850" s="5" t="s">
        <v>14</v>
      </c>
      <c r="B850" s="5" t="s">
        <v>22</v>
      </c>
      <c r="C850" s="5" t="s">
        <v>30</v>
      </c>
      <c r="D850" s="5" t="s">
        <v>89</v>
      </c>
      <c r="E850" s="5">
        <v>2013</v>
      </c>
      <c r="F850" s="5">
        <v>2</v>
      </c>
      <c r="G850" s="61">
        <v>3</v>
      </c>
      <c r="H850" s="73">
        <v>0</v>
      </c>
      <c r="I850" s="73">
        <v>1.02</v>
      </c>
      <c r="J850" s="73">
        <v>0</v>
      </c>
      <c r="K850" s="73">
        <v>0.02</v>
      </c>
      <c r="L850" s="73">
        <v>1</v>
      </c>
      <c r="M850" s="73">
        <v>0</v>
      </c>
      <c r="N850" s="73">
        <v>0.06</v>
      </c>
      <c r="O850" s="73">
        <v>0.09</v>
      </c>
      <c r="P850" s="62">
        <v>380.79198163368414</v>
      </c>
    </row>
    <row r="851" spans="1:16" x14ac:dyDescent="0.2">
      <c r="A851" s="5" t="s">
        <v>14</v>
      </c>
      <c r="B851" s="5" t="s">
        <v>22</v>
      </c>
      <c r="C851" s="5" t="s">
        <v>30</v>
      </c>
      <c r="D851" s="5" t="s">
        <v>89</v>
      </c>
      <c r="E851" s="5">
        <v>2014</v>
      </c>
      <c r="F851" s="5">
        <v>2</v>
      </c>
      <c r="G851" s="61">
        <v>38</v>
      </c>
      <c r="H851" s="73">
        <v>0</v>
      </c>
      <c r="I851" s="73">
        <v>16</v>
      </c>
      <c r="J851" s="73">
        <v>0</v>
      </c>
      <c r="K851" s="73">
        <v>0.38</v>
      </c>
      <c r="L851" s="73">
        <v>15.62</v>
      </c>
      <c r="M851" s="73">
        <v>0</v>
      </c>
      <c r="N851" s="73">
        <v>0.88</v>
      </c>
      <c r="O851" s="73">
        <v>1.44</v>
      </c>
      <c r="P851" s="62">
        <v>422.12022985290895</v>
      </c>
    </row>
    <row r="852" spans="1:16" x14ac:dyDescent="0.2">
      <c r="A852" s="5" t="s">
        <v>14</v>
      </c>
      <c r="B852" s="5" t="s">
        <v>22</v>
      </c>
      <c r="C852" s="5" t="s">
        <v>30</v>
      </c>
      <c r="D852" s="5" t="s">
        <v>89</v>
      </c>
      <c r="E852" s="5">
        <v>2015</v>
      </c>
      <c r="F852" s="5">
        <v>2</v>
      </c>
      <c r="G852" s="61">
        <v>5</v>
      </c>
      <c r="H852" s="73">
        <v>0</v>
      </c>
      <c r="I852" s="73">
        <v>1.54</v>
      </c>
      <c r="J852" s="73">
        <v>0</v>
      </c>
      <c r="K852" s="73">
        <v>0.04</v>
      </c>
      <c r="L852" s="73">
        <v>1.5</v>
      </c>
      <c r="M852" s="73">
        <v>0</v>
      </c>
      <c r="N852" s="73">
        <v>0.08</v>
      </c>
      <c r="O852" s="73">
        <v>0.14000000000000001</v>
      </c>
      <c r="P852" s="62">
        <v>294.90194662564534</v>
      </c>
    </row>
    <row r="853" spans="1:16" x14ac:dyDescent="0.2">
      <c r="A853" s="5" t="s">
        <v>14</v>
      </c>
      <c r="B853" s="5" t="s">
        <v>22</v>
      </c>
      <c r="C853" s="5" t="s">
        <v>30</v>
      </c>
      <c r="D853" s="5" t="s">
        <v>89</v>
      </c>
      <c r="E853" s="5">
        <v>2017</v>
      </c>
      <c r="F853" s="5">
        <v>1</v>
      </c>
      <c r="G853" s="61">
        <v>453</v>
      </c>
      <c r="H853" s="73">
        <v>0.75</v>
      </c>
      <c r="I853" s="73">
        <v>361.31</v>
      </c>
      <c r="J853" s="73">
        <v>0.75</v>
      </c>
      <c r="K853" s="73">
        <v>361.31</v>
      </c>
      <c r="L853" s="73">
        <v>0</v>
      </c>
      <c r="M853" s="73">
        <v>0</v>
      </c>
      <c r="N853" s="73">
        <v>0.16</v>
      </c>
      <c r="O853" s="73">
        <v>7.9700000000000006</v>
      </c>
      <c r="P853" s="62">
        <v>797.99358840454784</v>
      </c>
    </row>
    <row r="854" spans="1:16" x14ac:dyDescent="0.2">
      <c r="A854" s="5" t="s">
        <v>14</v>
      </c>
      <c r="B854" s="5" t="s">
        <v>22</v>
      </c>
      <c r="C854" s="5" t="s">
        <v>30</v>
      </c>
      <c r="D854" s="5" t="s">
        <v>89</v>
      </c>
      <c r="E854" s="5">
        <v>2018</v>
      </c>
      <c r="F854" s="5">
        <v>1</v>
      </c>
      <c r="G854" s="61">
        <v>138</v>
      </c>
      <c r="H854" s="73">
        <v>0.22</v>
      </c>
      <c r="I854" s="73">
        <v>80.28</v>
      </c>
      <c r="J854" s="73">
        <v>0.22</v>
      </c>
      <c r="K854" s="73">
        <v>80.28</v>
      </c>
      <c r="L854" s="73">
        <v>0</v>
      </c>
      <c r="M854" s="73">
        <v>0</v>
      </c>
      <c r="N854" s="73">
        <v>0.03</v>
      </c>
      <c r="O854" s="73">
        <v>1.1499999999999999</v>
      </c>
      <c r="P854" s="62">
        <v>580.97462342455333</v>
      </c>
    </row>
    <row r="855" spans="1:16" x14ac:dyDescent="0.2">
      <c r="A855" s="5" t="s">
        <v>14</v>
      </c>
      <c r="B855" s="5" t="s">
        <v>22</v>
      </c>
      <c r="C855" s="5" t="s">
        <v>30</v>
      </c>
      <c r="D855" s="5" t="s">
        <v>89</v>
      </c>
      <c r="E855" s="5">
        <v>2019</v>
      </c>
      <c r="F855" s="5">
        <v>1</v>
      </c>
      <c r="G855" s="61">
        <v>162</v>
      </c>
      <c r="H855" s="73">
        <v>0.33</v>
      </c>
      <c r="I855" s="73">
        <v>85.56</v>
      </c>
      <c r="J855" s="73">
        <v>0.33</v>
      </c>
      <c r="K855" s="73">
        <v>85.56</v>
      </c>
      <c r="L855" s="73">
        <v>0</v>
      </c>
      <c r="M855" s="73">
        <v>0</v>
      </c>
      <c r="N855" s="73">
        <v>0.03</v>
      </c>
      <c r="O855" s="73">
        <v>0.86</v>
      </c>
      <c r="P855" s="62">
        <v>530.58722647635489</v>
      </c>
    </row>
    <row r="856" spans="1:16" x14ac:dyDescent="0.2">
      <c r="A856" s="5" t="s">
        <v>14</v>
      </c>
      <c r="B856" s="5" t="s">
        <v>22</v>
      </c>
      <c r="C856" s="5" t="s">
        <v>30</v>
      </c>
      <c r="D856" s="5" t="s">
        <v>89</v>
      </c>
      <c r="E856" s="5">
        <v>2020</v>
      </c>
      <c r="F856" s="5">
        <v>0</v>
      </c>
      <c r="G856" s="61">
        <v>277</v>
      </c>
      <c r="H856" s="73">
        <v>169.61</v>
      </c>
      <c r="I856" s="73">
        <v>0</v>
      </c>
      <c r="J856" s="73">
        <v>169.61</v>
      </c>
      <c r="K856" s="73">
        <v>0</v>
      </c>
      <c r="L856" s="73">
        <v>0</v>
      </c>
      <c r="M856" s="73">
        <v>0</v>
      </c>
      <c r="N856" s="73">
        <v>1.1599999999999999</v>
      </c>
      <c r="O856" s="73">
        <v>2.67</v>
      </c>
      <c r="P856" s="62">
        <v>611.26772706754775</v>
      </c>
    </row>
    <row r="857" spans="1:16" x14ac:dyDescent="0.2">
      <c r="A857" s="5" t="s">
        <v>14</v>
      </c>
      <c r="B857" s="5" t="s">
        <v>22</v>
      </c>
      <c r="C857" s="5" t="s">
        <v>30</v>
      </c>
      <c r="D857" s="5" t="s">
        <v>89</v>
      </c>
      <c r="E857" s="5">
        <v>2021</v>
      </c>
      <c r="F857" s="5">
        <v>0</v>
      </c>
      <c r="G857" s="61">
        <v>787</v>
      </c>
      <c r="H857" s="73">
        <v>518.44000000000005</v>
      </c>
      <c r="I857" s="73">
        <v>0</v>
      </c>
      <c r="J857" s="73">
        <v>518.44000000000005</v>
      </c>
      <c r="K857" s="73">
        <v>0</v>
      </c>
      <c r="L857" s="73">
        <v>0</v>
      </c>
      <c r="M857" s="73">
        <v>0</v>
      </c>
      <c r="N857" s="73">
        <v>4.92</v>
      </c>
      <c r="O857" s="73">
        <v>9.7100000000000009</v>
      </c>
      <c r="P857" s="62">
        <v>658.76093204770336</v>
      </c>
    </row>
    <row r="858" spans="1:16" x14ac:dyDescent="0.2">
      <c r="A858" s="5" t="s">
        <v>14</v>
      </c>
      <c r="B858" s="5" t="s">
        <v>22</v>
      </c>
      <c r="C858" s="5" t="s">
        <v>31</v>
      </c>
      <c r="D858" s="5" t="s">
        <v>90</v>
      </c>
      <c r="E858" s="5">
        <v>1981</v>
      </c>
      <c r="F858" s="5">
        <v>3</v>
      </c>
      <c r="G858" s="61">
        <v>5</v>
      </c>
      <c r="H858" s="73">
        <v>0.02</v>
      </c>
      <c r="I858" s="73">
        <v>2.29</v>
      </c>
      <c r="J858" s="73">
        <v>0.02</v>
      </c>
      <c r="K858" s="73">
        <v>0.02</v>
      </c>
      <c r="L858" s="73">
        <v>0.08</v>
      </c>
      <c r="M858" s="73">
        <v>2.19</v>
      </c>
      <c r="N858" s="73">
        <v>7.0000000000000007E-2</v>
      </c>
      <c r="O858" s="73">
        <v>0.28000000000000003</v>
      </c>
      <c r="P858" s="62">
        <v>473.52685069189158</v>
      </c>
    </row>
    <row r="859" spans="1:16" x14ac:dyDescent="0.2">
      <c r="A859" s="5" t="s">
        <v>14</v>
      </c>
      <c r="B859" s="5" t="s">
        <v>22</v>
      </c>
      <c r="C859" s="5" t="s">
        <v>31</v>
      </c>
      <c r="D859" s="5" t="s">
        <v>90</v>
      </c>
      <c r="E859" s="5">
        <v>1985</v>
      </c>
      <c r="F859" s="5">
        <v>3</v>
      </c>
      <c r="G859" s="61">
        <v>1</v>
      </c>
      <c r="H859" s="73">
        <v>0</v>
      </c>
      <c r="I859" s="73">
        <v>0.27</v>
      </c>
      <c r="J859" s="73">
        <v>0</v>
      </c>
      <c r="K859" s="73">
        <v>0</v>
      </c>
      <c r="L859" s="73">
        <v>0.26</v>
      </c>
      <c r="M859" s="73">
        <v>0.01</v>
      </c>
      <c r="N859" s="73">
        <v>0</v>
      </c>
      <c r="O859" s="73">
        <v>0</v>
      </c>
      <c r="P859" s="62">
        <v>229.55635750713111</v>
      </c>
    </row>
    <row r="860" spans="1:16" x14ac:dyDescent="0.2">
      <c r="A860" s="5" t="s">
        <v>14</v>
      </c>
      <c r="B860" s="5" t="s">
        <v>22</v>
      </c>
      <c r="C860" s="5" t="s">
        <v>31</v>
      </c>
      <c r="D860" s="5" t="s">
        <v>90</v>
      </c>
      <c r="E860" s="5">
        <v>1990</v>
      </c>
      <c r="F860" s="5">
        <v>3</v>
      </c>
      <c r="G860" s="61">
        <v>127</v>
      </c>
      <c r="H860" s="73">
        <v>0.38</v>
      </c>
      <c r="I860" s="73">
        <v>37.239999999999995</v>
      </c>
      <c r="J860" s="73">
        <v>0.38</v>
      </c>
      <c r="K860" s="73">
        <v>0.27</v>
      </c>
      <c r="L860" s="73">
        <v>1.3</v>
      </c>
      <c r="M860" s="73">
        <v>35.669999999999995</v>
      </c>
      <c r="N860" s="73">
        <v>1.07</v>
      </c>
      <c r="O860" s="73">
        <v>4.5299999999999994</v>
      </c>
      <c r="P860" s="62">
        <v>295.75148065487042</v>
      </c>
    </row>
    <row r="861" spans="1:16" x14ac:dyDescent="0.2">
      <c r="A861" s="5" t="s">
        <v>14</v>
      </c>
      <c r="B861" s="5" t="s">
        <v>22</v>
      </c>
      <c r="C861" s="5" t="s">
        <v>31</v>
      </c>
      <c r="D861" s="5" t="s">
        <v>90</v>
      </c>
      <c r="E861" s="5">
        <v>1995</v>
      </c>
      <c r="F861" s="5">
        <v>3</v>
      </c>
      <c r="G861" s="61">
        <v>68</v>
      </c>
      <c r="H861" s="73">
        <v>0</v>
      </c>
      <c r="I861" s="73">
        <v>30.36</v>
      </c>
      <c r="J861" s="73">
        <v>0</v>
      </c>
      <c r="K861" s="73">
        <v>0</v>
      </c>
      <c r="L861" s="73">
        <v>9.34</v>
      </c>
      <c r="M861" s="73">
        <v>21.02</v>
      </c>
      <c r="N861" s="73">
        <v>0.14000000000000001</v>
      </c>
      <c r="O861" s="73">
        <v>0.09</v>
      </c>
      <c r="P861" s="62">
        <v>443.60188196160362</v>
      </c>
    </row>
    <row r="862" spans="1:16" x14ac:dyDescent="0.2">
      <c r="A862" s="5" t="s">
        <v>14</v>
      </c>
      <c r="B862" s="5" t="s">
        <v>22</v>
      </c>
      <c r="C862" s="5" t="s">
        <v>31</v>
      </c>
      <c r="D862" s="5" t="s">
        <v>90</v>
      </c>
      <c r="E862" s="5">
        <v>1998</v>
      </c>
      <c r="F862" s="5">
        <v>3</v>
      </c>
      <c r="G862" s="61">
        <v>3</v>
      </c>
      <c r="H862" s="73">
        <v>0.01</v>
      </c>
      <c r="I862" s="73">
        <v>1.3800000000000001</v>
      </c>
      <c r="J862" s="73">
        <v>0.01</v>
      </c>
      <c r="K862" s="73">
        <v>0.01</v>
      </c>
      <c r="L862" s="73">
        <v>0.05</v>
      </c>
      <c r="M862" s="73">
        <v>1.32</v>
      </c>
      <c r="N862" s="73">
        <v>0.04</v>
      </c>
      <c r="O862" s="73">
        <v>0.17</v>
      </c>
      <c r="P862" s="62">
        <v>436.31790453356302</v>
      </c>
    </row>
    <row r="863" spans="1:16" x14ac:dyDescent="0.2">
      <c r="A863" s="5" t="s">
        <v>14</v>
      </c>
      <c r="B863" s="5" t="s">
        <v>22</v>
      </c>
      <c r="C863" s="5" t="s">
        <v>31</v>
      </c>
      <c r="D863" s="5" t="s">
        <v>90</v>
      </c>
      <c r="E863" s="5">
        <v>1999</v>
      </c>
      <c r="F863" s="5">
        <v>3</v>
      </c>
      <c r="G863" s="61">
        <v>75</v>
      </c>
      <c r="H863" s="73">
        <v>0</v>
      </c>
      <c r="I863" s="73">
        <v>31.29</v>
      </c>
      <c r="J863" s="73">
        <v>0</v>
      </c>
      <c r="K863" s="73">
        <v>0</v>
      </c>
      <c r="L863" s="73">
        <v>1.06</v>
      </c>
      <c r="M863" s="73">
        <v>30.23</v>
      </c>
      <c r="N863" s="73">
        <v>0.14000000000000001</v>
      </c>
      <c r="O863" s="73">
        <v>0.08</v>
      </c>
      <c r="P863" s="62">
        <v>418.31471066648237</v>
      </c>
    </row>
    <row r="864" spans="1:16" x14ac:dyDescent="0.2">
      <c r="A864" s="5" t="s">
        <v>14</v>
      </c>
      <c r="B864" s="5" t="s">
        <v>22</v>
      </c>
      <c r="C864" s="5" t="s">
        <v>31</v>
      </c>
      <c r="D864" s="5" t="s">
        <v>90</v>
      </c>
      <c r="E864" s="5">
        <v>2000</v>
      </c>
      <c r="F864" s="5">
        <v>3</v>
      </c>
      <c r="G864" s="61">
        <v>90</v>
      </c>
      <c r="H864" s="73">
        <v>0.43</v>
      </c>
      <c r="I864" s="73">
        <v>42.07</v>
      </c>
      <c r="J864" s="73">
        <v>0.43</v>
      </c>
      <c r="K864" s="73">
        <v>0.31</v>
      </c>
      <c r="L864" s="73">
        <v>1.47</v>
      </c>
      <c r="M864" s="73">
        <v>40.29</v>
      </c>
      <c r="N864" s="73">
        <v>1.21</v>
      </c>
      <c r="O864" s="73">
        <v>5.1100000000000003</v>
      </c>
      <c r="P864" s="62">
        <v>474.0555806091167</v>
      </c>
    </row>
    <row r="865" spans="1:16" x14ac:dyDescent="0.2">
      <c r="A865" s="5" t="s">
        <v>14</v>
      </c>
      <c r="B865" s="5" t="s">
        <v>22</v>
      </c>
      <c r="C865" s="5" t="s">
        <v>31</v>
      </c>
      <c r="D865" s="5" t="s">
        <v>90</v>
      </c>
      <c r="E865" s="5">
        <v>2001</v>
      </c>
      <c r="F865" s="5">
        <v>3</v>
      </c>
      <c r="G865" s="61">
        <v>24</v>
      </c>
      <c r="H865" s="73">
        <v>0.09</v>
      </c>
      <c r="I865" s="73">
        <v>9.18</v>
      </c>
      <c r="J865" s="73">
        <v>0.09</v>
      </c>
      <c r="K865" s="73">
        <v>7.0000000000000007E-2</v>
      </c>
      <c r="L865" s="73">
        <v>0.32</v>
      </c>
      <c r="M865" s="73">
        <v>8.7899999999999991</v>
      </c>
      <c r="N865" s="73">
        <v>0.26</v>
      </c>
      <c r="O865" s="73">
        <v>1.1100000000000001</v>
      </c>
      <c r="P865" s="62">
        <v>378.28902347820389</v>
      </c>
    </row>
    <row r="866" spans="1:16" x14ac:dyDescent="0.2">
      <c r="A866" s="5" t="s">
        <v>14</v>
      </c>
      <c r="B866" s="5" t="s">
        <v>22</v>
      </c>
      <c r="C866" s="5" t="s">
        <v>31</v>
      </c>
      <c r="D866" s="5" t="s">
        <v>90</v>
      </c>
      <c r="E866" s="5">
        <v>2002</v>
      </c>
      <c r="F866" s="5">
        <v>3</v>
      </c>
      <c r="G866" s="61">
        <v>195</v>
      </c>
      <c r="H866" s="73">
        <v>0.72</v>
      </c>
      <c r="I866" s="73">
        <v>69.44</v>
      </c>
      <c r="J866" s="73">
        <v>0.72</v>
      </c>
      <c r="K866" s="73">
        <v>0.51</v>
      </c>
      <c r="L866" s="73">
        <v>2.4300000000000002</v>
      </c>
      <c r="M866" s="73">
        <v>66.5</v>
      </c>
      <c r="N866" s="73">
        <v>1.99</v>
      </c>
      <c r="O866" s="73">
        <v>8.44</v>
      </c>
      <c r="P866" s="62">
        <v>359.79600283454283</v>
      </c>
    </row>
    <row r="867" spans="1:16" x14ac:dyDescent="0.2">
      <c r="A867" s="5" t="s">
        <v>14</v>
      </c>
      <c r="B867" s="5" t="s">
        <v>22</v>
      </c>
      <c r="C867" s="5" t="s">
        <v>31</v>
      </c>
      <c r="D867" s="5" t="s">
        <v>90</v>
      </c>
      <c r="E867" s="5">
        <v>2003</v>
      </c>
      <c r="F867" s="5">
        <v>3</v>
      </c>
      <c r="G867" s="61">
        <v>227</v>
      </c>
      <c r="H867" s="73">
        <v>0.38</v>
      </c>
      <c r="I867" s="73">
        <v>71.539999999999992</v>
      </c>
      <c r="J867" s="73">
        <v>0.38</v>
      </c>
      <c r="K867" s="73">
        <v>0.27</v>
      </c>
      <c r="L867" s="73">
        <v>4.3099999999999996</v>
      </c>
      <c r="M867" s="73">
        <v>66.960000000000008</v>
      </c>
      <c r="N867" s="73">
        <v>1.76</v>
      </c>
      <c r="O867" s="73">
        <v>7.1099999999999994</v>
      </c>
      <c r="P867" s="62">
        <v>316.96649812836</v>
      </c>
    </row>
    <row r="868" spans="1:16" x14ac:dyDescent="0.2">
      <c r="A868" s="5" t="s">
        <v>14</v>
      </c>
      <c r="B868" s="5" t="s">
        <v>22</v>
      </c>
      <c r="C868" s="5" t="s">
        <v>31</v>
      </c>
      <c r="D868" s="5" t="s">
        <v>90</v>
      </c>
      <c r="E868" s="5">
        <v>2004</v>
      </c>
      <c r="F868" s="5">
        <v>3</v>
      </c>
      <c r="G868" s="61">
        <v>108</v>
      </c>
      <c r="H868" s="73">
        <v>0.2</v>
      </c>
      <c r="I868" s="73">
        <v>38.14</v>
      </c>
      <c r="J868" s="73">
        <v>0.2</v>
      </c>
      <c r="K868" s="73">
        <v>0.14000000000000001</v>
      </c>
      <c r="L868" s="73">
        <v>1.98</v>
      </c>
      <c r="M868" s="73">
        <v>36.019999999999996</v>
      </c>
      <c r="N868" s="73">
        <v>0.92</v>
      </c>
      <c r="O868" s="73">
        <v>3.71</v>
      </c>
      <c r="P868" s="62">
        <v>355.15445187670645</v>
      </c>
    </row>
    <row r="869" spans="1:16" x14ac:dyDescent="0.2">
      <c r="A869" s="5" t="s">
        <v>14</v>
      </c>
      <c r="B869" s="5" t="s">
        <v>22</v>
      </c>
      <c r="C869" s="5" t="s">
        <v>31</v>
      </c>
      <c r="D869" s="5" t="s">
        <v>90</v>
      </c>
      <c r="E869" s="5">
        <v>2005</v>
      </c>
      <c r="F869" s="5">
        <v>3</v>
      </c>
      <c r="G869" s="61">
        <v>152</v>
      </c>
      <c r="H869" s="73">
        <v>0.6</v>
      </c>
      <c r="I869" s="73">
        <v>58.080000000000005</v>
      </c>
      <c r="J869" s="73">
        <v>0.6</v>
      </c>
      <c r="K869" s="73">
        <v>0.43</v>
      </c>
      <c r="L869" s="73">
        <v>2.0299999999999998</v>
      </c>
      <c r="M869" s="73">
        <v>55.620000000000005</v>
      </c>
      <c r="N869" s="73">
        <v>1.67</v>
      </c>
      <c r="O869" s="73">
        <v>7.06</v>
      </c>
      <c r="P869" s="62">
        <v>385.81295758008724</v>
      </c>
    </row>
    <row r="870" spans="1:16" x14ac:dyDescent="0.2">
      <c r="A870" s="5" t="s">
        <v>14</v>
      </c>
      <c r="B870" s="5" t="s">
        <v>22</v>
      </c>
      <c r="C870" s="5" t="s">
        <v>31</v>
      </c>
      <c r="D870" s="5" t="s">
        <v>90</v>
      </c>
      <c r="E870" s="5">
        <v>2006</v>
      </c>
      <c r="F870" s="5">
        <v>3</v>
      </c>
      <c r="G870" s="61">
        <v>229</v>
      </c>
      <c r="H870" s="73">
        <v>0.32</v>
      </c>
      <c r="I870" s="73">
        <v>96.72</v>
      </c>
      <c r="J870" s="73">
        <v>0.32</v>
      </c>
      <c r="K870" s="73">
        <v>0.23</v>
      </c>
      <c r="L870" s="73">
        <v>3.33</v>
      </c>
      <c r="M870" s="73">
        <v>93.16</v>
      </c>
      <c r="N870" s="73">
        <v>2.15</v>
      </c>
      <c r="O870" s="73">
        <v>8.4499999999999993</v>
      </c>
      <c r="P870" s="62">
        <v>424.22398116280499</v>
      </c>
    </row>
    <row r="871" spans="1:16" x14ac:dyDescent="0.2">
      <c r="A871" s="5" t="s">
        <v>14</v>
      </c>
      <c r="B871" s="5" t="s">
        <v>22</v>
      </c>
      <c r="C871" s="5" t="s">
        <v>31</v>
      </c>
      <c r="D871" s="5" t="s">
        <v>90</v>
      </c>
      <c r="E871" s="5">
        <v>2007</v>
      </c>
      <c r="F871" s="5">
        <v>3</v>
      </c>
      <c r="G871" s="61">
        <v>261</v>
      </c>
      <c r="H871" s="73">
        <v>0.38</v>
      </c>
      <c r="I871" s="73">
        <v>127.30000000000001</v>
      </c>
      <c r="J871" s="73">
        <v>0.38</v>
      </c>
      <c r="K871" s="73">
        <v>1.48</v>
      </c>
      <c r="L871" s="73">
        <v>3.95</v>
      </c>
      <c r="M871" s="73">
        <v>121.87</v>
      </c>
      <c r="N871" s="73">
        <v>2.67</v>
      </c>
      <c r="O871" s="73">
        <v>10.45</v>
      </c>
      <c r="P871" s="62">
        <v>488.02540651799654</v>
      </c>
    </row>
    <row r="872" spans="1:16" x14ac:dyDescent="0.2">
      <c r="A872" s="5" t="s">
        <v>14</v>
      </c>
      <c r="B872" s="5" t="s">
        <v>22</v>
      </c>
      <c r="C872" s="5" t="s">
        <v>31</v>
      </c>
      <c r="D872" s="5" t="s">
        <v>90</v>
      </c>
      <c r="E872" s="5">
        <v>2008</v>
      </c>
      <c r="F872" s="5">
        <v>3</v>
      </c>
      <c r="G872" s="61">
        <v>435</v>
      </c>
      <c r="H872" s="73">
        <v>1.1400000000000001</v>
      </c>
      <c r="I872" s="73">
        <v>202.68</v>
      </c>
      <c r="J872" s="73">
        <v>1.1400000000000001</v>
      </c>
      <c r="K872" s="73">
        <v>2.7800000000000002</v>
      </c>
      <c r="L872" s="73">
        <v>9.870000000000001</v>
      </c>
      <c r="M872" s="73">
        <v>190.03</v>
      </c>
      <c r="N872" s="73">
        <v>3.5100000000000002</v>
      </c>
      <c r="O872" s="73">
        <v>13.44</v>
      </c>
      <c r="P872" s="62">
        <v>467.79270346505626</v>
      </c>
    </row>
    <row r="873" spans="1:16" x14ac:dyDescent="0.2">
      <c r="A873" s="5" t="s">
        <v>14</v>
      </c>
      <c r="B873" s="5" t="s">
        <v>22</v>
      </c>
      <c r="C873" s="5" t="s">
        <v>31</v>
      </c>
      <c r="D873" s="5" t="s">
        <v>90</v>
      </c>
      <c r="E873" s="5">
        <v>2009</v>
      </c>
      <c r="F873" s="5">
        <v>3</v>
      </c>
      <c r="G873" s="61">
        <v>1263</v>
      </c>
      <c r="H873" s="73">
        <v>5.3</v>
      </c>
      <c r="I873" s="73">
        <v>576.28</v>
      </c>
      <c r="J873" s="73">
        <v>5.3</v>
      </c>
      <c r="K873" s="73">
        <v>8.6300000000000008</v>
      </c>
      <c r="L873" s="73">
        <v>36.700000000000003</v>
      </c>
      <c r="M873" s="73">
        <v>530.94999999999993</v>
      </c>
      <c r="N873" s="73">
        <v>10.719999999999999</v>
      </c>
      <c r="O873" s="73">
        <v>40.58</v>
      </c>
      <c r="P873" s="62">
        <v>460.31925441710888</v>
      </c>
    </row>
    <row r="874" spans="1:16" x14ac:dyDescent="0.2">
      <c r="A874" s="5" t="s">
        <v>14</v>
      </c>
      <c r="B874" s="5" t="s">
        <v>22</v>
      </c>
      <c r="C874" s="5" t="s">
        <v>31</v>
      </c>
      <c r="D874" s="5" t="s">
        <v>90</v>
      </c>
      <c r="E874" s="5">
        <v>2010</v>
      </c>
      <c r="F874" s="5">
        <v>3</v>
      </c>
      <c r="G874" s="61">
        <v>635</v>
      </c>
      <c r="H874" s="73">
        <v>3.01</v>
      </c>
      <c r="I874" s="73">
        <v>292.04000000000002</v>
      </c>
      <c r="J874" s="73">
        <v>3.01</v>
      </c>
      <c r="K874" s="73">
        <v>2.14</v>
      </c>
      <c r="L874" s="73">
        <v>10.23</v>
      </c>
      <c r="M874" s="73">
        <v>279.67</v>
      </c>
      <c r="N874" s="73">
        <v>8.4</v>
      </c>
      <c r="O874" s="73">
        <v>35.49</v>
      </c>
      <c r="P874" s="62">
        <v>464.74783958215011</v>
      </c>
    </row>
    <row r="875" spans="1:16" x14ac:dyDescent="0.2">
      <c r="A875" s="5" t="s">
        <v>14</v>
      </c>
      <c r="B875" s="5" t="s">
        <v>22</v>
      </c>
      <c r="C875" s="5" t="s">
        <v>31</v>
      </c>
      <c r="D875" s="5" t="s">
        <v>90</v>
      </c>
      <c r="E875" s="5">
        <v>2011</v>
      </c>
      <c r="F875" s="5">
        <v>3</v>
      </c>
      <c r="G875" s="61">
        <v>564</v>
      </c>
      <c r="H875" s="73">
        <v>2.8</v>
      </c>
      <c r="I875" s="73">
        <v>294.09000000000003</v>
      </c>
      <c r="J875" s="73">
        <v>2.8</v>
      </c>
      <c r="K875" s="73">
        <v>2.0699999999999998</v>
      </c>
      <c r="L875" s="73">
        <v>9.51</v>
      </c>
      <c r="M875" s="73">
        <v>282.51</v>
      </c>
      <c r="N875" s="73">
        <v>8.27</v>
      </c>
      <c r="O875" s="73">
        <v>34.690000000000005</v>
      </c>
      <c r="P875" s="62">
        <v>526.13817563315865</v>
      </c>
    </row>
    <row r="876" spans="1:16" x14ac:dyDescent="0.2">
      <c r="A876" s="5" t="s">
        <v>14</v>
      </c>
      <c r="B876" s="5" t="s">
        <v>22</v>
      </c>
      <c r="C876" s="5" t="s">
        <v>31</v>
      </c>
      <c r="D876" s="5" t="s">
        <v>90</v>
      </c>
      <c r="E876" s="5">
        <v>2012</v>
      </c>
      <c r="F876" s="5">
        <v>2</v>
      </c>
      <c r="G876" s="61">
        <v>875</v>
      </c>
      <c r="H876" s="73">
        <v>6.4899999999999993</v>
      </c>
      <c r="I876" s="73">
        <v>519.70000000000005</v>
      </c>
      <c r="J876" s="73">
        <v>6.4899999999999993</v>
      </c>
      <c r="K876" s="73">
        <v>15.51</v>
      </c>
      <c r="L876" s="73">
        <v>504.18999999999994</v>
      </c>
      <c r="M876" s="73">
        <v>0</v>
      </c>
      <c r="N876" s="73">
        <v>2.52</v>
      </c>
      <c r="O876" s="73">
        <v>33.35</v>
      </c>
      <c r="P876" s="62">
        <v>601.69039562816783</v>
      </c>
    </row>
    <row r="877" spans="1:16" x14ac:dyDescent="0.2">
      <c r="A877" s="5" t="s">
        <v>14</v>
      </c>
      <c r="B877" s="5" t="s">
        <v>22</v>
      </c>
      <c r="C877" s="5" t="s">
        <v>31</v>
      </c>
      <c r="D877" s="5" t="s">
        <v>90</v>
      </c>
      <c r="E877" s="5">
        <v>2013</v>
      </c>
      <c r="F877" s="5">
        <v>2</v>
      </c>
      <c r="G877" s="61">
        <v>1336</v>
      </c>
      <c r="H877" s="73">
        <v>8.9699999999999989</v>
      </c>
      <c r="I877" s="73">
        <v>816.01</v>
      </c>
      <c r="J877" s="73">
        <v>8.9699999999999989</v>
      </c>
      <c r="K877" s="73">
        <v>15.540000000000001</v>
      </c>
      <c r="L877" s="73">
        <v>800.47</v>
      </c>
      <c r="M877" s="73">
        <v>0</v>
      </c>
      <c r="N877" s="73">
        <v>2.2400000000000002</v>
      </c>
      <c r="O877" s="73">
        <v>46.08</v>
      </c>
      <c r="P877" s="62">
        <v>618.04890403538195</v>
      </c>
    </row>
    <row r="878" spans="1:16" x14ac:dyDescent="0.2">
      <c r="A878" s="5" t="s">
        <v>14</v>
      </c>
      <c r="B878" s="5" t="s">
        <v>22</v>
      </c>
      <c r="C878" s="5" t="s">
        <v>31</v>
      </c>
      <c r="D878" s="5" t="s">
        <v>90</v>
      </c>
      <c r="E878" s="5">
        <v>2014</v>
      </c>
      <c r="F878" s="5">
        <v>2</v>
      </c>
      <c r="G878" s="61">
        <v>885</v>
      </c>
      <c r="H878" s="73">
        <v>8.49</v>
      </c>
      <c r="I878" s="73">
        <v>585.01</v>
      </c>
      <c r="J878" s="73">
        <v>8.49</v>
      </c>
      <c r="K878" s="73">
        <v>19.380000000000003</v>
      </c>
      <c r="L878" s="73">
        <v>565.63</v>
      </c>
      <c r="M878" s="73">
        <v>0</v>
      </c>
      <c r="N878" s="73">
        <v>3.09</v>
      </c>
      <c r="O878" s="73">
        <v>35.800000000000004</v>
      </c>
      <c r="P878" s="62">
        <v>671.02527642793711</v>
      </c>
    </row>
    <row r="879" spans="1:16" x14ac:dyDescent="0.2">
      <c r="A879" s="5" t="s">
        <v>14</v>
      </c>
      <c r="B879" s="5" t="s">
        <v>22</v>
      </c>
      <c r="C879" s="5" t="s">
        <v>31</v>
      </c>
      <c r="D879" s="5" t="s">
        <v>90</v>
      </c>
      <c r="E879" s="5">
        <v>2015</v>
      </c>
      <c r="F879" s="5">
        <v>2</v>
      </c>
      <c r="G879" s="61">
        <v>921</v>
      </c>
      <c r="H879" s="73">
        <v>6.3999999999999995</v>
      </c>
      <c r="I879" s="73">
        <v>616.81999999999994</v>
      </c>
      <c r="J879" s="73">
        <v>6.3999999999999995</v>
      </c>
      <c r="K879" s="73">
        <v>20.119999999999997</v>
      </c>
      <c r="L879" s="73">
        <v>596.70000000000005</v>
      </c>
      <c r="M879" s="73">
        <v>0</v>
      </c>
      <c r="N879" s="73">
        <v>2.92</v>
      </c>
      <c r="O879" s="73">
        <v>45.99</v>
      </c>
      <c r="P879" s="62">
        <v>677.14673185314643</v>
      </c>
    </row>
    <row r="880" spans="1:16" x14ac:dyDescent="0.2">
      <c r="A880" s="5" t="s">
        <v>14</v>
      </c>
      <c r="B880" s="5" t="s">
        <v>22</v>
      </c>
      <c r="C880" s="5" t="s">
        <v>31</v>
      </c>
      <c r="D880" s="5" t="s">
        <v>90</v>
      </c>
      <c r="E880" s="5">
        <v>2016</v>
      </c>
      <c r="F880" s="5">
        <v>2</v>
      </c>
      <c r="G880" s="61">
        <v>574</v>
      </c>
      <c r="H880" s="73">
        <v>3.4</v>
      </c>
      <c r="I880" s="73">
        <v>395.48</v>
      </c>
      <c r="J880" s="73">
        <v>3.4</v>
      </c>
      <c r="K880" s="73">
        <v>8.7899999999999991</v>
      </c>
      <c r="L880" s="73">
        <v>386.69</v>
      </c>
      <c r="M880" s="73">
        <v>0</v>
      </c>
      <c r="N880" s="73">
        <v>1.77</v>
      </c>
      <c r="O880" s="73">
        <v>30.39</v>
      </c>
      <c r="P880" s="62">
        <v>693.78056149328563</v>
      </c>
    </row>
    <row r="881" spans="1:16" x14ac:dyDescent="0.2">
      <c r="A881" s="5" t="s">
        <v>14</v>
      </c>
      <c r="B881" s="5" t="s">
        <v>22</v>
      </c>
      <c r="C881" s="5" t="s">
        <v>31</v>
      </c>
      <c r="D881" s="5" t="s">
        <v>90</v>
      </c>
      <c r="E881" s="5">
        <v>2017</v>
      </c>
      <c r="F881" s="5">
        <v>1</v>
      </c>
      <c r="G881" s="61">
        <v>645</v>
      </c>
      <c r="H881" s="73">
        <v>17.119999999999997</v>
      </c>
      <c r="I881" s="73">
        <v>460.9</v>
      </c>
      <c r="J881" s="73">
        <v>17.119999999999997</v>
      </c>
      <c r="K881" s="73">
        <v>460.9</v>
      </c>
      <c r="L881" s="73">
        <v>0</v>
      </c>
      <c r="M881" s="73">
        <v>0</v>
      </c>
      <c r="N881" s="73">
        <v>0.6</v>
      </c>
      <c r="O881" s="73">
        <v>8.3800000000000008</v>
      </c>
      <c r="P881" s="62">
        <v>740.99069188412534</v>
      </c>
    </row>
    <row r="882" spans="1:16" x14ac:dyDescent="0.2">
      <c r="A882" s="5" t="s">
        <v>14</v>
      </c>
      <c r="B882" s="5" t="s">
        <v>22</v>
      </c>
      <c r="C882" s="5" t="s">
        <v>31</v>
      </c>
      <c r="D882" s="5" t="s">
        <v>90</v>
      </c>
      <c r="E882" s="5">
        <v>2018</v>
      </c>
      <c r="F882" s="5">
        <v>1</v>
      </c>
      <c r="G882" s="61">
        <v>555</v>
      </c>
      <c r="H882" s="73">
        <v>24.29</v>
      </c>
      <c r="I882" s="73">
        <v>342.20000000000005</v>
      </c>
      <c r="J882" s="73">
        <v>24.29</v>
      </c>
      <c r="K882" s="73">
        <v>342.20000000000005</v>
      </c>
      <c r="L882" s="73">
        <v>0</v>
      </c>
      <c r="M882" s="73">
        <v>0</v>
      </c>
      <c r="N882" s="73">
        <v>0.47</v>
      </c>
      <c r="O882" s="73">
        <v>3.93</v>
      </c>
      <c r="P882" s="62">
        <v>661.26636451282843</v>
      </c>
    </row>
    <row r="883" spans="1:16" x14ac:dyDescent="0.2">
      <c r="A883" s="5" t="s">
        <v>14</v>
      </c>
      <c r="B883" s="5" t="s">
        <v>22</v>
      </c>
      <c r="C883" s="5" t="s">
        <v>31</v>
      </c>
      <c r="D883" s="5" t="s">
        <v>90</v>
      </c>
      <c r="E883" s="5">
        <v>2019</v>
      </c>
      <c r="F883" s="5">
        <v>1</v>
      </c>
      <c r="G883" s="61">
        <v>306</v>
      </c>
      <c r="H883" s="73">
        <v>9.94</v>
      </c>
      <c r="I883" s="73">
        <v>165.45000000000002</v>
      </c>
      <c r="J883" s="73">
        <v>9.94</v>
      </c>
      <c r="K883" s="73">
        <v>165.45000000000002</v>
      </c>
      <c r="L883" s="73">
        <v>0</v>
      </c>
      <c r="M883" s="73">
        <v>0</v>
      </c>
      <c r="N883" s="73">
        <v>0.18</v>
      </c>
      <c r="O883" s="73">
        <v>1.45</v>
      </c>
      <c r="P883" s="62">
        <v>572.60205312638584</v>
      </c>
    </row>
    <row r="884" spans="1:16" x14ac:dyDescent="0.2">
      <c r="A884" s="5" t="s">
        <v>14</v>
      </c>
      <c r="B884" s="5" t="s">
        <v>22</v>
      </c>
      <c r="C884" s="5" t="s">
        <v>31</v>
      </c>
      <c r="D884" s="5" t="s">
        <v>90</v>
      </c>
      <c r="E884" s="5">
        <v>2020</v>
      </c>
      <c r="F884" s="5">
        <v>0</v>
      </c>
      <c r="G884" s="61">
        <v>592</v>
      </c>
      <c r="H884" s="73">
        <v>350.04</v>
      </c>
      <c r="I884" s="73">
        <v>0</v>
      </c>
      <c r="J884" s="73">
        <v>350.04</v>
      </c>
      <c r="K884" s="73">
        <v>0</v>
      </c>
      <c r="L884" s="73">
        <v>0</v>
      </c>
      <c r="M884" s="73">
        <v>0</v>
      </c>
      <c r="N884" s="73">
        <v>4.67</v>
      </c>
      <c r="O884" s="73">
        <v>16.619999999999997</v>
      </c>
      <c r="P884" s="62">
        <v>591.47764734440523</v>
      </c>
    </row>
    <row r="885" spans="1:16" x14ac:dyDescent="0.2">
      <c r="A885" s="5" t="s">
        <v>14</v>
      </c>
      <c r="B885" s="5" t="s">
        <v>22</v>
      </c>
      <c r="C885" s="5" t="s">
        <v>31</v>
      </c>
      <c r="D885" s="5" t="s">
        <v>90</v>
      </c>
      <c r="E885" s="5">
        <v>2021</v>
      </c>
      <c r="F885" s="5">
        <v>0</v>
      </c>
      <c r="G885" s="61">
        <v>795</v>
      </c>
      <c r="H885" s="73">
        <v>493.81</v>
      </c>
      <c r="I885" s="73">
        <v>0</v>
      </c>
      <c r="J885" s="73">
        <v>493.81</v>
      </c>
      <c r="K885" s="73">
        <v>0</v>
      </c>
      <c r="L885" s="73">
        <v>0</v>
      </c>
      <c r="M885" s="73">
        <v>0</v>
      </c>
      <c r="N885" s="73">
        <v>7.53</v>
      </c>
      <c r="O885" s="73">
        <v>26.689999999999998</v>
      </c>
      <c r="P885" s="62">
        <v>620.88991174007072</v>
      </c>
    </row>
    <row r="886" spans="1:16" x14ac:dyDescent="0.2">
      <c r="A886" s="5" t="s">
        <v>14</v>
      </c>
      <c r="B886" s="5" t="s">
        <v>22</v>
      </c>
      <c r="C886" s="5" t="s">
        <v>84</v>
      </c>
      <c r="D886" s="5" t="s">
        <v>91</v>
      </c>
      <c r="E886" s="5">
        <v>2000</v>
      </c>
      <c r="F886" s="5">
        <v>3</v>
      </c>
      <c r="G886" s="61">
        <v>17</v>
      </c>
      <c r="H886" s="73">
        <v>0.05</v>
      </c>
      <c r="I886" s="73">
        <v>5.12</v>
      </c>
      <c r="J886" s="73">
        <v>0.05</v>
      </c>
      <c r="K886" s="73">
        <v>0.06</v>
      </c>
      <c r="L886" s="73">
        <v>0.27</v>
      </c>
      <c r="M886" s="73">
        <v>4.79</v>
      </c>
      <c r="N886" s="73">
        <v>0.21</v>
      </c>
      <c r="O886" s="73">
        <v>0.62</v>
      </c>
      <c r="P886" s="62">
        <v>301.84444052026208</v>
      </c>
    </row>
    <row r="887" spans="1:16" x14ac:dyDescent="0.2">
      <c r="A887" s="5" t="s">
        <v>14</v>
      </c>
      <c r="B887" s="5" t="s">
        <v>22</v>
      </c>
      <c r="C887" s="5" t="s">
        <v>84</v>
      </c>
      <c r="D887" s="5" t="s">
        <v>91</v>
      </c>
      <c r="E887" s="5">
        <v>2001</v>
      </c>
      <c r="F887" s="5">
        <v>3</v>
      </c>
      <c r="G887" s="61">
        <v>18</v>
      </c>
      <c r="H887" s="73">
        <v>0.06</v>
      </c>
      <c r="I887" s="73">
        <v>5.3199999999999994</v>
      </c>
      <c r="J887" s="73">
        <v>0.06</v>
      </c>
      <c r="K887" s="73">
        <v>0.06</v>
      </c>
      <c r="L887" s="73">
        <v>0.28000000000000003</v>
      </c>
      <c r="M887" s="73">
        <v>4.9799999999999995</v>
      </c>
      <c r="N887" s="73">
        <v>0.21</v>
      </c>
      <c r="O887" s="73">
        <v>0.64</v>
      </c>
      <c r="P887" s="62">
        <v>293.57907390639821</v>
      </c>
    </row>
    <row r="888" spans="1:16" x14ac:dyDescent="0.2">
      <c r="A888" s="5" t="s">
        <v>14</v>
      </c>
      <c r="B888" s="5" t="s">
        <v>22</v>
      </c>
      <c r="C888" s="5" t="s">
        <v>84</v>
      </c>
      <c r="D888" s="5" t="s">
        <v>91</v>
      </c>
      <c r="E888" s="5">
        <v>2002</v>
      </c>
      <c r="F888" s="5">
        <v>3</v>
      </c>
      <c r="G888" s="61">
        <v>3</v>
      </c>
      <c r="H888" s="73">
        <v>0.01</v>
      </c>
      <c r="I888" s="73">
        <v>1.1900000000000002</v>
      </c>
      <c r="J888" s="73">
        <v>0.01</v>
      </c>
      <c r="K888" s="73">
        <v>0.01</v>
      </c>
      <c r="L888" s="73">
        <v>0.06</v>
      </c>
      <c r="M888" s="73">
        <v>1.1200000000000001</v>
      </c>
      <c r="N888" s="73">
        <v>0.05</v>
      </c>
      <c r="O888" s="73">
        <v>0.14000000000000001</v>
      </c>
      <c r="P888" s="62">
        <v>383.62088232867757</v>
      </c>
    </row>
    <row r="889" spans="1:16" x14ac:dyDescent="0.2">
      <c r="A889" s="5" t="s">
        <v>14</v>
      </c>
      <c r="B889" s="5" t="s">
        <v>22</v>
      </c>
      <c r="C889" s="5" t="s">
        <v>84</v>
      </c>
      <c r="D889" s="5" t="s">
        <v>91</v>
      </c>
      <c r="E889" s="5">
        <v>2003</v>
      </c>
      <c r="F889" s="5">
        <v>3</v>
      </c>
      <c r="G889" s="61">
        <v>6</v>
      </c>
      <c r="H889" s="73">
        <v>0.02</v>
      </c>
      <c r="I889" s="73">
        <v>1.76</v>
      </c>
      <c r="J889" s="73">
        <v>0.02</v>
      </c>
      <c r="K889" s="73">
        <v>0.02</v>
      </c>
      <c r="L889" s="73">
        <v>0.09</v>
      </c>
      <c r="M889" s="73">
        <v>1.65</v>
      </c>
      <c r="N889" s="73">
        <v>7.0000000000000007E-2</v>
      </c>
      <c r="O889" s="73">
        <v>0.21</v>
      </c>
      <c r="P889" s="62">
        <v>290.83584504315235</v>
      </c>
    </row>
    <row r="890" spans="1:16" x14ac:dyDescent="0.2">
      <c r="A890" s="5" t="s">
        <v>14</v>
      </c>
      <c r="B890" s="5" t="s">
        <v>22</v>
      </c>
      <c r="C890" s="5" t="s">
        <v>84</v>
      </c>
      <c r="D890" s="5" t="s">
        <v>91</v>
      </c>
      <c r="E890" s="5">
        <v>2005</v>
      </c>
      <c r="F890" s="5">
        <v>3</v>
      </c>
      <c r="G890" s="61">
        <v>3</v>
      </c>
      <c r="H890" s="73">
        <v>0.01</v>
      </c>
      <c r="I890" s="73">
        <v>1.4300000000000002</v>
      </c>
      <c r="J890" s="73">
        <v>0.01</v>
      </c>
      <c r="K890" s="73">
        <v>0.02</v>
      </c>
      <c r="L890" s="73">
        <v>0.08</v>
      </c>
      <c r="M890" s="73">
        <v>1.33</v>
      </c>
      <c r="N890" s="73">
        <v>0.06</v>
      </c>
      <c r="O890" s="73">
        <v>0.17</v>
      </c>
      <c r="P890" s="62">
        <v>413.3029765744584</v>
      </c>
    </row>
    <row r="891" spans="1:16" x14ac:dyDescent="0.2">
      <c r="A891" s="5" t="s">
        <v>14</v>
      </c>
      <c r="B891" s="5" t="s">
        <v>22</v>
      </c>
      <c r="C891" s="5" t="s">
        <v>84</v>
      </c>
      <c r="D891" s="5" t="s">
        <v>91</v>
      </c>
      <c r="E891" s="5">
        <v>2006</v>
      </c>
      <c r="F891" s="5">
        <v>3</v>
      </c>
      <c r="G891" s="61">
        <v>45</v>
      </c>
      <c r="H891" s="73">
        <v>0.2</v>
      </c>
      <c r="I891" s="73">
        <v>19.560000000000002</v>
      </c>
      <c r="J891" s="73">
        <v>0.2</v>
      </c>
      <c r="K891" s="73">
        <v>0.21</v>
      </c>
      <c r="L891" s="73">
        <v>1.05</v>
      </c>
      <c r="M891" s="73">
        <v>18.3</v>
      </c>
      <c r="N891" s="73">
        <v>0.79</v>
      </c>
      <c r="O891" s="73">
        <v>2.36</v>
      </c>
      <c r="P891" s="62">
        <v>435.55418043036525</v>
      </c>
    </row>
    <row r="892" spans="1:16" x14ac:dyDescent="0.2">
      <c r="A892" s="5" t="s">
        <v>14</v>
      </c>
      <c r="B892" s="5" t="s">
        <v>22</v>
      </c>
      <c r="C892" s="5" t="s">
        <v>84</v>
      </c>
      <c r="D892" s="5" t="s">
        <v>91</v>
      </c>
      <c r="E892" s="5">
        <v>2007</v>
      </c>
      <c r="F892" s="5">
        <v>3</v>
      </c>
      <c r="G892" s="61">
        <v>16</v>
      </c>
      <c r="H892" s="73">
        <v>0.06</v>
      </c>
      <c r="I892" s="73">
        <v>5.67</v>
      </c>
      <c r="J892" s="73">
        <v>0.06</v>
      </c>
      <c r="K892" s="73">
        <v>0.06</v>
      </c>
      <c r="L892" s="73">
        <v>0.3</v>
      </c>
      <c r="M892" s="73">
        <v>5.31</v>
      </c>
      <c r="N892" s="73">
        <v>0.23</v>
      </c>
      <c r="O892" s="73">
        <v>0.68</v>
      </c>
      <c r="P892" s="62">
        <v>347.29979057902443</v>
      </c>
    </row>
    <row r="893" spans="1:16" x14ac:dyDescent="0.2">
      <c r="A893" s="5" t="s">
        <v>14</v>
      </c>
      <c r="B893" s="5" t="s">
        <v>22</v>
      </c>
      <c r="C893" s="5" t="s">
        <v>84</v>
      </c>
      <c r="D893" s="5" t="s">
        <v>91</v>
      </c>
      <c r="E893" s="5">
        <v>2008</v>
      </c>
      <c r="F893" s="5">
        <v>3</v>
      </c>
      <c r="G893" s="61">
        <v>181</v>
      </c>
      <c r="H893" s="73">
        <v>1.1100000000000001</v>
      </c>
      <c r="I893" s="73">
        <v>106.00999999999999</v>
      </c>
      <c r="J893" s="73">
        <v>1.1100000000000001</v>
      </c>
      <c r="K893" s="73">
        <v>1.1499999999999999</v>
      </c>
      <c r="L893" s="73">
        <v>5.69</v>
      </c>
      <c r="M893" s="73">
        <v>99.169999999999987</v>
      </c>
      <c r="N893" s="73">
        <v>4.26</v>
      </c>
      <c r="O893" s="73">
        <v>12.79</v>
      </c>
      <c r="P893" s="62">
        <v>590.7776178991013</v>
      </c>
    </row>
    <row r="894" spans="1:16" x14ac:dyDescent="0.2">
      <c r="A894" s="5" t="s">
        <v>14</v>
      </c>
      <c r="B894" s="5" t="s">
        <v>22</v>
      </c>
      <c r="C894" s="5" t="s">
        <v>84</v>
      </c>
      <c r="D894" s="5" t="s">
        <v>91</v>
      </c>
      <c r="E894" s="5">
        <v>2009</v>
      </c>
      <c r="F894" s="5">
        <v>3</v>
      </c>
      <c r="G894" s="61">
        <v>46</v>
      </c>
      <c r="H894" s="73">
        <v>0.28999999999999998</v>
      </c>
      <c r="I894" s="73">
        <v>27.45</v>
      </c>
      <c r="J894" s="73">
        <v>0.28999999999999998</v>
      </c>
      <c r="K894" s="73">
        <v>0.3</v>
      </c>
      <c r="L894" s="73">
        <v>1.47</v>
      </c>
      <c r="M894" s="73">
        <v>25.68</v>
      </c>
      <c r="N894" s="73">
        <v>1.1000000000000001</v>
      </c>
      <c r="O894" s="73">
        <v>3.31</v>
      </c>
      <c r="P894" s="62">
        <v>603.07255214317922</v>
      </c>
    </row>
    <row r="895" spans="1:16" x14ac:dyDescent="0.2">
      <c r="A895" s="5" t="s">
        <v>14</v>
      </c>
      <c r="B895" s="5" t="s">
        <v>22</v>
      </c>
      <c r="C895" s="5" t="s">
        <v>84</v>
      </c>
      <c r="D895" s="5" t="s">
        <v>91</v>
      </c>
      <c r="E895" s="5">
        <v>2010</v>
      </c>
      <c r="F895" s="5">
        <v>3</v>
      </c>
      <c r="G895" s="61">
        <v>22</v>
      </c>
      <c r="H895" s="73">
        <v>0.1</v>
      </c>
      <c r="I895" s="73">
        <v>9.379999999999999</v>
      </c>
      <c r="J895" s="73">
        <v>0.1</v>
      </c>
      <c r="K895" s="73">
        <v>0.1</v>
      </c>
      <c r="L895" s="73">
        <v>0.5</v>
      </c>
      <c r="M895" s="73">
        <v>8.7799999999999994</v>
      </c>
      <c r="N895" s="73">
        <v>0.38</v>
      </c>
      <c r="O895" s="73">
        <v>1.1299999999999999</v>
      </c>
      <c r="P895" s="62">
        <v>429.30879994693441</v>
      </c>
    </row>
    <row r="896" spans="1:16" x14ac:dyDescent="0.2">
      <c r="A896" s="5" t="s">
        <v>14</v>
      </c>
      <c r="B896" s="5" t="s">
        <v>22</v>
      </c>
      <c r="C896" s="5" t="s">
        <v>84</v>
      </c>
      <c r="D896" s="5" t="s">
        <v>91</v>
      </c>
      <c r="E896" s="5">
        <v>2011</v>
      </c>
      <c r="F896" s="5">
        <v>3</v>
      </c>
      <c r="G896" s="61">
        <v>24</v>
      </c>
      <c r="H896" s="73">
        <v>0.1</v>
      </c>
      <c r="I896" s="73">
        <v>9.2199999999999989</v>
      </c>
      <c r="J896" s="73">
        <v>0.1</v>
      </c>
      <c r="K896" s="73">
        <v>0.1</v>
      </c>
      <c r="L896" s="73">
        <v>0.49</v>
      </c>
      <c r="M896" s="73">
        <v>8.629999999999999</v>
      </c>
      <c r="N896" s="73">
        <v>0.37</v>
      </c>
      <c r="O896" s="73">
        <v>1.1100000000000001</v>
      </c>
      <c r="P896" s="62">
        <v>393.53023580321849</v>
      </c>
    </row>
    <row r="897" spans="1:16" x14ac:dyDescent="0.2">
      <c r="A897" s="5" t="s">
        <v>14</v>
      </c>
      <c r="B897" s="5" t="s">
        <v>22</v>
      </c>
      <c r="C897" s="5" t="s">
        <v>84</v>
      </c>
      <c r="D897" s="5" t="s">
        <v>91</v>
      </c>
      <c r="E897" s="5">
        <v>2012</v>
      </c>
      <c r="F897" s="5">
        <v>2</v>
      </c>
      <c r="G897" s="61">
        <v>28</v>
      </c>
      <c r="H897" s="73">
        <v>0.21</v>
      </c>
      <c r="I897" s="73">
        <v>16.169999999999998</v>
      </c>
      <c r="J897" s="73">
        <v>0.21</v>
      </c>
      <c r="K897" s="73">
        <v>0.68</v>
      </c>
      <c r="L897" s="73">
        <v>15.489999999999998</v>
      </c>
      <c r="M897" s="73">
        <v>0</v>
      </c>
      <c r="N897" s="73">
        <v>0.02</v>
      </c>
      <c r="O897" s="73">
        <v>0.49</v>
      </c>
      <c r="P897" s="62">
        <v>591.11762685281474</v>
      </c>
    </row>
    <row r="898" spans="1:16" x14ac:dyDescent="0.2">
      <c r="A898" s="5" t="s">
        <v>14</v>
      </c>
      <c r="B898" s="5" t="s">
        <v>22</v>
      </c>
      <c r="C898" s="5" t="s">
        <v>84</v>
      </c>
      <c r="D898" s="5" t="s">
        <v>91</v>
      </c>
      <c r="E898" s="5">
        <v>2013</v>
      </c>
      <c r="F898" s="5">
        <v>2</v>
      </c>
      <c r="G898" s="61">
        <v>20</v>
      </c>
      <c r="H898" s="73">
        <v>0.14000000000000001</v>
      </c>
      <c r="I898" s="73">
        <v>10.559999999999999</v>
      </c>
      <c r="J898" s="73">
        <v>0.14000000000000001</v>
      </c>
      <c r="K898" s="73">
        <v>0.44</v>
      </c>
      <c r="L898" s="73">
        <v>10.119999999999999</v>
      </c>
      <c r="M898" s="73">
        <v>0</v>
      </c>
      <c r="N898" s="73">
        <v>0.01</v>
      </c>
      <c r="O898" s="73">
        <v>0.32</v>
      </c>
      <c r="P898" s="62">
        <v>535.36019320595574</v>
      </c>
    </row>
    <row r="899" spans="1:16" x14ac:dyDescent="0.2">
      <c r="A899" s="5" t="s">
        <v>14</v>
      </c>
      <c r="B899" s="5" t="s">
        <v>22</v>
      </c>
      <c r="C899" s="5" t="s">
        <v>84</v>
      </c>
      <c r="D899" s="5" t="s">
        <v>91</v>
      </c>
      <c r="E899" s="5">
        <v>2014</v>
      </c>
      <c r="F899" s="5">
        <v>2</v>
      </c>
      <c r="G899" s="61">
        <v>15</v>
      </c>
      <c r="H899" s="73">
        <v>0.11</v>
      </c>
      <c r="I899" s="73">
        <v>7.9999999999999991</v>
      </c>
      <c r="J899" s="73">
        <v>0.11</v>
      </c>
      <c r="K899" s="73">
        <v>0.34</v>
      </c>
      <c r="L899" s="73">
        <v>7.6599999999999993</v>
      </c>
      <c r="M899" s="73">
        <v>0</v>
      </c>
      <c r="N899" s="73">
        <v>0.01</v>
      </c>
      <c r="O899" s="73">
        <v>0.24</v>
      </c>
      <c r="P899" s="62">
        <v>545.49639562667107</v>
      </c>
    </row>
    <row r="900" spans="1:16" x14ac:dyDescent="0.2">
      <c r="A900" s="5" t="s">
        <v>14</v>
      </c>
      <c r="B900" s="5" t="s">
        <v>22</v>
      </c>
      <c r="C900" s="5" t="s">
        <v>84</v>
      </c>
      <c r="D900" s="5" t="s">
        <v>91</v>
      </c>
      <c r="E900" s="5">
        <v>2015</v>
      </c>
      <c r="F900" s="5">
        <v>2</v>
      </c>
      <c r="G900" s="61">
        <v>9</v>
      </c>
      <c r="H900" s="73">
        <v>0.06</v>
      </c>
      <c r="I900" s="73">
        <v>4.5599999999999996</v>
      </c>
      <c r="J900" s="73">
        <v>0.06</v>
      </c>
      <c r="K900" s="73">
        <v>0.19</v>
      </c>
      <c r="L900" s="73">
        <v>4.3699999999999992</v>
      </c>
      <c r="M900" s="73">
        <v>0</v>
      </c>
      <c r="N900" s="73">
        <v>0.01</v>
      </c>
      <c r="O900" s="73">
        <v>0.14000000000000001</v>
      </c>
      <c r="P900" s="62">
        <v>539.9044608080336</v>
      </c>
    </row>
    <row r="901" spans="1:16" x14ac:dyDescent="0.2">
      <c r="A901" s="5" t="s">
        <v>14</v>
      </c>
      <c r="B901" s="5" t="s">
        <v>22</v>
      </c>
      <c r="C901" s="5" t="s">
        <v>84</v>
      </c>
      <c r="D901" s="5" t="s">
        <v>91</v>
      </c>
      <c r="E901" s="5">
        <v>2017</v>
      </c>
      <c r="F901" s="5">
        <v>1</v>
      </c>
      <c r="G901" s="61">
        <v>4</v>
      </c>
      <c r="H901" s="73">
        <v>0.08</v>
      </c>
      <c r="I901" s="73">
        <v>2.2400000000000002</v>
      </c>
      <c r="J901" s="73">
        <v>0.08</v>
      </c>
      <c r="K901" s="73">
        <v>2.2400000000000002</v>
      </c>
      <c r="L901" s="73">
        <v>0</v>
      </c>
      <c r="M901" s="73">
        <v>0</v>
      </c>
      <c r="N901" s="73">
        <v>0</v>
      </c>
      <c r="O901" s="73">
        <v>0.04</v>
      </c>
      <c r="P901" s="62">
        <v>625.76104650585501</v>
      </c>
    </row>
    <row r="902" spans="1:16" x14ac:dyDescent="0.2">
      <c r="A902" s="5" t="s">
        <v>14</v>
      </c>
      <c r="B902" s="5" t="s">
        <v>22</v>
      </c>
      <c r="C902" s="5" t="s">
        <v>84</v>
      </c>
      <c r="D902" s="5" t="s">
        <v>91</v>
      </c>
      <c r="E902" s="5">
        <v>2018</v>
      </c>
      <c r="F902" s="5">
        <v>1</v>
      </c>
      <c r="G902" s="61">
        <v>16</v>
      </c>
      <c r="H902" s="73">
        <v>0.27</v>
      </c>
      <c r="I902" s="73">
        <v>7.6199999999999992</v>
      </c>
      <c r="J902" s="73">
        <v>0.27</v>
      </c>
      <c r="K902" s="73">
        <v>7.6199999999999992</v>
      </c>
      <c r="L902" s="73">
        <v>0</v>
      </c>
      <c r="M902" s="73">
        <v>0</v>
      </c>
      <c r="N902" s="73">
        <v>0</v>
      </c>
      <c r="O902" s="73">
        <v>0.13</v>
      </c>
      <c r="P902" s="62">
        <v>479.00841460683904</v>
      </c>
    </row>
    <row r="903" spans="1:16" x14ac:dyDescent="0.2">
      <c r="A903" s="5" t="s">
        <v>14</v>
      </c>
      <c r="B903" s="5" t="s">
        <v>22</v>
      </c>
      <c r="C903" s="5" t="s">
        <v>84</v>
      </c>
      <c r="D903" s="5" t="s">
        <v>91</v>
      </c>
      <c r="E903" s="5">
        <v>2020</v>
      </c>
      <c r="F903" s="5">
        <v>0</v>
      </c>
      <c r="G903" s="61">
        <v>38</v>
      </c>
      <c r="H903" s="73">
        <v>31.389999999999997</v>
      </c>
      <c r="I903" s="73">
        <v>0</v>
      </c>
      <c r="J903" s="73">
        <v>31.389999999999997</v>
      </c>
      <c r="K903" s="73">
        <v>0</v>
      </c>
      <c r="L903" s="73">
        <v>0</v>
      </c>
      <c r="M903" s="73">
        <v>0</v>
      </c>
      <c r="N903" s="73">
        <v>0.02</v>
      </c>
      <c r="O903" s="73">
        <v>0.06</v>
      </c>
      <c r="P903" s="62">
        <v>823.58491419760958</v>
      </c>
    </row>
    <row r="904" spans="1:16" x14ac:dyDescent="0.2">
      <c r="A904" s="5" t="s">
        <v>14</v>
      </c>
      <c r="B904" s="5" t="s">
        <v>22</v>
      </c>
      <c r="C904" s="5" t="s">
        <v>84</v>
      </c>
      <c r="D904" s="5" t="s">
        <v>91</v>
      </c>
      <c r="E904" s="5">
        <v>2021</v>
      </c>
      <c r="F904" s="5">
        <v>0</v>
      </c>
      <c r="G904" s="61">
        <v>96</v>
      </c>
      <c r="H904" s="73">
        <v>83.009999999999991</v>
      </c>
      <c r="I904" s="73">
        <v>0</v>
      </c>
      <c r="J904" s="73">
        <v>83.009999999999991</v>
      </c>
      <c r="K904" s="73">
        <v>0</v>
      </c>
      <c r="L904" s="73">
        <v>0</v>
      </c>
      <c r="M904" s="73">
        <v>0</v>
      </c>
      <c r="N904" s="73">
        <v>0.04</v>
      </c>
      <c r="O904" s="73">
        <v>0.15</v>
      </c>
      <c r="P904" s="62">
        <v>869.15822674156425</v>
      </c>
    </row>
    <row r="905" spans="1:16" x14ac:dyDescent="0.2">
      <c r="A905" s="5" t="s">
        <v>14</v>
      </c>
      <c r="B905" s="5" t="s">
        <v>22</v>
      </c>
      <c r="C905" s="5" t="s">
        <v>84</v>
      </c>
      <c r="D905" s="5" t="s">
        <v>92</v>
      </c>
      <c r="E905" s="5">
        <v>1975</v>
      </c>
      <c r="F905" s="5">
        <v>3</v>
      </c>
      <c r="G905" s="61">
        <v>20</v>
      </c>
      <c r="H905" s="73">
        <v>1.29</v>
      </c>
      <c r="I905" s="73">
        <v>4.83</v>
      </c>
      <c r="J905" s="73">
        <v>1.29</v>
      </c>
      <c r="K905" s="73">
        <v>0.01</v>
      </c>
      <c r="L905" s="73">
        <v>3.65</v>
      </c>
      <c r="M905" s="73">
        <v>1.17</v>
      </c>
      <c r="N905" s="73">
        <v>0.61</v>
      </c>
      <c r="O905" s="73">
        <v>0.18</v>
      </c>
      <c r="P905" s="62">
        <v>308.86804140653101</v>
      </c>
    </row>
    <row r="906" spans="1:16" x14ac:dyDescent="0.2">
      <c r="A906" s="5" t="s">
        <v>14</v>
      </c>
      <c r="B906" s="5" t="s">
        <v>22</v>
      </c>
      <c r="C906" s="5" t="s">
        <v>84</v>
      </c>
      <c r="D906" s="5" t="s">
        <v>92</v>
      </c>
      <c r="E906" s="5">
        <v>1991</v>
      </c>
      <c r="F906" s="5">
        <v>3</v>
      </c>
      <c r="G906" s="61">
        <v>9</v>
      </c>
      <c r="H906" s="73">
        <v>0</v>
      </c>
      <c r="I906" s="73">
        <v>3.35</v>
      </c>
      <c r="J906" s="73">
        <v>0</v>
      </c>
      <c r="K906" s="73">
        <v>0</v>
      </c>
      <c r="L906" s="73">
        <v>0.6</v>
      </c>
      <c r="M906" s="73">
        <v>2.75</v>
      </c>
      <c r="N906" s="73">
        <v>0.4</v>
      </c>
      <c r="O906" s="73">
        <v>0.12</v>
      </c>
      <c r="P906" s="62">
        <v>391.63747053845236</v>
      </c>
    </row>
    <row r="907" spans="1:16" x14ac:dyDescent="0.2">
      <c r="A907" s="5" t="s">
        <v>14</v>
      </c>
      <c r="B907" s="5" t="s">
        <v>22</v>
      </c>
      <c r="C907" s="5" t="s">
        <v>84</v>
      </c>
      <c r="D907" s="5" t="s">
        <v>92</v>
      </c>
      <c r="E907" s="5">
        <v>1994</v>
      </c>
      <c r="F907" s="5">
        <v>3</v>
      </c>
      <c r="G907" s="61">
        <v>10</v>
      </c>
      <c r="H907" s="73">
        <v>0</v>
      </c>
      <c r="I907" s="73">
        <v>3.9899999999999998</v>
      </c>
      <c r="J907" s="73">
        <v>0</v>
      </c>
      <c r="K907" s="73">
        <v>0</v>
      </c>
      <c r="L907" s="73">
        <v>0.44</v>
      </c>
      <c r="M907" s="73">
        <v>3.55</v>
      </c>
      <c r="N907" s="73">
        <v>0.55000000000000004</v>
      </c>
      <c r="O907" s="73">
        <v>0.16</v>
      </c>
      <c r="P907" s="62">
        <v>381.45758305651708</v>
      </c>
    </row>
    <row r="908" spans="1:16" x14ac:dyDescent="0.2">
      <c r="A908" s="5" t="s">
        <v>14</v>
      </c>
      <c r="B908" s="5" t="s">
        <v>22</v>
      </c>
      <c r="C908" s="5" t="s">
        <v>84</v>
      </c>
      <c r="D908" s="5" t="s">
        <v>92</v>
      </c>
      <c r="E908" s="5">
        <v>1996</v>
      </c>
      <c r="F908" s="5">
        <v>3</v>
      </c>
      <c r="G908" s="61">
        <v>200</v>
      </c>
      <c r="H908" s="73">
        <v>0</v>
      </c>
      <c r="I908" s="73">
        <v>61.620000000000005</v>
      </c>
      <c r="J908" s="73">
        <v>0</v>
      </c>
      <c r="K908" s="73">
        <v>1.02</v>
      </c>
      <c r="L908" s="73">
        <v>3.15</v>
      </c>
      <c r="M908" s="73">
        <v>57.45</v>
      </c>
      <c r="N908" s="73">
        <v>10.97</v>
      </c>
      <c r="O908" s="73">
        <v>3.26</v>
      </c>
      <c r="P908" s="62">
        <v>307.87277746729302</v>
      </c>
    </row>
    <row r="909" spans="1:16" x14ac:dyDescent="0.2">
      <c r="A909" s="5" t="s">
        <v>14</v>
      </c>
      <c r="B909" s="5" t="s">
        <v>22</v>
      </c>
      <c r="C909" s="5" t="s">
        <v>84</v>
      </c>
      <c r="D909" s="5" t="s">
        <v>92</v>
      </c>
      <c r="E909" s="5">
        <v>1997</v>
      </c>
      <c r="F909" s="5">
        <v>3</v>
      </c>
      <c r="G909" s="61">
        <v>26</v>
      </c>
      <c r="H909" s="73">
        <v>0.08</v>
      </c>
      <c r="I909" s="73">
        <v>10.18</v>
      </c>
      <c r="J909" s="73">
        <v>0.08</v>
      </c>
      <c r="K909" s="73">
        <v>0.09</v>
      </c>
      <c r="L909" s="73">
        <v>1.21</v>
      </c>
      <c r="M909" s="73">
        <v>8.879999999999999</v>
      </c>
      <c r="N909" s="73">
        <v>0.67999999999999994</v>
      </c>
      <c r="O909" s="73">
        <v>1.08</v>
      </c>
      <c r="P909" s="62">
        <v>395.94603616528582</v>
      </c>
    </row>
    <row r="910" spans="1:16" x14ac:dyDescent="0.2">
      <c r="A910" s="5" t="s">
        <v>14</v>
      </c>
      <c r="B910" s="5" t="s">
        <v>22</v>
      </c>
      <c r="C910" s="5" t="s">
        <v>84</v>
      </c>
      <c r="D910" s="5" t="s">
        <v>92</v>
      </c>
      <c r="E910" s="5">
        <v>1998</v>
      </c>
      <c r="F910" s="5">
        <v>3</v>
      </c>
      <c r="G910" s="61">
        <v>87</v>
      </c>
      <c r="H910" s="73">
        <v>0.15</v>
      </c>
      <c r="I910" s="73">
        <v>29.39</v>
      </c>
      <c r="J910" s="73">
        <v>0.15</v>
      </c>
      <c r="K910" s="73">
        <v>0.16</v>
      </c>
      <c r="L910" s="73">
        <v>1.01</v>
      </c>
      <c r="M910" s="73">
        <v>28.22</v>
      </c>
      <c r="N910" s="73">
        <v>3.34</v>
      </c>
      <c r="O910" s="73">
        <v>2.58</v>
      </c>
      <c r="P910" s="62">
        <v>340.94562918230224</v>
      </c>
    </row>
    <row r="911" spans="1:16" x14ac:dyDescent="0.2">
      <c r="A911" s="5" t="s">
        <v>14</v>
      </c>
      <c r="B911" s="5" t="s">
        <v>22</v>
      </c>
      <c r="C911" s="5" t="s">
        <v>84</v>
      </c>
      <c r="D911" s="5" t="s">
        <v>92</v>
      </c>
      <c r="E911" s="5">
        <v>2000</v>
      </c>
      <c r="F911" s="5">
        <v>3</v>
      </c>
      <c r="G911" s="61">
        <v>105</v>
      </c>
      <c r="H911" s="73">
        <v>0.32</v>
      </c>
      <c r="I911" s="73">
        <v>30.999999999999996</v>
      </c>
      <c r="J911" s="73">
        <v>0.32</v>
      </c>
      <c r="K911" s="73">
        <v>0.33</v>
      </c>
      <c r="L911" s="73">
        <v>1.66</v>
      </c>
      <c r="M911" s="73">
        <v>29.009999999999998</v>
      </c>
      <c r="N911" s="73">
        <v>1.25</v>
      </c>
      <c r="O911" s="73">
        <v>3.75</v>
      </c>
      <c r="P911" s="62">
        <v>297.87753699392323</v>
      </c>
    </row>
    <row r="912" spans="1:16" x14ac:dyDescent="0.2">
      <c r="A912" s="5" t="s">
        <v>14</v>
      </c>
      <c r="B912" s="5" t="s">
        <v>22</v>
      </c>
      <c r="C912" s="5" t="s">
        <v>84</v>
      </c>
      <c r="D912" s="5" t="s">
        <v>92</v>
      </c>
      <c r="E912" s="5">
        <v>2001</v>
      </c>
      <c r="F912" s="5">
        <v>3</v>
      </c>
      <c r="G912" s="61">
        <v>139</v>
      </c>
      <c r="H912" s="73">
        <v>0.37</v>
      </c>
      <c r="I912" s="73">
        <v>47.429999999999993</v>
      </c>
      <c r="J912" s="73">
        <v>0.37</v>
      </c>
      <c r="K912" s="73">
        <v>0.39</v>
      </c>
      <c r="L912" s="73">
        <v>6.79</v>
      </c>
      <c r="M912" s="73">
        <v>40.25</v>
      </c>
      <c r="N912" s="73">
        <v>3.2800000000000002</v>
      </c>
      <c r="O912" s="73">
        <v>4.8599999999999994</v>
      </c>
      <c r="P912" s="62">
        <v>343.12091476493572</v>
      </c>
    </row>
    <row r="913" spans="1:16" x14ac:dyDescent="0.2">
      <c r="A913" s="5" t="s">
        <v>14</v>
      </c>
      <c r="B913" s="5" t="s">
        <v>22</v>
      </c>
      <c r="C913" s="5" t="s">
        <v>84</v>
      </c>
      <c r="D913" s="5" t="s">
        <v>92</v>
      </c>
      <c r="E913" s="5">
        <v>2002</v>
      </c>
      <c r="F913" s="5">
        <v>3</v>
      </c>
      <c r="G913" s="61">
        <v>34</v>
      </c>
      <c r="H913" s="73">
        <v>0.13</v>
      </c>
      <c r="I913" s="73">
        <v>12.149999999999999</v>
      </c>
      <c r="J913" s="73">
        <v>0.13</v>
      </c>
      <c r="K913" s="73">
        <v>0.13</v>
      </c>
      <c r="L913" s="73">
        <v>0.65</v>
      </c>
      <c r="M913" s="73">
        <v>11.37</v>
      </c>
      <c r="N913" s="73">
        <v>0.49</v>
      </c>
      <c r="O913" s="73">
        <v>1.46</v>
      </c>
      <c r="P913" s="62">
        <v>362.11212878329701</v>
      </c>
    </row>
    <row r="914" spans="1:16" x14ac:dyDescent="0.2">
      <c r="A914" s="5" t="s">
        <v>14</v>
      </c>
      <c r="B914" s="5" t="s">
        <v>22</v>
      </c>
      <c r="C914" s="5" t="s">
        <v>84</v>
      </c>
      <c r="D914" s="5" t="s">
        <v>92</v>
      </c>
      <c r="E914" s="5">
        <v>2003</v>
      </c>
      <c r="F914" s="5">
        <v>3</v>
      </c>
      <c r="G914" s="61">
        <v>293</v>
      </c>
      <c r="H914" s="73">
        <v>0.86</v>
      </c>
      <c r="I914" s="73">
        <v>93.4</v>
      </c>
      <c r="J914" s="73">
        <v>0.86</v>
      </c>
      <c r="K914" s="73">
        <v>0.89</v>
      </c>
      <c r="L914" s="73">
        <v>4.8</v>
      </c>
      <c r="M914" s="73">
        <v>87.710000000000008</v>
      </c>
      <c r="N914" s="73">
        <v>3.5100000000000002</v>
      </c>
      <c r="O914" s="73">
        <v>10.95</v>
      </c>
      <c r="P914" s="62">
        <v>321.63925198175281</v>
      </c>
    </row>
    <row r="915" spans="1:16" x14ac:dyDescent="0.2">
      <c r="A915" s="5" t="s">
        <v>14</v>
      </c>
      <c r="B915" s="5" t="s">
        <v>22</v>
      </c>
      <c r="C915" s="5" t="s">
        <v>84</v>
      </c>
      <c r="D915" s="5" t="s">
        <v>92</v>
      </c>
      <c r="E915" s="5">
        <v>2004</v>
      </c>
      <c r="F915" s="5">
        <v>3</v>
      </c>
      <c r="G915" s="61">
        <v>284</v>
      </c>
      <c r="H915" s="73">
        <v>0.84</v>
      </c>
      <c r="I915" s="73">
        <v>97.5</v>
      </c>
      <c r="J915" s="73">
        <v>0.84</v>
      </c>
      <c r="K915" s="73">
        <v>0.87</v>
      </c>
      <c r="L915" s="73">
        <v>4.62</v>
      </c>
      <c r="M915" s="73">
        <v>92.01</v>
      </c>
      <c r="N915" s="73">
        <v>5.7200000000000006</v>
      </c>
      <c r="O915" s="73">
        <v>10.49</v>
      </c>
      <c r="P915" s="62">
        <v>345.74406383483938</v>
      </c>
    </row>
    <row r="916" spans="1:16" x14ac:dyDescent="0.2">
      <c r="A916" s="5" t="s">
        <v>14</v>
      </c>
      <c r="B916" s="5" t="s">
        <v>22</v>
      </c>
      <c r="C916" s="5" t="s">
        <v>84</v>
      </c>
      <c r="D916" s="5" t="s">
        <v>92</v>
      </c>
      <c r="E916" s="5">
        <v>2005</v>
      </c>
      <c r="F916" s="5">
        <v>3</v>
      </c>
      <c r="G916" s="61">
        <v>271</v>
      </c>
      <c r="H916" s="73">
        <v>0.82</v>
      </c>
      <c r="I916" s="73">
        <v>91.27</v>
      </c>
      <c r="J916" s="73">
        <v>0.82</v>
      </c>
      <c r="K916" s="73">
        <v>0.85</v>
      </c>
      <c r="L916" s="73">
        <v>5.04</v>
      </c>
      <c r="M916" s="73">
        <v>85.38</v>
      </c>
      <c r="N916" s="73">
        <v>5.43</v>
      </c>
      <c r="O916" s="73">
        <v>10.139999999999999</v>
      </c>
      <c r="P916" s="62">
        <v>339.07806761162868</v>
      </c>
    </row>
    <row r="917" spans="1:16" x14ac:dyDescent="0.2">
      <c r="A917" s="5" t="s">
        <v>14</v>
      </c>
      <c r="B917" s="5" t="s">
        <v>22</v>
      </c>
      <c r="C917" s="5" t="s">
        <v>84</v>
      </c>
      <c r="D917" s="5" t="s">
        <v>92</v>
      </c>
      <c r="E917" s="5">
        <v>2006</v>
      </c>
      <c r="F917" s="5">
        <v>3</v>
      </c>
      <c r="G917" s="61">
        <v>628</v>
      </c>
      <c r="H917" s="73">
        <v>2.31</v>
      </c>
      <c r="I917" s="73">
        <v>238.29</v>
      </c>
      <c r="J917" s="73">
        <v>2.31</v>
      </c>
      <c r="K917" s="73">
        <v>2.39</v>
      </c>
      <c r="L917" s="73">
        <v>12.339999999999998</v>
      </c>
      <c r="M917" s="73">
        <v>223.56</v>
      </c>
      <c r="N917" s="73">
        <v>11.409999999999998</v>
      </c>
      <c r="O917" s="73">
        <v>27.61</v>
      </c>
      <c r="P917" s="62">
        <v>383.40147427591904</v>
      </c>
    </row>
    <row r="918" spans="1:16" x14ac:dyDescent="0.2">
      <c r="A918" s="5" t="s">
        <v>14</v>
      </c>
      <c r="B918" s="5" t="s">
        <v>22</v>
      </c>
      <c r="C918" s="5" t="s">
        <v>84</v>
      </c>
      <c r="D918" s="5" t="s">
        <v>92</v>
      </c>
      <c r="E918" s="5">
        <v>2007</v>
      </c>
      <c r="F918" s="5">
        <v>3</v>
      </c>
      <c r="G918" s="61">
        <v>317</v>
      </c>
      <c r="H918" s="73">
        <v>1.0900000000000001</v>
      </c>
      <c r="I918" s="73">
        <v>124.98999999999998</v>
      </c>
      <c r="J918" s="73">
        <v>1.0900000000000001</v>
      </c>
      <c r="K918" s="73">
        <v>1.1299999999999999</v>
      </c>
      <c r="L918" s="73">
        <v>5.86</v>
      </c>
      <c r="M918" s="73">
        <v>118</v>
      </c>
      <c r="N918" s="73">
        <v>7.0299999999999994</v>
      </c>
      <c r="O918" s="73">
        <v>13.719999999999999</v>
      </c>
      <c r="P918" s="62">
        <v>397.47669042275925</v>
      </c>
    </row>
    <row r="919" spans="1:16" x14ac:dyDescent="0.2">
      <c r="A919" s="5" t="s">
        <v>14</v>
      </c>
      <c r="B919" s="5" t="s">
        <v>22</v>
      </c>
      <c r="C919" s="5" t="s">
        <v>84</v>
      </c>
      <c r="D919" s="5" t="s">
        <v>92</v>
      </c>
      <c r="E919" s="5">
        <v>2008</v>
      </c>
      <c r="F919" s="5">
        <v>3</v>
      </c>
      <c r="G919" s="61">
        <v>303</v>
      </c>
      <c r="H919" s="73">
        <v>1.17</v>
      </c>
      <c r="I919" s="73">
        <v>118.16</v>
      </c>
      <c r="J919" s="73">
        <v>1.17</v>
      </c>
      <c r="K919" s="73">
        <v>1.21</v>
      </c>
      <c r="L919" s="73">
        <v>6.08</v>
      </c>
      <c r="M919" s="73">
        <v>110.86999999999999</v>
      </c>
      <c r="N919" s="73">
        <v>5.52</v>
      </c>
      <c r="O919" s="73">
        <v>13.860000000000001</v>
      </c>
      <c r="P919" s="62">
        <v>392.95845231274302</v>
      </c>
    </row>
    <row r="920" spans="1:16" x14ac:dyDescent="0.2">
      <c r="A920" s="5" t="s">
        <v>14</v>
      </c>
      <c r="B920" s="5" t="s">
        <v>22</v>
      </c>
      <c r="C920" s="5" t="s">
        <v>84</v>
      </c>
      <c r="D920" s="5" t="s">
        <v>92</v>
      </c>
      <c r="E920" s="5">
        <v>2009</v>
      </c>
      <c r="F920" s="5">
        <v>3</v>
      </c>
      <c r="G920" s="61">
        <v>261</v>
      </c>
      <c r="H920" s="73">
        <v>0.5</v>
      </c>
      <c r="I920" s="73">
        <v>102.72</v>
      </c>
      <c r="J920" s="73">
        <v>0.5</v>
      </c>
      <c r="K920" s="73">
        <v>3.08</v>
      </c>
      <c r="L920" s="73">
        <v>3.55</v>
      </c>
      <c r="M920" s="73">
        <v>96.09</v>
      </c>
      <c r="N920" s="73">
        <v>2.77</v>
      </c>
      <c r="O920" s="73">
        <v>10.07</v>
      </c>
      <c r="P920" s="62">
        <v>395.96947595371148</v>
      </c>
    </row>
    <row r="921" spans="1:16" x14ac:dyDescent="0.2">
      <c r="A921" s="5" t="s">
        <v>14</v>
      </c>
      <c r="B921" s="5" t="s">
        <v>22</v>
      </c>
      <c r="C921" s="5" t="s">
        <v>84</v>
      </c>
      <c r="D921" s="5" t="s">
        <v>92</v>
      </c>
      <c r="E921" s="5">
        <v>2010</v>
      </c>
      <c r="F921" s="5">
        <v>3</v>
      </c>
      <c r="G921" s="61">
        <v>746</v>
      </c>
      <c r="H921" s="73">
        <v>2.39</v>
      </c>
      <c r="I921" s="73">
        <v>347.08000000000004</v>
      </c>
      <c r="J921" s="73">
        <v>2.39</v>
      </c>
      <c r="K921" s="73">
        <v>8.34</v>
      </c>
      <c r="L921" s="73">
        <v>14.64</v>
      </c>
      <c r="M921" s="73">
        <v>324.10000000000002</v>
      </c>
      <c r="N921" s="73">
        <v>10.969999999999999</v>
      </c>
      <c r="O921" s="73">
        <v>36.590000000000003</v>
      </c>
      <c r="P921" s="62">
        <v>467.93462950640321</v>
      </c>
    </row>
    <row r="922" spans="1:16" x14ac:dyDescent="0.2">
      <c r="A922" s="5" t="s">
        <v>14</v>
      </c>
      <c r="B922" s="5" t="s">
        <v>22</v>
      </c>
      <c r="C922" s="5" t="s">
        <v>84</v>
      </c>
      <c r="D922" s="5" t="s">
        <v>92</v>
      </c>
      <c r="E922" s="5">
        <v>2011</v>
      </c>
      <c r="F922" s="5">
        <v>3</v>
      </c>
      <c r="G922" s="61">
        <v>825</v>
      </c>
      <c r="H922" s="73">
        <v>3.6799999999999997</v>
      </c>
      <c r="I922" s="73">
        <v>453.43</v>
      </c>
      <c r="J922" s="73">
        <v>3.6799999999999997</v>
      </c>
      <c r="K922" s="73">
        <v>4.18</v>
      </c>
      <c r="L922" s="73">
        <v>19.86</v>
      </c>
      <c r="M922" s="73">
        <v>429.39000000000004</v>
      </c>
      <c r="N922" s="73">
        <v>18.400000000000002</v>
      </c>
      <c r="O922" s="73">
        <v>48.85</v>
      </c>
      <c r="P922" s="62">
        <v>554.43957991157413</v>
      </c>
    </row>
    <row r="923" spans="1:16" x14ac:dyDescent="0.2">
      <c r="A923" s="5" t="s">
        <v>14</v>
      </c>
      <c r="B923" s="5" t="s">
        <v>22</v>
      </c>
      <c r="C923" s="5" t="s">
        <v>84</v>
      </c>
      <c r="D923" s="5" t="s">
        <v>92</v>
      </c>
      <c r="E923" s="5">
        <v>2012</v>
      </c>
      <c r="F923" s="5">
        <v>2</v>
      </c>
      <c r="G923" s="61">
        <v>850</v>
      </c>
      <c r="H923" s="73">
        <v>6.879999999999999</v>
      </c>
      <c r="I923" s="73">
        <v>453.85</v>
      </c>
      <c r="J923" s="73">
        <v>6.879999999999999</v>
      </c>
      <c r="K923" s="73">
        <v>16.979999999999997</v>
      </c>
      <c r="L923" s="73">
        <v>436.87000000000006</v>
      </c>
      <c r="M923" s="73">
        <v>0</v>
      </c>
      <c r="N923" s="73">
        <v>0.41000000000000003</v>
      </c>
      <c r="O923" s="73">
        <v>13.799999999999999</v>
      </c>
      <c r="P923" s="62">
        <v>542.32837611903426</v>
      </c>
    </row>
    <row r="924" spans="1:16" x14ac:dyDescent="0.2">
      <c r="A924" s="5" t="s">
        <v>14</v>
      </c>
      <c r="B924" s="5" t="s">
        <v>22</v>
      </c>
      <c r="C924" s="5" t="s">
        <v>84</v>
      </c>
      <c r="D924" s="5" t="s">
        <v>92</v>
      </c>
      <c r="E924" s="5">
        <v>2013</v>
      </c>
      <c r="F924" s="5">
        <v>2</v>
      </c>
      <c r="G924" s="61">
        <v>835</v>
      </c>
      <c r="H924" s="73">
        <v>3.7800000000000002</v>
      </c>
      <c r="I924" s="73">
        <v>485.08000000000004</v>
      </c>
      <c r="J924" s="73">
        <v>3.7800000000000002</v>
      </c>
      <c r="K924" s="73">
        <v>11.49</v>
      </c>
      <c r="L924" s="73">
        <v>473.59000000000003</v>
      </c>
      <c r="M924" s="73">
        <v>0</v>
      </c>
      <c r="N924" s="73">
        <v>0.23</v>
      </c>
      <c r="O924" s="73">
        <v>14.419999999999998</v>
      </c>
      <c r="P924" s="62">
        <v>584.60895818605843</v>
      </c>
    </row>
    <row r="925" spans="1:16" x14ac:dyDescent="0.2">
      <c r="A925" s="5" t="s">
        <v>14</v>
      </c>
      <c r="B925" s="5" t="s">
        <v>22</v>
      </c>
      <c r="C925" s="5" t="s">
        <v>84</v>
      </c>
      <c r="D925" s="5" t="s">
        <v>92</v>
      </c>
      <c r="E925" s="5">
        <v>2014</v>
      </c>
      <c r="F925" s="5">
        <v>2</v>
      </c>
      <c r="G925" s="61">
        <v>699</v>
      </c>
      <c r="H925" s="73">
        <v>2.58</v>
      </c>
      <c r="I925" s="73">
        <v>423.53</v>
      </c>
      <c r="J925" s="73">
        <v>2.58</v>
      </c>
      <c r="K925" s="73">
        <v>9.69</v>
      </c>
      <c r="L925" s="73">
        <v>413.84000000000003</v>
      </c>
      <c r="M925" s="73">
        <v>0</v>
      </c>
      <c r="N925" s="73">
        <v>0.22</v>
      </c>
      <c r="O925" s="73">
        <v>12.39</v>
      </c>
      <c r="P925" s="62">
        <v>608.15825341116965</v>
      </c>
    </row>
    <row r="926" spans="1:16" x14ac:dyDescent="0.2">
      <c r="A926" s="5" t="s">
        <v>14</v>
      </c>
      <c r="B926" s="5" t="s">
        <v>22</v>
      </c>
      <c r="C926" s="5" t="s">
        <v>84</v>
      </c>
      <c r="D926" s="5" t="s">
        <v>92</v>
      </c>
      <c r="E926" s="5">
        <v>2015</v>
      </c>
      <c r="F926" s="5">
        <v>2</v>
      </c>
      <c r="G926" s="61">
        <v>60</v>
      </c>
      <c r="H926" s="73">
        <v>0.31</v>
      </c>
      <c r="I926" s="73">
        <v>34.849999999999994</v>
      </c>
      <c r="J926" s="73">
        <v>0.31</v>
      </c>
      <c r="K926" s="73">
        <v>1</v>
      </c>
      <c r="L926" s="73">
        <v>33.849999999999994</v>
      </c>
      <c r="M926" s="73">
        <v>0</v>
      </c>
      <c r="N926" s="73">
        <v>0.11</v>
      </c>
      <c r="O926" s="73">
        <v>1.1000000000000001</v>
      </c>
      <c r="P926" s="62">
        <v>588.96861526828332</v>
      </c>
    </row>
    <row r="927" spans="1:16" x14ac:dyDescent="0.2">
      <c r="A927" s="5" t="s">
        <v>14</v>
      </c>
      <c r="B927" s="5" t="s">
        <v>22</v>
      </c>
      <c r="C927" s="5" t="s">
        <v>84</v>
      </c>
      <c r="D927" s="5" t="s">
        <v>92</v>
      </c>
      <c r="E927" s="5">
        <v>2016</v>
      </c>
      <c r="F927" s="5">
        <v>2</v>
      </c>
      <c r="G927" s="61">
        <v>147</v>
      </c>
      <c r="H927" s="73">
        <v>1.01</v>
      </c>
      <c r="I927" s="73">
        <v>76.08</v>
      </c>
      <c r="J927" s="73">
        <v>1.01</v>
      </c>
      <c r="K927" s="73">
        <v>3.2199999999999998</v>
      </c>
      <c r="L927" s="73">
        <v>72.86</v>
      </c>
      <c r="M927" s="73">
        <v>0</v>
      </c>
      <c r="N927" s="73">
        <v>0.1</v>
      </c>
      <c r="O927" s="73">
        <v>2.3199999999999998</v>
      </c>
      <c r="P927" s="62">
        <v>521.67557105501396</v>
      </c>
    </row>
    <row r="928" spans="1:16" x14ac:dyDescent="0.2">
      <c r="A928" s="5" t="s">
        <v>14</v>
      </c>
      <c r="B928" s="5" t="s">
        <v>22</v>
      </c>
      <c r="C928" s="5" t="s">
        <v>84</v>
      </c>
      <c r="D928" s="5" t="s">
        <v>92</v>
      </c>
      <c r="E928" s="5">
        <v>2017</v>
      </c>
      <c r="F928" s="5">
        <v>1</v>
      </c>
      <c r="G928" s="61">
        <v>467</v>
      </c>
      <c r="H928" s="73">
        <v>7.4399999999999995</v>
      </c>
      <c r="I928" s="73">
        <v>326.77</v>
      </c>
      <c r="J928" s="73">
        <v>7.4399999999999995</v>
      </c>
      <c r="K928" s="73">
        <v>326.77</v>
      </c>
      <c r="L928" s="73">
        <v>0</v>
      </c>
      <c r="M928" s="73">
        <v>0</v>
      </c>
      <c r="N928" s="73">
        <v>0.13</v>
      </c>
      <c r="O928" s="73">
        <v>7.17</v>
      </c>
      <c r="P928" s="62">
        <v>713.55246558098361</v>
      </c>
    </row>
    <row r="929" spans="1:16" x14ac:dyDescent="0.2">
      <c r="A929" s="5" t="s">
        <v>14</v>
      </c>
      <c r="B929" s="5" t="s">
        <v>22</v>
      </c>
      <c r="C929" s="5" t="s">
        <v>84</v>
      </c>
      <c r="D929" s="5" t="s">
        <v>92</v>
      </c>
      <c r="E929" s="5">
        <v>2018</v>
      </c>
      <c r="F929" s="5">
        <v>1</v>
      </c>
      <c r="G929" s="61">
        <v>348</v>
      </c>
      <c r="H929" s="73">
        <v>7.31</v>
      </c>
      <c r="I929" s="73">
        <v>203.39</v>
      </c>
      <c r="J929" s="73">
        <v>7.31</v>
      </c>
      <c r="K929" s="73">
        <v>203.39</v>
      </c>
      <c r="L929" s="73">
        <v>0</v>
      </c>
      <c r="M929" s="73">
        <v>0</v>
      </c>
      <c r="N929" s="73">
        <v>0.05</v>
      </c>
      <c r="O929" s="73">
        <v>3.46</v>
      </c>
      <c r="P929" s="62">
        <v>604.14730365481444</v>
      </c>
    </row>
    <row r="930" spans="1:16" x14ac:dyDescent="0.2">
      <c r="A930" s="5" t="s">
        <v>14</v>
      </c>
      <c r="B930" s="5" t="s">
        <v>22</v>
      </c>
      <c r="C930" s="5" t="s">
        <v>84</v>
      </c>
      <c r="D930" s="5" t="s">
        <v>92</v>
      </c>
      <c r="E930" s="5">
        <v>2019</v>
      </c>
      <c r="F930" s="5">
        <v>1</v>
      </c>
      <c r="G930" s="61">
        <v>74</v>
      </c>
      <c r="H930" s="73">
        <v>1.57</v>
      </c>
      <c r="I930" s="73">
        <v>43.74</v>
      </c>
      <c r="J930" s="73">
        <v>1.57</v>
      </c>
      <c r="K930" s="73">
        <v>43.74</v>
      </c>
      <c r="L930" s="73">
        <v>0</v>
      </c>
      <c r="M930" s="73">
        <v>0</v>
      </c>
      <c r="N930" s="73">
        <v>0.01</v>
      </c>
      <c r="O930" s="73">
        <v>0.74</v>
      </c>
      <c r="P930" s="62">
        <v>612.34108199175364</v>
      </c>
    </row>
    <row r="931" spans="1:16" x14ac:dyDescent="0.2">
      <c r="A931" s="5" t="s">
        <v>14</v>
      </c>
      <c r="B931" s="5" t="s">
        <v>22</v>
      </c>
      <c r="C931" s="5" t="s">
        <v>84</v>
      </c>
      <c r="D931" s="5" t="s">
        <v>92</v>
      </c>
      <c r="E931" s="5">
        <v>2020</v>
      </c>
      <c r="F931" s="5">
        <v>0</v>
      </c>
      <c r="G931" s="61">
        <v>198</v>
      </c>
      <c r="H931" s="73">
        <v>156.91999999999999</v>
      </c>
      <c r="I931" s="73">
        <v>0</v>
      </c>
      <c r="J931" s="73">
        <v>156.91999999999999</v>
      </c>
      <c r="K931" s="73">
        <v>0</v>
      </c>
      <c r="L931" s="73">
        <v>0</v>
      </c>
      <c r="M931" s="73">
        <v>0</v>
      </c>
      <c r="N931" s="73">
        <v>0.56000000000000005</v>
      </c>
      <c r="O931" s="73">
        <v>1.86</v>
      </c>
      <c r="P931" s="62">
        <v>788.91084970459281</v>
      </c>
    </row>
    <row r="932" spans="1:16" x14ac:dyDescent="0.2">
      <c r="A932" s="5" t="s">
        <v>14</v>
      </c>
      <c r="B932" s="5" t="s">
        <v>22</v>
      </c>
      <c r="C932" s="5" t="s">
        <v>84</v>
      </c>
      <c r="D932" s="5" t="s">
        <v>92</v>
      </c>
      <c r="E932" s="5">
        <v>2021</v>
      </c>
      <c r="F932" s="5">
        <v>0</v>
      </c>
      <c r="G932" s="61">
        <v>112</v>
      </c>
      <c r="H932" s="73">
        <v>78.42</v>
      </c>
      <c r="I932" s="73">
        <v>0</v>
      </c>
      <c r="J932" s="73">
        <v>78.42</v>
      </c>
      <c r="K932" s="73">
        <v>0</v>
      </c>
      <c r="L932" s="73">
        <v>0</v>
      </c>
      <c r="M932" s="73">
        <v>0</v>
      </c>
      <c r="N932" s="73">
        <v>1.07</v>
      </c>
      <c r="O932" s="73">
        <v>3.51</v>
      </c>
      <c r="P932" s="62">
        <v>697.83442303242566</v>
      </c>
    </row>
    <row r="933" spans="1:16" x14ac:dyDescent="0.2">
      <c r="A933" s="5" t="s">
        <v>14</v>
      </c>
      <c r="B933" s="5" t="s">
        <v>22</v>
      </c>
      <c r="C933" s="5" t="s">
        <v>32</v>
      </c>
      <c r="D933" s="5" t="s">
        <v>93</v>
      </c>
      <c r="E933" s="5">
        <v>1975</v>
      </c>
      <c r="F933" s="5">
        <v>3</v>
      </c>
      <c r="G933" s="61">
        <v>42</v>
      </c>
      <c r="H933" s="73">
        <v>0</v>
      </c>
      <c r="I933" s="73">
        <v>17.47</v>
      </c>
      <c r="J933" s="73">
        <v>0</v>
      </c>
      <c r="K933" s="73">
        <v>0.02</v>
      </c>
      <c r="L933" s="73">
        <v>9.17</v>
      </c>
      <c r="M933" s="73">
        <v>8.2799999999999994</v>
      </c>
      <c r="N933" s="73">
        <v>0</v>
      </c>
      <c r="O933" s="73">
        <v>0.18</v>
      </c>
      <c r="P933" s="62">
        <v>413.05582913962684</v>
      </c>
    </row>
    <row r="934" spans="1:16" x14ac:dyDescent="0.2">
      <c r="A934" s="5" t="s">
        <v>14</v>
      </c>
      <c r="B934" s="5" t="s">
        <v>22</v>
      </c>
      <c r="C934" s="5" t="s">
        <v>32</v>
      </c>
      <c r="D934" s="5" t="s">
        <v>93</v>
      </c>
      <c r="E934" s="5">
        <v>1976</v>
      </c>
      <c r="F934" s="5">
        <v>3</v>
      </c>
      <c r="G934" s="61">
        <v>20</v>
      </c>
      <c r="H934" s="73">
        <v>0</v>
      </c>
      <c r="I934" s="73">
        <v>8.1999999999999993</v>
      </c>
      <c r="J934" s="73">
        <v>0</v>
      </c>
      <c r="K934" s="73">
        <v>0.02</v>
      </c>
      <c r="L934" s="73">
        <v>4.5199999999999996</v>
      </c>
      <c r="M934" s="73">
        <v>3.66</v>
      </c>
      <c r="N934" s="73">
        <v>0</v>
      </c>
      <c r="O934" s="73">
        <v>0.08</v>
      </c>
      <c r="P934" s="62">
        <v>407.80667051552643</v>
      </c>
    </row>
    <row r="935" spans="1:16" x14ac:dyDescent="0.2">
      <c r="A935" s="5" t="s">
        <v>14</v>
      </c>
      <c r="B935" s="5" t="s">
        <v>22</v>
      </c>
      <c r="C935" s="5" t="s">
        <v>32</v>
      </c>
      <c r="D935" s="5" t="s">
        <v>93</v>
      </c>
      <c r="E935" s="5">
        <v>1985</v>
      </c>
      <c r="F935" s="5">
        <v>3</v>
      </c>
      <c r="G935" s="61">
        <v>5</v>
      </c>
      <c r="H935" s="73">
        <v>0</v>
      </c>
      <c r="I935" s="73">
        <v>1.56</v>
      </c>
      <c r="J935" s="73">
        <v>0</v>
      </c>
      <c r="K935" s="73">
        <v>0</v>
      </c>
      <c r="L935" s="73">
        <v>0.92</v>
      </c>
      <c r="M935" s="73">
        <v>0.64</v>
      </c>
      <c r="N935" s="73">
        <v>0</v>
      </c>
      <c r="O935" s="73">
        <v>0.02</v>
      </c>
      <c r="P935" s="62">
        <v>297.38440981973008</v>
      </c>
    </row>
    <row r="936" spans="1:16" x14ac:dyDescent="0.2">
      <c r="A936" s="5" t="s">
        <v>14</v>
      </c>
      <c r="B936" s="5" t="s">
        <v>22</v>
      </c>
      <c r="C936" s="5" t="s">
        <v>32</v>
      </c>
      <c r="D936" s="5" t="s">
        <v>93</v>
      </c>
      <c r="E936" s="5">
        <v>1990</v>
      </c>
      <c r="F936" s="5">
        <v>3</v>
      </c>
      <c r="G936" s="61">
        <v>14</v>
      </c>
      <c r="H936" s="73">
        <v>0</v>
      </c>
      <c r="I936" s="73">
        <v>3.61</v>
      </c>
      <c r="J936" s="73">
        <v>0</v>
      </c>
      <c r="K936" s="73">
        <v>0.01</v>
      </c>
      <c r="L936" s="73">
        <v>0.14000000000000001</v>
      </c>
      <c r="M936" s="73">
        <v>3.46</v>
      </c>
      <c r="N936" s="73">
        <v>0.14000000000000001</v>
      </c>
      <c r="O936" s="73">
        <v>0.38</v>
      </c>
      <c r="P936" s="62">
        <v>263.17171423696345</v>
      </c>
    </row>
    <row r="937" spans="1:16" x14ac:dyDescent="0.2">
      <c r="A937" s="5" t="s">
        <v>14</v>
      </c>
      <c r="B937" s="5" t="s">
        <v>22</v>
      </c>
      <c r="C937" s="5" t="s">
        <v>32</v>
      </c>
      <c r="D937" s="5" t="s">
        <v>93</v>
      </c>
      <c r="E937" s="5">
        <v>1996</v>
      </c>
      <c r="F937" s="5">
        <v>3</v>
      </c>
      <c r="G937" s="61">
        <v>34</v>
      </c>
      <c r="H937" s="73">
        <v>0</v>
      </c>
      <c r="I937" s="73">
        <v>11.85</v>
      </c>
      <c r="J937" s="73">
        <v>0</v>
      </c>
      <c r="K937" s="73">
        <v>0</v>
      </c>
      <c r="L937" s="73">
        <v>1.44</v>
      </c>
      <c r="M937" s="73">
        <v>10.41</v>
      </c>
      <c r="N937" s="73">
        <v>0</v>
      </c>
      <c r="O937" s="73">
        <v>0.24</v>
      </c>
      <c r="P937" s="62">
        <v>352.09421276437018</v>
      </c>
    </row>
    <row r="938" spans="1:16" x14ac:dyDescent="0.2">
      <c r="A938" s="5" t="s">
        <v>14</v>
      </c>
      <c r="B938" s="5" t="s">
        <v>22</v>
      </c>
      <c r="C938" s="5" t="s">
        <v>32</v>
      </c>
      <c r="D938" s="5" t="s">
        <v>93</v>
      </c>
      <c r="E938" s="5">
        <v>1997</v>
      </c>
      <c r="F938" s="5">
        <v>3</v>
      </c>
      <c r="G938" s="61">
        <v>1</v>
      </c>
      <c r="H938" s="73">
        <v>0</v>
      </c>
      <c r="I938" s="73">
        <v>0.32</v>
      </c>
      <c r="J938" s="73">
        <v>0</v>
      </c>
      <c r="K938" s="73">
        <v>0</v>
      </c>
      <c r="L938" s="73">
        <v>0.01</v>
      </c>
      <c r="M938" s="73">
        <v>0.31</v>
      </c>
      <c r="N938" s="73">
        <v>0.01</v>
      </c>
      <c r="O938" s="73">
        <v>0.03</v>
      </c>
      <c r="P938" s="62">
        <v>334.5491748866155</v>
      </c>
    </row>
    <row r="939" spans="1:16" x14ac:dyDescent="0.2">
      <c r="A939" s="5" t="s">
        <v>14</v>
      </c>
      <c r="B939" s="5" t="s">
        <v>22</v>
      </c>
      <c r="C939" s="5" t="s">
        <v>32</v>
      </c>
      <c r="D939" s="5" t="s">
        <v>93</v>
      </c>
      <c r="E939" s="5">
        <v>2000</v>
      </c>
      <c r="F939" s="5">
        <v>3</v>
      </c>
      <c r="G939" s="61">
        <v>63</v>
      </c>
      <c r="H939" s="73">
        <v>0</v>
      </c>
      <c r="I939" s="73">
        <v>14.319999999999999</v>
      </c>
      <c r="J939" s="73">
        <v>0</v>
      </c>
      <c r="K939" s="73">
        <v>0.04</v>
      </c>
      <c r="L939" s="73">
        <v>0.56999999999999995</v>
      </c>
      <c r="M939" s="73">
        <v>13.709999999999999</v>
      </c>
      <c r="N939" s="73">
        <v>0.56000000000000005</v>
      </c>
      <c r="O939" s="73">
        <v>1.5</v>
      </c>
      <c r="P939" s="62">
        <v>226.92861822954066</v>
      </c>
    </row>
    <row r="940" spans="1:16" x14ac:dyDescent="0.2">
      <c r="A940" s="5" t="s">
        <v>14</v>
      </c>
      <c r="B940" s="5" t="s">
        <v>22</v>
      </c>
      <c r="C940" s="5" t="s">
        <v>32</v>
      </c>
      <c r="D940" s="5" t="s">
        <v>93</v>
      </c>
      <c r="E940" s="5">
        <v>2002</v>
      </c>
      <c r="F940" s="5">
        <v>3</v>
      </c>
      <c r="G940" s="61">
        <v>27</v>
      </c>
      <c r="H940" s="73">
        <v>0</v>
      </c>
      <c r="I940" s="73">
        <v>10.020000000000001</v>
      </c>
      <c r="J940" s="73">
        <v>0</v>
      </c>
      <c r="K940" s="73">
        <v>0.39</v>
      </c>
      <c r="L940" s="73">
        <v>0</v>
      </c>
      <c r="M940" s="73">
        <v>9.6300000000000008</v>
      </c>
      <c r="N940" s="73">
        <v>0</v>
      </c>
      <c r="O940" s="73">
        <v>0.2</v>
      </c>
      <c r="P940" s="62">
        <v>368.94752193021372</v>
      </c>
    </row>
    <row r="941" spans="1:16" x14ac:dyDescent="0.2">
      <c r="A941" s="5" t="s">
        <v>14</v>
      </c>
      <c r="B941" s="5" t="s">
        <v>22</v>
      </c>
      <c r="C941" s="5" t="s">
        <v>32</v>
      </c>
      <c r="D941" s="5" t="s">
        <v>93</v>
      </c>
      <c r="E941" s="5">
        <v>2003</v>
      </c>
      <c r="F941" s="5">
        <v>3</v>
      </c>
      <c r="G941" s="61">
        <v>120</v>
      </c>
      <c r="H941" s="73">
        <v>0</v>
      </c>
      <c r="I941" s="73">
        <v>48.63</v>
      </c>
      <c r="J941" s="73">
        <v>0</v>
      </c>
      <c r="K941" s="73">
        <v>0.04</v>
      </c>
      <c r="L941" s="73">
        <v>1.04</v>
      </c>
      <c r="M941" s="73">
        <v>47.550000000000004</v>
      </c>
      <c r="N941" s="73">
        <v>0.56999999999999995</v>
      </c>
      <c r="O941" s="73">
        <v>2.14</v>
      </c>
      <c r="P941" s="62">
        <v>405.46549999693661</v>
      </c>
    </row>
    <row r="942" spans="1:16" x14ac:dyDescent="0.2">
      <c r="A942" s="5" t="s">
        <v>14</v>
      </c>
      <c r="B942" s="5" t="s">
        <v>22</v>
      </c>
      <c r="C942" s="5" t="s">
        <v>32</v>
      </c>
      <c r="D942" s="5" t="s">
        <v>93</v>
      </c>
      <c r="E942" s="5">
        <v>2004</v>
      </c>
      <c r="F942" s="5">
        <v>3</v>
      </c>
      <c r="G942" s="61">
        <v>34</v>
      </c>
      <c r="H942" s="73">
        <v>0</v>
      </c>
      <c r="I942" s="73">
        <v>12.05</v>
      </c>
      <c r="J942" s="73">
        <v>0</v>
      </c>
      <c r="K942" s="73">
        <v>0.01</v>
      </c>
      <c r="L942" s="73">
        <v>0.41000000000000003</v>
      </c>
      <c r="M942" s="73">
        <v>11.629999999999999</v>
      </c>
      <c r="N942" s="73">
        <v>0.19</v>
      </c>
      <c r="O942" s="73">
        <v>0.67</v>
      </c>
      <c r="P942" s="62">
        <v>348.24796513689131</v>
      </c>
    </row>
    <row r="943" spans="1:16" x14ac:dyDescent="0.2">
      <c r="A943" s="5" t="s">
        <v>14</v>
      </c>
      <c r="B943" s="5" t="s">
        <v>22</v>
      </c>
      <c r="C943" s="5" t="s">
        <v>32</v>
      </c>
      <c r="D943" s="5" t="s">
        <v>93</v>
      </c>
      <c r="E943" s="5">
        <v>2005</v>
      </c>
      <c r="F943" s="5">
        <v>3</v>
      </c>
      <c r="G943" s="61">
        <v>37</v>
      </c>
      <c r="H943" s="73">
        <v>0</v>
      </c>
      <c r="I943" s="73">
        <v>13.7</v>
      </c>
      <c r="J943" s="73">
        <v>0</v>
      </c>
      <c r="K943" s="73">
        <v>0.04</v>
      </c>
      <c r="L943" s="73">
        <v>0.54</v>
      </c>
      <c r="M943" s="73">
        <v>13.12</v>
      </c>
      <c r="N943" s="73">
        <v>0.53</v>
      </c>
      <c r="O943" s="73">
        <v>1.44</v>
      </c>
      <c r="P943" s="62">
        <v>368.38843581118857</v>
      </c>
    </row>
    <row r="944" spans="1:16" x14ac:dyDescent="0.2">
      <c r="A944" s="5" t="s">
        <v>14</v>
      </c>
      <c r="B944" s="5" t="s">
        <v>22</v>
      </c>
      <c r="C944" s="5" t="s">
        <v>32</v>
      </c>
      <c r="D944" s="5" t="s">
        <v>93</v>
      </c>
      <c r="E944" s="5">
        <v>2006</v>
      </c>
      <c r="F944" s="5">
        <v>3</v>
      </c>
      <c r="G944" s="61">
        <v>311</v>
      </c>
      <c r="H944" s="73">
        <v>0.02</v>
      </c>
      <c r="I944" s="73">
        <v>115.88</v>
      </c>
      <c r="J944" s="73">
        <v>0.02</v>
      </c>
      <c r="K944" s="73">
        <v>0.23</v>
      </c>
      <c r="L944" s="73">
        <v>7.95</v>
      </c>
      <c r="M944" s="73">
        <v>107.69999999999999</v>
      </c>
      <c r="N944" s="73">
        <v>3.15</v>
      </c>
      <c r="O944" s="73">
        <v>9.2099999999999991</v>
      </c>
      <c r="P944" s="62">
        <v>372.32307732252201</v>
      </c>
    </row>
    <row r="945" spans="1:16" x14ac:dyDescent="0.2">
      <c r="A945" s="5" t="s">
        <v>14</v>
      </c>
      <c r="B945" s="5" t="s">
        <v>22</v>
      </c>
      <c r="C945" s="5" t="s">
        <v>32</v>
      </c>
      <c r="D945" s="5" t="s">
        <v>93</v>
      </c>
      <c r="E945" s="5">
        <v>2007</v>
      </c>
      <c r="F945" s="5">
        <v>3</v>
      </c>
      <c r="G945" s="61">
        <v>112</v>
      </c>
      <c r="H945" s="73">
        <v>0.01</v>
      </c>
      <c r="I945" s="73">
        <v>44.849999999999994</v>
      </c>
      <c r="J945" s="73">
        <v>0.01</v>
      </c>
      <c r="K945" s="73">
        <v>0.13</v>
      </c>
      <c r="L945" s="73">
        <v>1.77</v>
      </c>
      <c r="M945" s="73">
        <v>42.949999999999996</v>
      </c>
      <c r="N945" s="73">
        <v>1.74</v>
      </c>
      <c r="O945" s="73">
        <v>4.71</v>
      </c>
      <c r="P945" s="62">
        <v>399.14102216600168</v>
      </c>
    </row>
    <row r="946" spans="1:16" x14ac:dyDescent="0.2">
      <c r="A946" s="5" t="s">
        <v>14</v>
      </c>
      <c r="B946" s="5" t="s">
        <v>22</v>
      </c>
      <c r="C946" s="5" t="s">
        <v>32</v>
      </c>
      <c r="D946" s="5" t="s">
        <v>93</v>
      </c>
      <c r="E946" s="5">
        <v>2008</v>
      </c>
      <c r="F946" s="5">
        <v>3</v>
      </c>
      <c r="G946" s="61">
        <v>70</v>
      </c>
      <c r="H946" s="73">
        <v>0</v>
      </c>
      <c r="I946" s="73">
        <v>25.689999999999998</v>
      </c>
      <c r="J946" s="73">
        <v>0</v>
      </c>
      <c r="K946" s="73">
        <v>7.0000000000000007E-2</v>
      </c>
      <c r="L946" s="73">
        <v>1.02</v>
      </c>
      <c r="M946" s="73">
        <v>24.599999999999998</v>
      </c>
      <c r="N946" s="73">
        <v>1</v>
      </c>
      <c r="O946" s="73">
        <v>2.7</v>
      </c>
      <c r="P946" s="62">
        <v>368.49969710864502</v>
      </c>
    </row>
    <row r="947" spans="1:16" x14ac:dyDescent="0.2">
      <c r="A947" s="5" t="s">
        <v>14</v>
      </c>
      <c r="B947" s="5" t="s">
        <v>22</v>
      </c>
      <c r="C947" s="5" t="s">
        <v>32</v>
      </c>
      <c r="D947" s="5" t="s">
        <v>93</v>
      </c>
      <c r="E947" s="5">
        <v>2009</v>
      </c>
      <c r="F947" s="5">
        <v>3</v>
      </c>
      <c r="G947" s="61">
        <v>9</v>
      </c>
      <c r="H947" s="73">
        <v>0</v>
      </c>
      <c r="I947" s="73">
        <v>3.08</v>
      </c>
      <c r="J947" s="73">
        <v>0</v>
      </c>
      <c r="K947" s="73">
        <v>0.01</v>
      </c>
      <c r="L947" s="73">
        <v>0.12</v>
      </c>
      <c r="M947" s="73">
        <v>2.95</v>
      </c>
      <c r="N947" s="73">
        <v>0.12</v>
      </c>
      <c r="O947" s="73">
        <v>0.32</v>
      </c>
      <c r="P947" s="62">
        <v>327.33608754209894</v>
      </c>
    </row>
    <row r="948" spans="1:16" x14ac:dyDescent="0.2">
      <c r="A948" s="5" t="s">
        <v>14</v>
      </c>
      <c r="B948" s="5" t="s">
        <v>22</v>
      </c>
      <c r="C948" s="5" t="s">
        <v>32</v>
      </c>
      <c r="D948" s="5" t="s">
        <v>93</v>
      </c>
      <c r="E948" s="5">
        <v>2010</v>
      </c>
      <c r="F948" s="5">
        <v>3</v>
      </c>
      <c r="G948" s="61">
        <v>24</v>
      </c>
      <c r="H948" s="73">
        <v>0</v>
      </c>
      <c r="I948" s="73">
        <v>9.9699999999999989</v>
      </c>
      <c r="J948" s="73">
        <v>0</v>
      </c>
      <c r="K948" s="73">
        <v>0.21000000000000002</v>
      </c>
      <c r="L948" s="73">
        <v>0.2</v>
      </c>
      <c r="M948" s="73">
        <v>9.56</v>
      </c>
      <c r="N948" s="73">
        <v>0.4</v>
      </c>
      <c r="O948" s="73">
        <v>1.99</v>
      </c>
      <c r="P948" s="62">
        <v>428.24377353280852</v>
      </c>
    </row>
    <row r="949" spans="1:16" x14ac:dyDescent="0.2">
      <c r="A949" s="5" t="s">
        <v>14</v>
      </c>
      <c r="B949" s="5" t="s">
        <v>22</v>
      </c>
      <c r="C949" s="5" t="s">
        <v>32</v>
      </c>
      <c r="D949" s="5" t="s">
        <v>93</v>
      </c>
      <c r="E949" s="5">
        <v>2011</v>
      </c>
      <c r="F949" s="5">
        <v>3</v>
      </c>
      <c r="G949" s="61">
        <v>72</v>
      </c>
      <c r="H949" s="73">
        <v>0.01</v>
      </c>
      <c r="I949" s="73">
        <v>29.339999999999996</v>
      </c>
      <c r="J949" s="73">
        <v>0.01</v>
      </c>
      <c r="K949" s="73">
        <v>0.08</v>
      </c>
      <c r="L949" s="73">
        <v>1.1599999999999999</v>
      </c>
      <c r="M949" s="73">
        <v>28.099999999999998</v>
      </c>
      <c r="N949" s="73">
        <v>1.1399999999999999</v>
      </c>
      <c r="O949" s="73">
        <v>3.08</v>
      </c>
      <c r="P949" s="62">
        <v>409.41939363897814</v>
      </c>
    </row>
    <row r="950" spans="1:16" x14ac:dyDescent="0.2">
      <c r="A950" s="5" t="s">
        <v>14</v>
      </c>
      <c r="B950" s="5" t="s">
        <v>22</v>
      </c>
      <c r="C950" s="5" t="s">
        <v>32</v>
      </c>
      <c r="D950" s="5" t="s">
        <v>93</v>
      </c>
      <c r="E950" s="5">
        <v>2012</v>
      </c>
      <c r="F950" s="5">
        <v>2</v>
      </c>
      <c r="G950" s="61">
        <v>106</v>
      </c>
      <c r="H950" s="73">
        <v>0.81</v>
      </c>
      <c r="I950" s="73">
        <v>46.310000000000009</v>
      </c>
      <c r="J950" s="73">
        <v>0.81</v>
      </c>
      <c r="K950" s="73">
        <v>1.74</v>
      </c>
      <c r="L950" s="73">
        <v>44.570000000000007</v>
      </c>
      <c r="M950" s="73">
        <v>0</v>
      </c>
      <c r="N950" s="73">
        <v>0.4</v>
      </c>
      <c r="O950" s="73">
        <v>1.1000000000000001</v>
      </c>
      <c r="P950" s="62">
        <v>443.43154067717705</v>
      </c>
    </row>
    <row r="951" spans="1:16" x14ac:dyDescent="0.2">
      <c r="A951" s="5" t="s">
        <v>14</v>
      </c>
      <c r="B951" s="5" t="s">
        <v>22</v>
      </c>
      <c r="C951" s="5" t="s">
        <v>32</v>
      </c>
      <c r="D951" s="5" t="s">
        <v>93</v>
      </c>
      <c r="E951" s="5">
        <v>2013</v>
      </c>
      <c r="F951" s="5">
        <v>2</v>
      </c>
      <c r="G951" s="61">
        <v>206</v>
      </c>
      <c r="H951" s="73">
        <v>2.4900000000000002</v>
      </c>
      <c r="I951" s="73">
        <v>120.14999999999999</v>
      </c>
      <c r="J951" s="73">
        <v>2.4900000000000002</v>
      </c>
      <c r="K951" s="73">
        <v>3.8000000000000003</v>
      </c>
      <c r="L951" s="73">
        <v>116.35</v>
      </c>
      <c r="M951" s="73">
        <v>0</v>
      </c>
      <c r="N951" s="73">
        <v>0.77</v>
      </c>
      <c r="O951" s="73">
        <v>2.38</v>
      </c>
      <c r="P951" s="62">
        <v>592.67126775532938</v>
      </c>
    </row>
    <row r="952" spans="1:16" x14ac:dyDescent="0.2">
      <c r="A952" s="5" t="s">
        <v>14</v>
      </c>
      <c r="B952" s="5" t="s">
        <v>22</v>
      </c>
      <c r="C952" s="5" t="s">
        <v>32</v>
      </c>
      <c r="D952" s="5" t="s">
        <v>93</v>
      </c>
      <c r="E952" s="5">
        <v>2014</v>
      </c>
      <c r="F952" s="5">
        <v>2</v>
      </c>
      <c r="G952" s="61">
        <v>86</v>
      </c>
      <c r="H952" s="73">
        <v>0.91</v>
      </c>
      <c r="I952" s="73">
        <v>51.930000000000007</v>
      </c>
      <c r="J952" s="73">
        <v>0.91</v>
      </c>
      <c r="K952" s="73">
        <v>1.95</v>
      </c>
      <c r="L952" s="73">
        <v>49.980000000000004</v>
      </c>
      <c r="M952" s="73">
        <v>0</v>
      </c>
      <c r="N952" s="73">
        <v>0.45</v>
      </c>
      <c r="O952" s="73">
        <v>1.23</v>
      </c>
      <c r="P952" s="62">
        <v>609.96543604177464</v>
      </c>
    </row>
    <row r="953" spans="1:16" x14ac:dyDescent="0.2">
      <c r="A953" s="5" t="s">
        <v>14</v>
      </c>
      <c r="B953" s="5" t="s">
        <v>22</v>
      </c>
      <c r="C953" s="5" t="s">
        <v>32</v>
      </c>
      <c r="D953" s="5" t="s">
        <v>93</v>
      </c>
      <c r="E953" s="5">
        <v>2015</v>
      </c>
      <c r="F953" s="5">
        <v>2</v>
      </c>
      <c r="G953" s="61">
        <v>105</v>
      </c>
      <c r="H953" s="73">
        <v>1.17</v>
      </c>
      <c r="I953" s="73">
        <v>67.010000000000005</v>
      </c>
      <c r="J953" s="73">
        <v>1.17</v>
      </c>
      <c r="K953" s="73">
        <v>2.52</v>
      </c>
      <c r="L953" s="73">
        <v>64.490000000000009</v>
      </c>
      <c r="M953" s="73">
        <v>0</v>
      </c>
      <c r="N953" s="73">
        <v>0.57999999999999996</v>
      </c>
      <c r="O953" s="73">
        <v>1.59</v>
      </c>
      <c r="P953" s="62">
        <v>648.31777095394477</v>
      </c>
    </row>
    <row r="954" spans="1:16" x14ac:dyDescent="0.2">
      <c r="A954" s="5" t="s">
        <v>14</v>
      </c>
      <c r="B954" s="5" t="s">
        <v>22</v>
      </c>
      <c r="C954" s="5" t="s">
        <v>32</v>
      </c>
      <c r="D954" s="5" t="s">
        <v>93</v>
      </c>
      <c r="E954" s="5">
        <v>2016</v>
      </c>
      <c r="F954" s="5">
        <v>2</v>
      </c>
      <c r="G954" s="61">
        <v>107</v>
      </c>
      <c r="H954" s="73">
        <v>1.1200000000000001</v>
      </c>
      <c r="I954" s="73">
        <v>89.339999999999989</v>
      </c>
      <c r="J954" s="73">
        <v>1.1200000000000001</v>
      </c>
      <c r="K954" s="73">
        <v>2.41</v>
      </c>
      <c r="L954" s="73">
        <v>86.93</v>
      </c>
      <c r="M954" s="73">
        <v>0</v>
      </c>
      <c r="N954" s="73">
        <v>1.4100000000000001</v>
      </c>
      <c r="O954" s="73">
        <v>10.129999999999999</v>
      </c>
      <c r="P954" s="62">
        <v>844.5005544139816</v>
      </c>
    </row>
    <row r="955" spans="1:16" x14ac:dyDescent="0.2">
      <c r="A955" s="5" t="s">
        <v>14</v>
      </c>
      <c r="B955" s="5" t="s">
        <v>22</v>
      </c>
      <c r="C955" s="5" t="s">
        <v>32</v>
      </c>
      <c r="D955" s="5" t="s">
        <v>93</v>
      </c>
      <c r="E955" s="5">
        <v>2017</v>
      </c>
      <c r="F955" s="5">
        <v>1</v>
      </c>
      <c r="G955" s="61">
        <v>364</v>
      </c>
      <c r="H955" s="73">
        <v>9.2799999999999994</v>
      </c>
      <c r="I955" s="73">
        <v>301.64</v>
      </c>
      <c r="J955" s="73">
        <v>9.2799999999999994</v>
      </c>
      <c r="K955" s="73">
        <v>301.64</v>
      </c>
      <c r="L955" s="73">
        <v>0</v>
      </c>
      <c r="M955" s="73">
        <v>0</v>
      </c>
      <c r="N955" s="73">
        <v>0.23</v>
      </c>
      <c r="O955" s="73">
        <v>4.51</v>
      </c>
      <c r="P955" s="62">
        <v>852.28140181755862</v>
      </c>
    </row>
    <row r="956" spans="1:16" x14ac:dyDescent="0.2">
      <c r="A956" s="5" t="s">
        <v>14</v>
      </c>
      <c r="B956" s="5" t="s">
        <v>22</v>
      </c>
      <c r="C956" s="5" t="s">
        <v>32</v>
      </c>
      <c r="D956" s="5" t="s">
        <v>93</v>
      </c>
      <c r="E956" s="5">
        <v>2018</v>
      </c>
      <c r="F956" s="5">
        <v>1</v>
      </c>
      <c r="G956" s="61">
        <v>107</v>
      </c>
      <c r="H956" s="73">
        <v>5.46</v>
      </c>
      <c r="I956" s="73">
        <v>74.219999999999985</v>
      </c>
      <c r="J956" s="73">
        <v>5.46</v>
      </c>
      <c r="K956" s="73">
        <v>74.219999999999985</v>
      </c>
      <c r="L956" s="73">
        <v>0</v>
      </c>
      <c r="M956" s="73">
        <v>0</v>
      </c>
      <c r="N956" s="73">
        <v>0.01</v>
      </c>
      <c r="O956" s="73">
        <v>0.73</v>
      </c>
      <c r="P956" s="62">
        <v>740.09924469185717</v>
      </c>
    </row>
    <row r="957" spans="1:16" x14ac:dyDescent="0.2">
      <c r="A957" s="5" t="s">
        <v>14</v>
      </c>
      <c r="B957" s="5" t="s">
        <v>22</v>
      </c>
      <c r="C957" s="5" t="s">
        <v>32</v>
      </c>
      <c r="D957" s="5" t="s">
        <v>93</v>
      </c>
      <c r="E957" s="5">
        <v>2019</v>
      </c>
      <c r="F957" s="5">
        <v>1</v>
      </c>
      <c r="G957" s="61">
        <v>165</v>
      </c>
      <c r="H957" s="73">
        <v>7.8299999999999992</v>
      </c>
      <c r="I957" s="73">
        <v>106.58</v>
      </c>
      <c r="J957" s="73">
        <v>7.8299999999999992</v>
      </c>
      <c r="K957" s="73">
        <v>106.58</v>
      </c>
      <c r="L957" s="73">
        <v>0</v>
      </c>
      <c r="M957" s="73">
        <v>0</v>
      </c>
      <c r="N957" s="73">
        <v>0.01</v>
      </c>
      <c r="O957" s="73">
        <v>1.05</v>
      </c>
      <c r="P957" s="62">
        <v>690.67955567341653</v>
      </c>
    </row>
    <row r="958" spans="1:16" x14ac:dyDescent="0.2">
      <c r="A958" s="5" t="s">
        <v>14</v>
      </c>
      <c r="B958" s="5" t="s">
        <v>22</v>
      </c>
      <c r="C958" s="5" t="s">
        <v>32</v>
      </c>
      <c r="D958" s="5" t="s">
        <v>93</v>
      </c>
      <c r="E958" s="5">
        <v>2020</v>
      </c>
      <c r="F958" s="5">
        <v>0</v>
      </c>
      <c r="G958" s="61">
        <v>258</v>
      </c>
      <c r="H958" s="73">
        <v>193.84</v>
      </c>
      <c r="I958" s="73">
        <v>0</v>
      </c>
      <c r="J958" s="73">
        <v>193.84</v>
      </c>
      <c r="K958" s="73">
        <v>0</v>
      </c>
      <c r="L958" s="73">
        <v>0</v>
      </c>
      <c r="M958" s="73">
        <v>0</v>
      </c>
      <c r="N958" s="73">
        <v>0.3</v>
      </c>
      <c r="O958" s="73">
        <v>8.43</v>
      </c>
      <c r="P958" s="62">
        <v>750.97345609494039</v>
      </c>
    </row>
    <row r="959" spans="1:16" x14ac:dyDescent="0.2">
      <c r="A959" s="5" t="s">
        <v>14</v>
      </c>
      <c r="B959" s="5" t="s">
        <v>22</v>
      </c>
      <c r="C959" s="5" t="s">
        <v>32</v>
      </c>
      <c r="D959" s="5" t="s">
        <v>93</v>
      </c>
      <c r="E959" s="5">
        <v>2021</v>
      </c>
      <c r="F959" s="5">
        <v>0</v>
      </c>
      <c r="G959" s="61">
        <v>606</v>
      </c>
      <c r="H959" s="73">
        <v>409.14000000000004</v>
      </c>
      <c r="I959" s="73">
        <v>0</v>
      </c>
      <c r="J959" s="73">
        <v>409.14000000000004</v>
      </c>
      <c r="K959" s="73">
        <v>0</v>
      </c>
      <c r="L959" s="73">
        <v>0</v>
      </c>
      <c r="M959" s="73">
        <v>0</v>
      </c>
      <c r="N959" s="73">
        <v>0.7</v>
      </c>
      <c r="O959" s="73">
        <v>19.619999999999997</v>
      </c>
      <c r="P959" s="62">
        <v>674.67770525009769</v>
      </c>
    </row>
    <row r="960" spans="1:16" x14ac:dyDescent="0.2">
      <c r="A960" s="5" t="s">
        <v>14</v>
      </c>
      <c r="B960" s="5" t="s">
        <v>23</v>
      </c>
      <c r="C960" s="5" t="s">
        <v>29</v>
      </c>
      <c r="D960" s="5" t="s">
        <v>85</v>
      </c>
      <c r="E960" s="5">
        <v>2001</v>
      </c>
      <c r="F960" s="5">
        <v>3</v>
      </c>
      <c r="G960" s="61">
        <v>35</v>
      </c>
      <c r="H960" s="73">
        <v>0.12</v>
      </c>
      <c r="I960" s="73">
        <v>17.68</v>
      </c>
      <c r="J960" s="73">
        <v>0.12</v>
      </c>
      <c r="K960" s="73">
        <v>1.06</v>
      </c>
      <c r="L960" s="73">
        <v>1.1100000000000001</v>
      </c>
      <c r="M960" s="73">
        <v>15.51</v>
      </c>
      <c r="N960" s="73">
        <v>0.28999999999999998</v>
      </c>
      <c r="O960" s="73">
        <v>1.1000000000000001</v>
      </c>
      <c r="P960" s="62">
        <v>512.36635241908232</v>
      </c>
    </row>
    <row r="961" spans="1:16" x14ac:dyDescent="0.2">
      <c r="A961" s="5" t="s">
        <v>14</v>
      </c>
      <c r="B961" s="5" t="s">
        <v>23</v>
      </c>
      <c r="C961" s="5" t="s">
        <v>29</v>
      </c>
      <c r="D961" s="5" t="s">
        <v>85</v>
      </c>
      <c r="E961" s="5">
        <v>2002</v>
      </c>
      <c r="F961" s="5">
        <v>3</v>
      </c>
      <c r="G961" s="61">
        <v>113</v>
      </c>
      <c r="H961" s="73">
        <v>0.27</v>
      </c>
      <c r="I961" s="73">
        <v>40.799999999999997</v>
      </c>
      <c r="J961" s="73">
        <v>0.27</v>
      </c>
      <c r="K961" s="73">
        <v>2.4499999999999997</v>
      </c>
      <c r="L961" s="73">
        <v>2.57</v>
      </c>
      <c r="M961" s="73">
        <v>35.78</v>
      </c>
      <c r="N961" s="73">
        <v>0.68</v>
      </c>
      <c r="O961" s="73">
        <v>2.5599999999999996</v>
      </c>
      <c r="P961" s="62">
        <v>361.43193986557037</v>
      </c>
    </row>
    <row r="962" spans="1:16" x14ac:dyDescent="0.2">
      <c r="A962" s="5" t="s">
        <v>14</v>
      </c>
      <c r="B962" s="5" t="s">
        <v>23</v>
      </c>
      <c r="C962" s="5" t="s">
        <v>29</v>
      </c>
      <c r="D962" s="5" t="s">
        <v>85</v>
      </c>
      <c r="E962" s="5">
        <v>2003</v>
      </c>
      <c r="F962" s="5">
        <v>3</v>
      </c>
      <c r="G962" s="61">
        <v>422</v>
      </c>
      <c r="H962" s="73">
        <v>0.47</v>
      </c>
      <c r="I962" s="73">
        <v>120.47</v>
      </c>
      <c r="J962" s="73">
        <v>0.47</v>
      </c>
      <c r="K962" s="73">
        <v>4.1499999999999995</v>
      </c>
      <c r="L962" s="73">
        <v>4.34</v>
      </c>
      <c r="M962" s="73">
        <v>111.98</v>
      </c>
      <c r="N962" s="73">
        <v>2.65</v>
      </c>
      <c r="O962" s="73">
        <v>11.879999999999999</v>
      </c>
      <c r="P962" s="62">
        <v>286.0940842544702</v>
      </c>
    </row>
    <row r="963" spans="1:16" x14ac:dyDescent="0.2">
      <c r="A963" s="5" t="s">
        <v>14</v>
      </c>
      <c r="B963" s="5" t="s">
        <v>23</v>
      </c>
      <c r="C963" s="5" t="s">
        <v>29</v>
      </c>
      <c r="D963" s="5" t="s">
        <v>85</v>
      </c>
      <c r="E963" s="5">
        <v>2004</v>
      </c>
      <c r="F963" s="5">
        <v>3</v>
      </c>
      <c r="G963" s="61">
        <v>463</v>
      </c>
      <c r="H963" s="73">
        <v>0.64</v>
      </c>
      <c r="I963" s="73">
        <v>181.83999999999997</v>
      </c>
      <c r="J963" s="73">
        <v>0.64</v>
      </c>
      <c r="K963" s="73">
        <v>6.85</v>
      </c>
      <c r="L963" s="73">
        <v>7.75</v>
      </c>
      <c r="M963" s="73">
        <v>167.24</v>
      </c>
      <c r="N963" s="73">
        <v>3.38</v>
      </c>
      <c r="O963" s="73">
        <v>14.97</v>
      </c>
      <c r="P963" s="62">
        <v>394.25711018456633</v>
      </c>
    </row>
    <row r="964" spans="1:16" x14ac:dyDescent="0.2">
      <c r="A964" s="5" t="s">
        <v>14</v>
      </c>
      <c r="B964" s="5" t="s">
        <v>23</v>
      </c>
      <c r="C964" s="5" t="s">
        <v>29</v>
      </c>
      <c r="D964" s="5" t="s">
        <v>85</v>
      </c>
      <c r="E964" s="5">
        <v>2005</v>
      </c>
      <c r="F964" s="5">
        <v>3</v>
      </c>
      <c r="G964" s="61">
        <v>567</v>
      </c>
      <c r="H964" s="73">
        <v>0.78</v>
      </c>
      <c r="I964" s="73">
        <v>223.14</v>
      </c>
      <c r="J964" s="73">
        <v>0.78</v>
      </c>
      <c r="K964" s="73">
        <v>12.77</v>
      </c>
      <c r="L964" s="73">
        <v>18.170000000000002</v>
      </c>
      <c r="M964" s="73">
        <v>192.2</v>
      </c>
      <c r="N964" s="73">
        <v>9.24</v>
      </c>
      <c r="O964" s="73">
        <v>21.28</v>
      </c>
      <c r="P964" s="62">
        <v>395.24340847088627</v>
      </c>
    </row>
    <row r="965" spans="1:16" x14ac:dyDescent="0.2">
      <c r="A965" s="5" t="s">
        <v>14</v>
      </c>
      <c r="B965" s="5" t="s">
        <v>23</v>
      </c>
      <c r="C965" s="5" t="s">
        <v>29</v>
      </c>
      <c r="D965" s="5" t="s">
        <v>85</v>
      </c>
      <c r="E965" s="5">
        <v>2006</v>
      </c>
      <c r="F965" s="5">
        <v>3</v>
      </c>
      <c r="G965" s="61">
        <v>474</v>
      </c>
      <c r="H965" s="73">
        <v>1.27</v>
      </c>
      <c r="I965" s="73">
        <v>201.79</v>
      </c>
      <c r="J965" s="73">
        <v>1.27</v>
      </c>
      <c r="K965" s="73">
        <v>11.68</v>
      </c>
      <c r="L965" s="73">
        <v>15.209999999999999</v>
      </c>
      <c r="M965" s="73">
        <v>174.89999999999998</v>
      </c>
      <c r="N965" s="73">
        <v>4.1899999999999995</v>
      </c>
      <c r="O965" s="73">
        <v>13.57</v>
      </c>
      <c r="P965" s="62">
        <v>428.23061560611131</v>
      </c>
    </row>
    <row r="966" spans="1:16" x14ac:dyDescent="0.2">
      <c r="A966" s="5" t="s">
        <v>14</v>
      </c>
      <c r="B966" s="5" t="s">
        <v>23</v>
      </c>
      <c r="C966" s="5" t="s">
        <v>29</v>
      </c>
      <c r="D966" s="5" t="s">
        <v>85</v>
      </c>
      <c r="E966" s="5">
        <v>2007</v>
      </c>
      <c r="F966" s="5">
        <v>3</v>
      </c>
      <c r="G966" s="61">
        <v>981</v>
      </c>
      <c r="H966" s="73">
        <v>1.1399999999999999</v>
      </c>
      <c r="I966" s="73">
        <v>432.90000000000003</v>
      </c>
      <c r="J966" s="73">
        <v>1.1399999999999999</v>
      </c>
      <c r="K966" s="73">
        <v>24.95</v>
      </c>
      <c r="L966" s="73">
        <v>55.18</v>
      </c>
      <c r="M966" s="73">
        <v>352.77</v>
      </c>
      <c r="N966" s="73">
        <v>24.919999999999998</v>
      </c>
      <c r="O966" s="73">
        <v>47.230000000000004</v>
      </c>
      <c r="P966" s="62">
        <v>442.51171488155484</v>
      </c>
    </row>
    <row r="967" spans="1:16" x14ac:dyDescent="0.2">
      <c r="A967" s="5" t="s">
        <v>14</v>
      </c>
      <c r="B967" s="5" t="s">
        <v>23</v>
      </c>
      <c r="C967" s="5" t="s">
        <v>29</v>
      </c>
      <c r="D967" s="5" t="s">
        <v>85</v>
      </c>
      <c r="E967" s="5">
        <v>2008</v>
      </c>
      <c r="F967" s="5">
        <v>3</v>
      </c>
      <c r="G967" s="61">
        <v>1007</v>
      </c>
      <c r="H967" s="73">
        <v>3.79</v>
      </c>
      <c r="I967" s="73">
        <v>482.05999999999995</v>
      </c>
      <c r="J967" s="73">
        <v>3.79</v>
      </c>
      <c r="K967" s="73">
        <v>44.41</v>
      </c>
      <c r="L967" s="73">
        <v>59.370000000000005</v>
      </c>
      <c r="M967" s="73">
        <v>378.28</v>
      </c>
      <c r="N967" s="73">
        <v>19.8</v>
      </c>
      <c r="O967" s="73">
        <v>42.180000000000007</v>
      </c>
      <c r="P967" s="62">
        <v>482.31564473890472</v>
      </c>
    </row>
    <row r="968" spans="1:16" x14ac:dyDescent="0.2">
      <c r="A968" s="5" t="s">
        <v>14</v>
      </c>
      <c r="B968" s="5" t="s">
        <v>23</v>
      </c>
      <c r="C968" s="5" t="s">
        <v>29</v>
      </c>
      <c r="D968" s="5" t="s">
        <v>85</v>
      </c>
      <c r="E968" s="5">
        <v>2009</v>
      </c>
      <c r="F968" s="5">
        <v>3</v>
      </c>
      <c r="G968" s="61">
        <v>321</v>
      </c>
      <c r="H968" s="73">
        <v>0.55000000000000004</v>
      </c>
      <c r="I968" s="73">
        <v>150.15999999999997</v>
      </c>
      <c r="J968" s="73">
        <v>0.55000000000000004</v>
      </c>
      <c r="K968" s="73">
        <v>13.82</v>
      </c>
      <c r="L968" s="73">
        <v>30.65</v>
      </c>
      <c r="M968" s="73">
        <v>105.69</v>
      </c>
      <c r="N968" s="73">
        <v>5.98</v>
      </c>
      <c r="O968" s="73">
        <v>12.79</v>
      </c>
      <c r="P968" s="62">
        <v>468.03535632247946</v>
      </c>
    </row>
    <row r="969" spans="1:16" x14ac:dyDescent="0.2">
      <c r="A969" s="5" t="s">
        <v>14</v>
      </c>
      <c r="B969" s="5" t="s">
        <v>23</v>
      </c>
      <c r="C969" s="5" t="s">
        <v>29</v>
      </c>
      <c r="D969" s="5" t="s">
        <v>85</v>
      </c>
      <c r="E969" s="5">
        <v>2010</v>
      </c>
      <c r="F969" s="5">
        <v>3</v>
      </c>
      <c r="G969" s="61">
        <v>87</v>
      </c>
      <c r="H969" s="73">
        <v>0.28000000000000003</v>
      </c>
      <c r="I969" s="73">
        <v>43.620000000000005</v>
      </c>
      <c r="J969" s="73">
        <v>0.28000000000000003</v>
      </c>
      <c r="K969" s="73">
        <v>2.59</v>
      </c>
      <c r="L969" s="73">
        <v>2.83</v>
      </c>
      <c r="M969" s="73">
        <v>38.200000000000003</v>
      </c>
      <c r="N969" s="73">
        <v>1.01</v>
      </c>
      <c r="O969" s="73">
        <v>3.14</v>
      </c>
      <c r="P969" s="62">
        <v>499.179273350899</v>
      </c>
    </row>
    <row r="970" spans="1:16" x14ac:dyDescent="0.2">
      <c r="A970" s="5" t="s">
        <v>14</v>
      </c>
      <c r="B970" s="5" t="s">
        <v>23</v>
      </c>
      <c r="C970" s="5" t="s">
        <v>29</v>
      </c>
      <c r="D970" s="5" t="s">
        <v>85</v>
      </c>
      <c r="E970" s="5">
        <v>2011</v>
      </c>
      <c r="F970" s="5">
        <v>3</v>
      </c>
      <c r="G970" s="61">
        <v>104</v>
      </c>
      <c r="H970" s="73">
        <v>0.33</v>
      </c>
      <c r="I970" s="73">
        <v>53.33</v>
      </c>
      <c r="J970" s="73">
        <v>0.33</v>
      </c>
      <c r="K970" s="73">
        <v>2.9299999999999997</v>
      </c>
      <c r="L970" s="73">
        <v>4.7699999999999996</v>
      </c>
      <c r="M970" s="73">
        <v>45.629999999999995</v>
      </c>
      <c r="N970" s="73">
        <v>1.1200000000000001</v>
      </c>
      <c r="O970" s="73">
        <v>3.5799999999999996</v>
      </c>
      <c r="P970" s="62">
        <v>517.32320538342913</v>
      </c>
    </row>
    <row r="971" spans="1:16" x14ac:dyDescent="0.2">
      <c r="A971" s="5" t="s">
        <v>14</v>
      </c>
      <c r="B971" s="5" t="s">
        <v>23</v>
      </c>
      <c r="C971" s="5" t="s">
        <v>29</v>
      </c>
      <c r="D971" s="5" t="s">
        <v>85</v>
      </c>
      <c r="E971" s="5">
        <v>2012</v>
      </c>
      <c r="F971" s="5">
        <v>2</v>
      </c>
      <c r="G971" s="61">
        <v>255</v>
      </c>
      <c r="H971" s="73">
        <v>3.8699999999999997</v>
      </c>
      <c r="I971" s="73">
        <v>127.82000000000001</v>
      </c>
      <c r="J971" s="73">
        <v>3.8699999999999997</v>
      </c>
      <c r="K971" s="73">
        <v>7.04</v>
      </c>
      <c r="L971" s="73">
        <v>120.78</v>
      </c>
      <c r="M971" s="73">
        <v>0</v>
      </c>
      <c r="N971" s="73">
        <v>0.43999999999999995</v>
      </c>
      <c r="O971" s="73">
        <v>10.790000000000001</v>
      </c>
      <c r="P971" s="62">
        <v>515.58421685767064</v>
      </c>
    </row>
    <row r="972" spans="1:16" x14ac:dyDescent="0.2">
      <c r="A972" s="5" t="s">
        <v>14</v>
      </c>
      <c r="B972" s="5" t="s">
        <v>23</v>
      </c>
      <c r="C972" s="5" t="s">
        <v>29</v>
      </c>
      <c r="D972" s="5" t="s">
        <v>85</v>
      </c>
      <c r="E972" s="5">
        <v>2013</v>
      </c>
      <c r="F972" s="5">
        <v>2</v>
      </c>
      <c r="G972" s="61">
        <v>131</v>
      </c>
      <c r="H972" s="73">
        <v>1.64</v>
      </c>
      <c r="I972" s="73">
        <v>77.38</v>
      </c>
      <c r="J972" s="73">
        <v>1.64</v>
      </c>
      <c r="K972" s="73">
        <v>4.41</v>
      </c>
      <c r="L972" s="73">
        <v>72.97</v>
      </c>
      <c r="M972" s="73">
        <v>0</v>
      </c>
      <c r="N972" s="73">
        <v>0.38</v>
      </c>
      <c r="O972" s="73">
        <v>4.919999999999999</v>
      </c>
      <c r="P972" s="62">
        <v>601.39232843983575</v>
      </c>
    </row>
    <row r="973" spans="1:16" x14ac:dyDescent="0.2">
      <c r="A973" s="5" t="s">
        <v>14</v>
      </c>
      <c r="B973" s="5" t="s">
        <v>23</v>
      </c>
      <c r="C973" s="5" t="s">
        <v>29</v>
      </c>
      <c r="D973" s="5" t="s">
        <v>85</v>
      </c>
      <c r="E973" s="5">
        <v>2014</v>
      </c>
      <c r="F973" s="5">
        <v>2</v>
      </c>
      <c r="G973" s="61">
        <v>64</v>
      </c>
      <c r="H973" s="73">
        <v>0.84</v>
      </c>
      <c r="I973" s="73">
        <v>37.230000000000004</v>
      </c>
      <c r="J973" s="73">
        <v>0.84</v>
      </c>
      <c r="K973" s="73">
        <v>3.23</v>
      </c>
      <c r="L973" s="73">
        <v>34</v>
      </c>
      <c r="M973" s="73">
        <v>0</v>
      </c>
      <c r="N973" s="73">
        <v>0.16</v>
      </c>
      <c r="O973" s="73">
        <v>2.44</v>
      </c>
      <c r="P973" s="62">
        <v>595.88266488737986</v>
      </c>
    </row>
    <row r="974" spans="1:16" x14ac:dyDescent="0.2">
      <c r="A974" s="5" t="s">
        <v>14</v>
      </c>
      <c r="B974" s="5" t="s">
        <v>23</v>
      </c>
      <c r="C974" s="5" t="s">
        <v>29</v>
      </c>
      <c r="D974" s="5" t="s">
        <v>85</v>
      </c>
      <c r="E974" s="5">
        <v>2015</v>
      </c>
      <c r="F974" s="5">
        <v>2</v>
      </c>
      <c r="G974" s="61">
        <v>43</v>
      </c>
      <c r="H974" s="73">
        <v>0.02</v>
      </c>
      <c r="I974" s="73">
        <v>24.26</v>
      </c>
      <c r="J974" s="73">
        <v>0.02</v>
      </c>
      <c r="K974" s="73">
        <v>3.29</v>
      </c>
      <c r="L974" s="73">
        <v>20.970000000000002</v>
      </c>
      <c r="M974" s="73">
        <v>0</v>
      </c>
      <c r="N974" s="73">
        <v>0.21</v>
      </c>
      <c r="O974" s="73">
        <v>0.39</v>
      </c>
      <c r="P974" s="62">
        <v>553.05650856464217</v>
      </c>
    </row>
    <row r="975" spans="1:16" x14ac:dyDescent="0.2">
      <c r="A975" s="5" t="s">
        <v>14</v>
      </c>
      <c r="B975" s="5" t="s">
        <v>23</v>
      </c>
      <c r="C975" s="5" t="s">
        <v>29</v>
      </c>
      <c r="D975" s="5" t="s">
        <v>85</v>
      </c>
      <c r="E975" s="5">
        <v>2016</v>
      </c>
      <c r="F975" s="5">
        <v>2</v>
      </c>
      <c r="G975" s="61">
        <v>110</v>
      </c>
      <c r="H975" s="73">
        <v>1.54</v>
      </c>
      <c r="I975" s="73">
        <v>74.989999999999995</v>
      </c>
      <c r="J975" s="73">
        <v>1.54</v>
      </c>
      <c r="K975" s="73">
        <v>6.3500000000000005</v>
      </c>
      <c r="L975" s="73">
        <v>68.64</v>
      </c>
      <c r="M975" s="73">
        <v>0</v>
      </c>
      <c r="N975" s="73">
        <v>1.1600000000000001</v>
      </c>
      <c r="O975" s="73">
        <v>4.3499999999999996</v>
      </c>
      <c r="P975" s="62">
        <v>690.42628319086748</v>
      </c>
    </row>
    <row r="976" spans="1:16" x14ac:dyDescent="0.2">
      <c r="A976" s="5" t="s">
        <v>14</v>
      </c>
      <c r="B976" s="5" t="s">
        <v>23</v>
      </c>
      <c r="C976" s="5" t="s">
        <v>29</v>
      </c>
      <c r="D976" s="5" t="s">
        <v>85</v>
      </c>
      <c r="E976" s="5">
        <v>2017</v>
      </c>
      <c r="F976" s="5">
        <v>1</v>
      </c>
      <c r="G976" s="61">
        <v>267</v>
      </c>
      <c r="H976" s="73">
        <v>7.61</v>
      </c>
      <c r="I976" s="73">
        <v>163.24</v>
      </c>
      <c r="J976" s="73">
        <v>7.61</v>
      </c>
      <c r="K976" s="73">
        <v>163.24</v>
      </c>
      <c r="L976" s="73">
        <v>0</v>
      </c>
      <c r="M976" s="73">
        <v>0</v>
      </c>
      <c r="N976" s="73">
        <v>0.28999999999999998</v>
      </c>
      <c r="O976" s="73">
        <v>5.56</v>
      </c>
      <c r="P976" s="62">
        <v>639.59373260533994</v>
      </c>
    </row>
    <row r="977" spans="1:16" x14ac:dyDescent="0.2">
      <c r="A977" s="5" t="s">
        <v>14</v>
      </c>
      <c r="B977" s="5" t="s">
        <v>23</v>
      </c>
      <c r="C977" s="5" t="s">
        <v>29</v>
      </c>
      <c r="D977" s="5" t="s">
        <v>85</v>
      </c>
      <c r="E977" s="5">
        <v>2018</v>
      </c>
      <c r="F977" s="5">
        <v>1</v>
      </c>
      <c r="G977" s="61">
        <v>359</v>
      </c>
      <c r="H977" s="73">
        <v>9.92</v>
      </c>
      <c r="I977" s="73">
        <v>186.21999999999997</v>
      </c>
      <c r="J977" s="73">
        <v>9.92</v>
      </c>
      <c r="K977" s="73">
        <v>186.21999999999997</v>
      </c>
      <c r="L977" s="73">
        <v>0</v>
      </c>
      <c r="M977" s="73">
        <v>0</v>
      </c>
      <c r="N977" s="73">
        <v>0.45</v>
      </c>
      <c r="O977" s="73">
        <v>7.2099999999999991</v>
      </c>
      <c r="P977" s="62">
        <v>546.64633632614471</v>
      </c>
    </row>
    <row r="978" spans="1:16" x14ac:dyDescent="0.2">
      <c r="A978" s="5" t="s">
        <v>14</v>
      </c>
      <c r="B978" s="5" t="s">
        <v>23</v>
      </c>
      <c r="C978" s="5" t="s">
        <v>29</v>
      </c>
      <c r="D978" s="5" t="s">
        <v>85</v>
      </c>
      <c r="E978" s="5">
        <v>2019</v>
      </c>
      <c r="F978" s="5">
        <v>1</v>
      </c>
      <c r="G978" s="61">
        <v>348</v>
      </c>
      <c r="H978" s="73">
        <v>10.130000000000001</v>
      </c>
      <c r="I978" s="73">
        <v>189.86</v>
      </c>
      <c r="J978" s="73">
        <v>10.130000000000001</v>
      </c>
      <c r="K978" s="73">
        <v>189.86</v>
      </c>
      <c r="L978" s="73">
        <v>0</v>
      </c>
      <c r="M978" s="73">
        <v>0</v>
      </c>
      <c r="N978" s="73">
        <v>0.44</v>
      </c>
      <c r="O978" s="73">
        <v>7.34</v>
      </c>
      <c r="P978" s="62">
        <v>575.8869853556248</v>
      </c>
    </row>
    <row r="979" spans="1:16" x14ac:dyDescent="0.2">
      <c r="A979" s="5" t="s">
        <v>14</v>
      </c>
      <c r="B979" s="5" t="s">
        <v>23</v>
      </c>
      <c r="C979" s="5" t="s">
        <v>29</v>
      </c>
      <c r="D979" s="5" t="s">
        <v>85</v>
      </c>
      <c r="E979" s="5">
        <v>2020</v>
      </c>
      <c r="F979" s="5">
        <v>0</v>
      </c>
      <c r="G979" s="61">
        <v>386</v>
      </c>
      <c r="H979" s="73">
        <v>228.69</v>
      </c>
      <c r="I979" s="73">
        <v>0</v>
      </c>
      <c r="J979" s="73">
        <v>228.69</v>
      </c>
      <c r="K979" s="73">
        <v>0</v>
      </c>
      <c r="L979" s="73">
        <v>0</v>
      </c>
      <c r="M979" s="73">
        <v>0</v>
      </c>
      <c r="N979" s="73">
        <v>0.23</v>
      </c>
      <c r="O979" s="73">
        <v>1.55</v>
      </c>
      <c r="P979" s="62">
        <v>593.15325579310695</v>
      </c>
    </row>
    <row r="980" spans="1:16" x14ac:dyDescent="0.2">
      <c r="A980" s="5" t="s">
        <v>14</v>
      </c>
      <c r="B980" s="5" t="s">
        <v>23</v>
      </c>
      <c r="C980" s="5" t="s">
        <v>29</v>
      </c>
      <c r="D980" s="5" t="s">
        <v>85</v>
      </c>
      <c r="E980" s="5">
        <v>2021</v>
      </c>
      <c r="F980" s="5">
        <v>0</v>
      </c>
      <c r="G980" s="61">
        <v>343</v>
      </c>
      <c r="H980" s="73">
        <v>230.53</v>
      </c>
      <c r="I980" s="73">
        <v>0</v>
      </c>
      <c r="J980" s="73">
        <v>230.53</v>
      </c>
      <c r="K980" s="73">
        <v>0</v>
      </c>
      <c r="L980" s="73">
        <v>0</v>
      </c>
      <c r="M980" s="73">
        <v>0</v>
      </c>
      <c r="N980" s="73">
        <v>0.23</v>
      </c>
      <c r="O980" s="73">
        <v>1.56</v>
      </c>
      <c r="P980" s="62">
        <v>670.14216352116648</v>
      </c>
    </row>
    <row r="981" spans="1:16" x14ac:dyDescent="0.2">
      <c r="A981" s="5" t="s">
        <v>14</v>
      </c>
      <c r="B981" s="5" t="s">
        <v>23</v>
      </c>
      <c r="C981" s="5" t="s">
        <v>29</v>
      </c>
      <c r="D981" s="5" t="s">
        <v>86</v>
      </c>
      <c r="E981" s="5">
        <v>2001</v>
      </c>
      <c r="F981" s="5">
        <v>3</v>
      </c>
      <c r="G981" s="61">
        <v>14</v>
      </c>
      <c r="H981" s="73">
        <v>0.05</v>
      </c>
      <c r="I981" s="73">
        <v>7.9499999999999993</v>
      </c>
      <c r="J981" s="73">
        <v>0.05</v>
      </c>
      <c r="K981" s="73">
        <v>0.48</v>
      </c>
      <c r="L981" s="73">
        <v>0.5</v>
      </c>
      <c r="M981" s="73">
        <v>6.97</v>
      </c>
      <c r="N981" s="73">
        <v>0.13</v>
      </c>
      <c r="O981" s="73">
        <v>0.5</v>
      </c>
      <c r="P981" s="62">
        <v>578.82481038580124</v>
      </c>
    </row>
    <row r="982" spans="1:16" x14ac:dyDescent="0.2">
      <c r="A982" s="5" t="s">
        <v>14</v>
      </c>
      <c r="B982" s="5" t="s">
        <v>23</v>
      </c>
      <c r="C982" s="5" t="s">
        <v>29</v>
      </c>
      <c r="D982" s="5" t="s">
        <v>86</v>
      </c>
      <c r="E982" s="5">
        <v>2006</v>
      </c>
      <c r="F982" s="5">
        <v>3</v>
      </c>
      <c r="G982" s="61">
        <v>41</v>
      </c>
      <c r="H982" s="73">
        <v>0.13</v>
      </c>
      <c r="I982" s="73">
        <v>18.84</v>
      </c>
      <c r="J982" s="73">
        <v>0.13</v>
      </c>
      <c r="K982" s="73">
        <v>1.1299999999999999</v>
      </c>
      <c r="L982" s="73">
        <v>1.18</v>
      </c>
      <c r="M982" s="73">
        <v>16.53</v>
      </c>
      <c r="N982" s="73">
        <v>0.31</v>
      </c>
      <c r="O982" s="73">
        <v>1.18</v>
      </c>
      <c r="P982" s="62">
        <v>464.04604891717071</v>
      </c>
    </row>
    <row r="983" spans="1:16" x14ac:dyDescent="0.2">
      <c r="A983" s="5" t="s">
        <v>14</v>
      </c>
      <c r="B983" s="5" t="s">
        <v>23</v>
      </c>
      <c r="C983" s="5" t="s">
        <v>29</v>
      </c>
      <c r="D983" s="5" t="s">
        <v>86</v>
      </c>
      <c r="E983" s="5">
        <v>2007</v>
      </c>
      <c r="F983" s="5">
        <v>3</v>
      </c>
      <c r="G983" s="61">
        <v>38</v>
      </c>
      <c r="H983" s="73">
        <v>0.12</v>
      </c>
      <c r="I983" s="73">
        <v>18.3</v>
      </c>
      <c r="J983" s="73">
        <v>0.12</v>
      </c>
      <c r="K983" s="73">
        <v>1.1000000000000001</v>
      </c>
      <c r="L983" s="73">
        <v>1.1499999999999999</v>
      </c>
      <c r="M983" s="73">
        <v>16.05</v>
      </c>
      <c r="N983" s="73">
        <v>0.3</v>
      </c>
      <c r="O983" s="73">
        <v>1.1399999999999999</v>
      </c>
      <c r="P983" s="62">
        <v>481.67736293568214</v>
      </c>
    </row>
    <row r="984" spans="1:16" x14ac:dyDescent="0.2">
      <c r="A984" s="5" t="s">
        <v>14</v>
      </c>
      <c r="B984" s="5" t="s">
        <v>23</v>
      </c>
      <c r="C984" s="5" t="s">
        <v>29</v>
      </c>
      <c r="D984" s="5" t="s">
        <v>86</v>
      </c>
      <c r="E984" s="5">
        <v>2008</v>
      </c>
      <c r="F984" s="5">
        <v>3</v>
      </c>
      <c r="G984" s="61">
        <v>290</v>
      </c>
      <c r="H984" s="73">
        <v>1.05</v>
      </c>
      <c r="I984" s="73">
        <v>156.20000000000002</v>
      </c>
      <c r="J984" s="73">
        <v>1.05</v>
      </c>
      <c r="K984" s="73">
        <v>9.379999999999999</v>
      </c>
      <c r="L984" s="73">
        <v>9.82</v>
      </c>
      <c r="M984" s="73">
        <v>137</v>
      </c>
      <c r="N984" s="73">
        <v>2.59</v>
      </c>
      <c r="O984" s="73">
        <v>9.7799999999999994</v>
      </c>
      <c r="P984" s="62">
        <v>543.08940599378218</v>
      </c>
    </row>
    <row r="985" spans="1:16" x14ac:dyDescent="0.2">
      <c r="A985" s="5" t="s">
        <v>14</v>
      </c>
      <c r="B985" s="5" t="s">
        <v>23</v>
      </c>
      <c r="C985" s="5" t="s">
        <v>29</v>
      </c>
      <c r="D985" s="5" t="s">
        <v>86</v>
      </c>
      <c r="E985" s="5">
        <v>2009</v>
      </c>
      <c r="F985" s="5">
        <v>3</v>
      </c>
      <c r="G985" s="61">
        <v>43</v>
      </c>
      <c r="H985" s="73">
        <v>0.13</v>
      </c>
      <c r="I985" s="73">
        <v>19.23</v>
      </c>
      <c r="J985" s="73">
        <v>0.13</v>
      </c>
      <c r="K985" s="73">
        <v>1.1499999999999999</v>
      </c>
      <c r="L985" s="73">
        <v>1.21</v>
      </c>
      <c r="M985" s="73">
        <v>16.87</v>
      </c>
      <c r="N985" s="73">
        <v>0.32</v>
      </c>
      <c r="O985" s="73">
        <v>1.2</v>
      </c>
      <c r="P985" s="62">
        <v>445.33391158747287</v>
      </c>
    </row>
    <row r="986" spans="1:16" x14ac:dyDescent="0.2">
      <c r="A986" s="5" t="s">
        <v>14</v>
      </c>
      <c r="B986" s="5" t="s">
        <v>23</v>
      </c>
      <c r="C986" s="5" t="s">
        <v>29</v>
      </c>
      <c r="D986" s="5" t="s">
        <v>86</v>
      </c>
      <c r="E986" s="5">
        <v>2010</v>
      </c>
      <c r="F986" s="5">
        <v>3</v>
      </c>
      <c r="G986" s="61">
        <v>47</v>
      </c>
      <c r="H986" s="73">
        <v>0.17</v>
      </c>
      <c r="I986" s="73">
        <v>25.05</v>
      </c>
      <c r="J986" s="73">
        <v>0.17</v>
      </c>
      <c r="K986" s="73">
        <v>1.5</v>
      </c>
      <c r="L986" s="73">
        <v>1.57</v>
      </c>
      <c r="M986" s="73">
        <v>21.98</v>
      </c>
      <c r="N986" s="73">
        <v>0.42</v>
      </c>
      <c r="O986" s="73">
        <v>1.57</v>
      </c>
      <c r="P986" s="62">
        <v>533.1298535436307</v>
      </c>
    </row>
    <row r="987" spans="1:16" x14ac:dyDescent="0.2">
      <c r="A987" s="5" t="s">
        <v>14</v>
      </c>
      <c r="B987" s="5" t="s">
        <v>23</v>
      </c>
      <c r="C987" s="5" t="s">
        <v>29</v>
      </c>
      <c r="D987" s="5" t="s">
        <v>86</v>
      </c>
      <c r="E987" s="5">
        <v>2011</v>
      </c>
      <c r="F987" s="5">
        <v>3</v>
      </c>
      <c r="G987" s="61">
        <v>96</v>
      </c>
      <c r="H987" s="73">
        <v>0.42</v>
      </c>
      <c r="I987" s="73">
        <v>62.32</v>
      </c>
      <c r="J987" s="73">
        <v>0.42</v>
      </c>
      <c r="K987" s="73">
        <v>3.7399999999999998</v>
      </c>
      <c r="L987" s="73">
        <v>3.92</v>
      </c>
      <c r="M987" s="73">
        <v>54.66</v>
      </c>
      <c r="N987" s="73">
        <v>1.03</v>
      </c>
      <c r="O987" s="73">
        <v>3.9099999999999997</v>
      </c>
      <c r="P987" s="62">
        <v>650.76631666471485</v>
      </c>
    </row>
    <row r="988" spans="1:16" x14ac:dyDescent="0.2">
      <c r="A988" s="5" t="s">
        <v>14</v>
      </c>
      <c r="B988" s="5" t="s">
        <v>23</v>
      </c>
      <c r="C988" s="5" t="s">
        <v>29</v>
      </c>
      <c r="D988" s="5" t="s">
        <v>86</v>
      </c>
      <c r="E988" s="5">
        <v>2012</v>
      </c>
      <c r="F988" s="5">
        <v>2</v>
      </c>
      <c r="G988" s="61">
        <v>127</v>
      </c>
      <c r="H988" s="73">
        <v>2.09</v>
      </c>
      <c r="I988" s="73">
        <v>67.22</v>
      </c>
      <c r="J988" s="73">
        <v>2.09</v>
      </c>
      <c r="K988" s="73">
        <v>3.75</v>
      </c>
      <c r="L988" s="73">
        <v>63.47</v>
      </c>
      <c r="M988" s="73">
        <v>0</v>
      </c>
      <c r="N988" s="73">
        <v>0.22</v>
      </c>
      <c r="O988" s="73">
        <v>5.8</v>
      </c>
      <c r="P988" s="62">
        <v>543.89582488853603</v>
      </c>
    </row>
    <row r="989" spans="1:16" x14ac:dyDescent="0.2">
      <c r="A989" s="5" t="s">
        <v>14</v>
      </c>
      <c r="B989" s="5" t="s">
        <v>23</v>
      </c>
      <c r="C989" s="5" t="s">
        <v>29</v>
      </c>
      <c r="D989" s="5" t="s">
        <v>86</v>
      </c>
      <c r="E989" s="5">
        <v>2013</v>
      </c>
      <c r="F989" s="5">
        <v>2</v>
      </c>
      <c r="G989" s="61">
        <v>39</v>
      </c>
      <c r="H989" s="73">
        <v>0.68</v>
      </c>
      <c r="I989" s="73">
        <v>21.82</v>
      </c>
      <c r="J989" s="73">
        <v>0.68</v>
      </c>
      <c r="K989" s="73">
        <v>1.21</v>
      </c>
      <c r="L989" s="73">
        <v>20.61</v>
      </c>
      <c r="M989" s="73">
        <v>0</v>
      </c>
      <c r="N989" s="73">
        <v>7.0000000000000007E-2</v>
      </c>
      <c r="O989" s="73">
        <v>1.88</v>
      </c>
      <c r="P989" s="62">
        <v>570.79690882232751</v>
      </c>
    </row>
    <row r="990" spans="1:16" x14ac:dyDescent="0.2">
      <c r="A990" s="5" t="s">
        <v>14</v>
      </c>
      <c r="B990" s="5" t="s">
        <v>23</v>
      </c>
      <c r="C990" s="5" t="s">
        <v>29</v>
      </c>
      <c r="D990" s="5" t="s">
        <v>86</v>
      </c>
      <c r="E990" s="5">
        <v>2014</v>
      </c>
      <c r="F990" s="5">
        <v>2</v>
      </c>
      <c r="G990" s="61">
        <v>6</v>
      </c>
      <c r="H990" s="73">
        <v>0.09</v>
      </c>
      <c r="I990" s="73">
        <v>2.86</v>
      </c>
      <c r="J990" s="73">
        <v>0.09</v>
      </c>
      <c r="K990" s="73">
        <v>0.16</v>
      </c>
      <c r="L990" s="73">
        <v>2.6999999999999997</v>
      </c>
      <c r="M990" s="73">
        <v>0</v>
      </c>
      <c r="N990" s="73">
        <v>0.01</v>
      </c>
      <c r="O990" s="73">
        <v>0.25</v>
      </c>
      <c r="P990" s="62">
        <v>454.46775447945703</v>
      </c>
    </row>
    <row r="991" spans="1:16" x14ac:dyDescent="0.2">
      <c r="A991" s="5" t="s">
        <v>14</v>
      </c>
      <c r="B991" s="5" t="s">
        <v>23</v>
      </c>
      <c r="C991" s="5" t="s">
        <v>29</v>
      </c>
      <c r="D991" s="5" t="s">
        <v>86</v>
      </c>
      <c r="E991" s="5">
        <v>2015</v>
      </c>
      <c r="F991" s="5">
        <v>2</v>
      </c>
      <c r="G991" s="61">
        <v>65</v>
      </c>
      <c r="H991" s="73">
        <v>1.03</v>
      </c>
      <c r="I991" s="73">
        <v>33.19</v>
      </c>
      <c r="J991" s="73">
        <v>1.03</v>
      </c>
      <c r="K991" s="73">
        <v>1.85</v>
      </c>
      <c r="L991" s="73">
        <v>31.34</v>
      </c>
      <c r="M991" s="73">
        <v>0</v>
      </c>
      <c r="N991" s="73">
        <v>0.11</v>
      </c>
      <c r="O991" s="73">
        <v>2.86</v>
      </c>
      <c r="P991" s="62">
        <v>529.55461045184722</v>
      </c>
    </row>
    <row r="992" spans="1:16" x14ac:dyDescent="0.2">
      <c r="A992" s="5" t="s">
        <v>14</v>
      </c>
      <c r="B992" s="5" t="s">
        <v>23</v>
      </c>
      <c r="C992" s="5" t="s">
        <v>29</v>
      </c>
      <c r="D992" s="5" t="s">
        <v>86</v>
      </c>
      <c r="E992" s="5">
        <v>2016</v>
      </c>
      <c r="F992" s="5">
        <v>2</v>
      </c>
      <c r="G992" s="61">
        <v>55</v>
      </c>
      <c r="H992" s="73">
        <v>0.96</v>
      </c>
      <c r="I992" s="73">
        <v>31.05</v>
      </c>
      <c r="J992" s="73">
        <v>0.96</v>
      </c>
      <c r="K992" s="73">
        <v>1.73</v>
      </c>
      <c r="L992" s="73">
        <v>29.32</v>
      </c>
      <c r="M992" s="73">
        <v>0</v>
      </c>
      <c r="N992" s="73">
        <v>0.1</v>
      </c>
      <c r="O992" s="73">
        <v>2.68</v>
      </c>
      <c r="P992" s="62">
        <v>581.22225945335151</v>
      </c>
    </row>
    <row r="993" spans="1:16" x14ac:dyDescent="0.2">
      <c r="A993" s="5" t="s">
        <v>14</v>
      </c>
      <c r="B993" s="5" t="s">
        <v>23</v>
      </c>
      <c r="C993" s="5" t="s">
        <v>29</v>
      </c>
      <c r="D993" s="5" t="s">
        <v>86</v>
      </c>
      <c r="E993" s="5">
        <v>2017</v>
      </c>
      <c r="F993" s="5">
        <v>1</v>
      </c>
      <c r="G993" s="61">
        <v>185</v>
      </c>
      <c r="H993" s="73">
        <v>7.02</v>
      </c>
      <c r="I993" s="73">
        <v>131.54999999999998</v>
      </c>
      <c r="J993" s="73">
        <v>7.02</v>
      </c>
      <c r="K993" s="73">
        <v>131.54999999999998</v>
      </c>
      <c r="L993" s="73">
        <v>0</v>
      </c>
      <c r="M993" s="73">
        <v>0</v>
      </c>
      <c r="N993" s="73">
        <v>0.3</v>
      </c>
      <c r="O993" s="73">
        <v>5.0799999999999992</v>
      </c>
      <c r="P993" s="62">
        <v>747.9837876077687</v>
      </c>
    </row>
    <row r="994" spans="1:16" x14ac:dyDescent="0.2">
      <c r="A994" s="5" t="s">
        <v>14</v>
      </c>
      <c r="B994" s="5" t="s">
        <v>23</v>
      </c>
      <c r="C994" s="5" t="s">
        <v>29</v>
      </c>
      <c r="D994" s="5" t="s">
        <v>86</v>
      </c>
      <c r="E994" s="5">
        <v>2018</v>
      </c>
      <c r="F994" s="5">
        <v>1</v>
      </c>
      <c r="G994" s="61">
        <v>72</v>
      </c>
      <c r="H994" s="73">
        <v>2.27</v>
      </c>
      <c r="I994" s="73">
        <v>42.609999999999992</v>
      </c>
      <c r="J994" s="73">
        <v>2.27</v>
      </c>
      <c r="K994" s="73">
        <v>42.609999999999992</v>
      </c>
      <c r="L994" s="73">
        <v>0</v>
      </c>
      <c r="M994" s="73">
        <v>0</v>
      </c>
      <c r="N994" s="73">
        <v>0.1</v>
      </c>
      <c r="O994" s="73">
        <v>1.6500000000000001</v>
      </c>
      <c r="P994" s="62">
        <v>624.05032802578501</v>
      </c>
    </row>
    <row r="995" spans="1:16" x14ac:dyDescent="0.2">
      <c r="A995" s="5" t="s">
        <v>14</v>
      </c>
      <c r="B995" s="5" t="s">
        <v>23</v>
      </c>
      <c r="C995" s="5" t="s">
        <v>29</v>
      </c>
      <c r="D995" s="5" t="s">
        <v>86</v>
      </c>
      <c r="E995" s="5">
        <v>2019</v>
      </c>
      <c r="F995" s="5">
        <v>1</v>
      </c>
      <c r="G995" s="61">
        <v>200</v>
      </c>
      <c r="H995" s="73">
        <v>6.4200000000000008</v>
      </c>
      <c r="I995" s="73">
        <v>120.25000000000001</v>
      </c>
      <c r="J995" s="73">
        <v>6.4200000000000008</v>
      </c>
      <c r="K995" s="73">
        <v>120.25000000000001</v>
      </c>
      <c r="L995" s="73">
        <v>0</v>
      </c>
      <c r="M995" s="73">
        <v>0</v>
      </c>
      <c r="N995" s="73">
        <v>0.28000000000000003</v>
      </c>
      <c r="O995" s="73">
        <v>4.66</v>
      </c>
      <c r="P995" s="62">
        <v>632.69852832144397</v>
      </c>
    </row>
    <row r="996" spans="1:16" x14ac:dyDescent="0.2">
      <c r="A996" s="5" t="s">
        <v>14</v>
      </c>
      <c r="B996" s="5" t="s">
        <v>23</v>
      </c>
      <c r="C996" s="5" t="s">
        <v>29</v>
      </c>
      <c r="D996" s="5" t="s">
        <v>86</v>
      </c>
      <c r="E996" s="5">
        <v>2020</v>
      </c>
      <c r="F996" s="5">
        <v>0</v>
      </c>
      <c r="G996" s="61">
        <v>104</v>
      </c>
      <c r="H996" s="73">
        <v>74.22999999999999</v>
      </c>
      <c r="I996" s="73">
        <v>0</v>
      </c>
      <c r="J996" s="73">
        <v>74.22999999999999</v>
      </c>
      <c r="K996" s="73">
        <v>0</v>
      </c>
      <c r="L996" s="73">
        <v>0</v>
      </c>
      <c r="M996" s="73">
        <v>0</v>
      </c>
      <c r="N996" s="73">
        <v>7.0000000000000007E-2</v>
      </c>
      <c r="O996" s="73">
        <v>0.51</v>
      </c>
      <c r="P996" s="62">
        <v>715.35906391086587</v>
      </c>
    </row>
    <row r="997" spans="1:16" x14ac:dyDescent="0.2">
      <c r="A997" s="5" t="s">
        <v>14</v>
      </c>
      <c r="B997" s="5" t="s">
        <v>23</v>
      </c>
      <c r="C997" s="5" t="s">
        <v>29</v>
      </c>
      <c r="D997" s="5" t="s">
        <v>86</v>
      </c>
      <c r="E997" s="5">
        <v>2021</v>
      </c>
      <c r="F997" s="5">
        <v>0</v>
      </c>
      <c r="G997" s="61">
        <v>24</v>
      </c>
      <c r="H997" s="73">
        <v>16.75</v>
      </c>
      <c r="I997" s="73">
        <v>0</v>
      </c>
      <c r="J997" s="73">
        <v>16.75</v>
      </c>
      <c r="K997" s="73">
        <v>0</v>
      </c>
      <c r="L997" s="73">
        <v>0</v>
      </c>
      <c r="M997" s="73">
        <v>0</v>
      </c>
      <c r="N997" s="73">
        <v>0.02</v>
      </c>
      <c r="O997" s="73">
        <v>0.11</v>
      </c>
      <c r="P997" s="62">
        <v>684.37161521002031</v>
      </c>
    </row>
    <row r="998" spans="1:16" x14ac:dyDescent="0.2">
      <c r="A998" s="5" t="s">
        <v>14</v>
      </c>
      <c r="B998" s="5" t="s">
        <v>23</v>
      </c>
      <c r="C998" s="5" t="s">
        <v>29</v>
      </c>
      <c r="D998" s="5" t="s">
        <v>87</v>
      </c>
      <c r="E998" s="5">
        <v>2005</v>
      </c>
      <c r="F998" s="5">
        <v>3</v>
      </c>
      <c r="G998" s="61">
        <v>13</v>
      </c>
      <c r="H998" s="73">
        <v>0.03</v>
      </c>
      <c r="I998" s="73">
        <v>5.13</v>
      </c>
      <c r="J998" s="73">
        <v>0.03</v>
      </c>
      <c r="K998" s="73">
        <v>0.31</v>
      </c>
      <c r="L998" s="73">
        <v>0.32</v>
      </c>
      <c r="M998" s="73">
        <v>4.5</v>
      </c>
      <c r="N998" s="73">
        <v>0.09</v>
      </c>
      <c r="O998" s="73">
        <v>0.32</v>
      </c>
      <c r="P998" s="62">
        <v>405.72976745227641</v>
      </c>
    </row>
    <row r="999" spans="1:16" x14ac:dyDescent="0.2">
      <c r="A999" s="5" t="s">
        <v>14</v>
      </c>
      <c r="B999" s="5" t="s">
        <v>23</v>
      </c>
      <c r="C999" s="5" t="s">
        <v>29</v>
      </c>
      <c r="D999" s="5" t="s">
        <v>87</v>
      </c>
      <c r="E999" s="5">
        <v>2006</v>
      </c>
      <c r="F999" s="5">
        <v>3</v>
      </c>
      <c r="G999" s="61">
        <v>10</v>
      </c>
      <c r="H999" s="73">
        <v>0.03</v>
      </c>
      <c r="I999" s="73">
        <v>4.66</v>
      </c>
      <c r="J999" s="73">
        <v>0.03</v>
      </c>
      <c r="K999" s="73">
        <v>0.28000000000000003</v>
      </c>
      <c r="L999" s="73">
        <v>0.28999999999999998</v>
      </c>
      <c r="M999" s="73">
        <v>4.09</v>
      </c>
      <c r="N999" s="73">
        <v>0.08</v>
      </c>
      <c r="O999" s="73">
        <v>0.28999999999999998</v>
      </c>
      <c r="P999" s="62">
        <v>450.55995484789969</v>
      </c>
    </row>
    <row r="1000" spans="1:16" x14ac:dyDescent="0.2">
      <c r="A1000" s="5" t="s">
        <v>14</v>
      </c>
      <c r="B1000" s="5" t="s">
        <v>23</v>
      </c>
      <c r="C1000" s="5" t="s">
        <v>29</v>
      </c>
      <c r="D1000" s="5" t="s">
        <v>87</v>
      </c>
      <c r="E1000" s="5">
        <v>2007</v>
      </c>
      <c r="F1000" s="5">
        <v>3</v>
      </c>
      <c r="G1000" s="61">
        <v>25</v>
      </c>
      <c r="H1000" s="73">
        <v>0.09</v>
      </c>
      <c r="I1000" s="73">
        <v>12.74</v>
      </c>
      <c r="J1000" s="73">
        <v>0.09</v>
      </c>
      <c r="K1000" s="73">
        <v>0.76</v>
      </c>
      <c r="L1000" s="73">
        <v>0.8</v>
      </c>
      <c r="M1000" s="73">
        <v>11.18</v>
      </c>
      <c r="N1000" s="73">
        <v>0.21</v>
      </c>
      <c r="O1000" s="73">
        <v>0.8</v>
      </c>
      <c r="P1000" s="62">
        <v>505.45529443444912</v>
      </c>
    </row>
    <row r="1001" spans="1:16" x14ac:dyDescent="0.2">
      <c r="A1001" s="5" t="s">
        <v>14</v>
      </c>
      <c r="B1001" s="5" t="s">
        <v>23</v>
      </c>
      <c r="C1001" s="5" t="s">
        <v>29</v>
      </c>
      <c r="D1001" s="5" t="s">
        <v>87</v>
      </c>
      <c r="E1001" s="5">
        <v>2008</v>
      </c>
      <c r="F1001" s="5">
        <v>3</v>
      </c>
      <c r="G1001" s="61">
        <v>13</v>
      </c>
      <c r="H1001" s="73">
        <v>0.04</v>
      </c>
      <c r="I1001" s="73">
        <v>5.33</v>
      </c>
      <c r="J1001" s="73">
        <v>0.04</v>
      </c>
      <c r="K1001" s="73">
        <v>0.32</v>
      </c>
      <c r="L1001" s="73">
        <v>0.33</v>
      </c>
      <c r="M1001" s="73">
        <v>4.68</v>
      </c>
      <c r="N1001" s="73">
        <v>0.09</v>
      </c>
      <c r="O1001" s="73">
        <v>0.33</v>
      </c>
      <c r="P1001" s="62">
        <v>405.81535847196392</v>
      </c>
    </row>
    <row r="1002" spans="1:16" x14ac:dyDescent="0.2">
      <c r="A1002" s="5" t="s">
        <v>14</v>
      </c>
      <c r="B1002" s="5" t="s">
        <v>23</v>
      </c>
      <c r="C1002" s="5" t="s">
        <v>29</v>
      </c>
      <c r="D1002" s="5" t="s">
        <v>87</v>
      </c>
      <c r="E1002" s="5">
        <v>2010</v>
      </c>
      <c r="F1002" s="5">
        <v>3</v>
      </c>
      <c r="G1002" s="61">
        <v>7</v>
      </c>
      <c r="H1002" s="73">
        <v>0.02</v>
      </c>
      <c r="I1002" s="73">
        <v>3.29</v>
      </c>
      <c r="J1002" s="73">
        <v>0.02</v>
      </c>
      <c r="K1002" s="73">
        <v>0.2</v>
      </c>
      <c r="L1002" s="73">
        <v>0.21</v>
      </c>
      <c r="M1002" s="73">
        <v>2.88</v>
      </c>
      <c r="N1002" s="73">
        <v>0.05</v>
      </c>
      <c r="O1002" s="73">
        <v>0.2</v>
      </c>
      <c r="P1002" s="62">
        <v>442.77498427476468</v>
      </c>
    </row>
    <row r="1003" spans="1:16" x14ac:dyDescent="0.2">
      <c r="A1003" s="5" t="s">
        <v>14</v>
      </c>
      <c r="B1003" s="5" t="s">
        <v>23</v>
      </c>
      <c r="C1003" s="5" t="s">
        <v>29</v>
      </c>
      <c r="D1003" s="5" t="s">
        <v>87</v>
      </c>
      <c r="E1003" s="5">
        <v>2012</v>
      </c>
      <c r="F1003" s="5">
        <v>2</v>
      </c>
      <c r="G1003" s="61">
        <v>2</v>
      </c>
      <c r="H1003" s="73">
        <v>0.02</v>
      </c>
      <c r="I1003" s="73">
        <v>0.74</v>
      </c>
      <c r="J1003" s="73">
        <v>0.02</v>
      </c>
      <c r="K1003" s="73">
        <v>0.04</v>
      </c>
      <c r="L1003" s="73">
        <v>0.7</v>
      </c>
      <c r="M1003" s="73">
        <v>0</v>
      </c>
      <c r="N1003" s="73">
        <v>0</v>
      </c>
      <c r="O1003" s="73">
        <v>0.06</v>
      </c>
      <c r="P1003" s="62">
        <v>492.94586399476759</v>
      </c>
    </row>
    <row r="1004" spans="1:16" x14ac:dyDescent="0.2">
      <c r="A1004" s="5" t="s">
        <v>14</v>
      </c>
      <c r="B1004" s="5" t="s">
        <v>23</v>
      </c>
      <c r="C1004" s="5" t="s">
        <v>29</v>
      </c>
      <c r="D1004" s="5" t="s">
        <v>87</v>
      </c>
      <c r="E1004" s="5">
        <v>2013</v>
      </c>
      <c r="F1004" s="5">
        <v>2</v>
      </c>
      <c r="G1004" s="61">
        <v>6</v>
      </c>
      <c r="H1004" s="73">
        <v>0.08</v>
      </c>
      <c r="I1004" s="73">
        <v>2.64</v>
      </c>
      <c r="J1004" s="73">
        <v>0.08</v>
      </c>
      <c r="K1004" s="73">
        <v>0.15</v>
      </c>
      <c r="L1004" s="73">
        <v>2.4900000000000002</v>
      </c>
      <c r="M1004" s="73">
        <v>0</v>
      </c>
      <c r="N1004" s="73">
        <v>0.01</v>
      </c>
      <c r="O1004" s="73">
        <v>0.23</v>
      </c>
      <c r="P1004" s="62">
        <v>493.83560828389454</v>
      </c>
    </row>
    <row r="1005" spans="1:16" x14ac:dyDescent="0.2">
      <c r="A1005" s="5" t="s">
        <v>14</v>
      </c>
      <c r="B1005" s="5" t="s">
        <v>23</v>
      </c>
      <c r="C1005" s="5" t="s">
        <v>29</v>
      </c>
      <c r="D1005" s="5" t="s">
        <v>87</v>
      </c>
      <c r="E1005" s="5">
        <v>2017</v>
      </c>
      <c r="F1005" s="5">
        <v>1</v>
      </c>
      <c r="G1005" s="61">
        <v>30</v>
      </c>
      <c r="H1005" s="73">
        <v>0.94000000000000006</v>
      </c>
      <c r="I1005" s="73">
        <v>17.570000000000004</v>
      </c>
      <c r="J1005" s="73">
        <v>0.94000000000000006</v>
      </c>
      <c r="K1005" s="73">
        <v>17.570000000000004</v>
      </c>
      <c r="L1005" s="73">
        <v>0</v>
      </c>
      <c r="M1005" s="73">
        <v>0</v>
      </c>
      <c r="N1005" s="73">
        <v>0.04</v>
      </c>
      <c r="O1005" s="73">
        <v>0.68</v>
      </c>
      <c r="P1005" s="62">
        <v>603.15096698025411</v>
      </c>
    </row>
    <row r="1006" spans="1:16" x14ac:dyDescent="0.2">
      <c r="A1006" s="5" t="s">
        <v>14</v>
      </c>
      <c r="B1006" s="5" t="s">
        <v>23</v>
      </c>
      <c r="C1006" s="5" t="s">
        <v>29</v>
      </c>
      <c r="D1006" s="5" t="s">
        <v>87</v>
      </c>
      <c r="E1006" s="5">
        <v>2019</v>
      </c>
      <c r="F1006" s="5">
        <v>1</v>
      </c>
      <c r="G1006" s="61">
        <v>58</v>
      </c>
      <c r="H1006" s="73">
        <v>1.78</v>
      </c>
      <c r="I1006" s="73">
        <v>33.36</v>
      </c>
      <c r="J1006" s="73">
        <v>1.78</v>
      </c>
      <c r="K1006" s="73">
        <v>33.36</v>
      </c>
      <c r="L1006" s="73">
        <v>0</v>
      </c>
      <c r="M1006" s="73">
        <v>0</v>
      </c>
      <c r="N1006" s="73">
        <v>0.08</v>
      </c>
      <c r="O1006" s="73">
        <v>1.29</v>
      </c>
      <c r="P1006" s="62">
        <v>606.7314405185507</v>
      </c>
    </row>
    <row r="1007" spans="1:16" x14ac:dyDescent="0.2">
      <c r="A1007" s="5" t="s">
        <v>14</v>
      </c>
      <c r="B1007" s="5" t="s">
        <v>23</v>
      </c>
      <c r="C1007" s="5" t="s">
        <v>29</v>
      </c>
      <c r="D1007" s="5" t="s">
        <v>87</v>
      </c>
      <c r="E1007" s="5">
        <v>2020</v>
      </c>
      <c r="F1007" s="5">
        <v>0</v>
      </c>
      <c r="G1007" s="61">
        <v>20</v>
      </c>
      <c r="H1007" s="73">
        <v>13.69</v>
      </c>
      <c r="I1007" s="73">
        <v>0</v>
      </c>
      <c r="J1007" s="73">
        <v>13.69</v>
      </c>
      <c r="K1007" s="73">
        <v>0</v>
      </c>
      <c r="L1007" s="73">
        <v>0</v>
      </c>
      <c r="M1007" s="73">
        <v>0</v>
      </c>
      <c r="N1007" s="73">
        <v>0.01</v>
      </c>
      <c r="O1007" s="73">
        <v>0.09</v>
      </c>
      <c r="P1007" s="62">
        <v>670.69287151577441</v>
      </c>
    </row>
    <row r="1008" spans="1:16" x14ac:dyDescent="0.2">
      <c r="A1008" s="5" t="s">
        <v>14</v>
      </c>
      <c r="B1008" s="5" t="s">
        <v>23</v>
      </c>
      <c r="C1008" s="5" t="s">
        <v>29</v>
      </c>
      <c r="D1008" s="5" t="s">
        <v>87</v>
      </c>
      <c r="E1008" s="5">
        <v>2021</v>
      </c>
      <c r="F1008" s="5">
        <v>0</v>
      </c>
      <c r="G1008" s="61">
        <v>16</v>
      </c>
      <c r="H1008" s="73">
        <v>13.120000000000001</v>
      </c>
      <c r="I1008" s="73">
        <v>0</v>
      </c>
      <c r="J1008" s="73">
        <v>13.120000000000001</v>
      </c>
      <c r="K1008" s="73">
        <v>0</v>
      </c>
      <c r="L1008" s="73">
        <v>0</v>
      </c>
      <c r="M1008" s="73">
        <v>0</v>
      </c>
      <c r="N1008" s="73">
        <v>0.01</v>
      </c>
      <c r="O1008" s="73">
        <v>0.08</v>
      </c>
      <c r="P1008" s="62">
        <v>800.25238667062263</v>
      </c>
    </row>
    <row r="1009" spans="1:16" x14ac:dyDescent="0.2">
      <c r="A1009" s="5" t="s">
        <v>14</v>
      </c>
      <c r="B1009" s="5" t="s">
        <v>23</v>
      </c>
      <c r="C1009" s="5" t="s">
        <v>30</v>
      </c>
      <c r="D1009" s="5" t="s">
        <v>95</v>
      </c>
      <c r="E1009" s="5">
        <v>2016</v>
      </c>
      <c r="F1009" s="5">
        <v>2</v>
      </c>
      <c r="G1009" s="61">
        <v>7</v>
      </c>
      <c r="H1009" s="73">
        <v>0</v>
      </c>
      <c r="I1009" s="73">
        <v>5.67</v>
      </c>
      <c r="J1009" s="73">
        <v>0</v>
      </c>
      <c r="K1009" s="73">
        <v>0</v>
      </c>
      <c r="L1009" s="73">
        <v>5.67</v>
      </c>
      <c r="M1009" s="73">
        <v>0</v>
      </c>
      <c r="N1009" s="73">
        <v>0.01</v>
      </c>
      <c r="O1009" s="73">
        <v>0.14000000000000001</v>
      </c>
      <c r="P1009" s="62">
        <v>862.36884142181032</v>
      </c>
    </row>
    <row r="1010" spans="1:16" x14ac:dyDescent="0.2">
      <c r="A1010" s="5" t="s">
        <v>14</v>
      </c>
      <c r="B1010" s="5" t="s">
        <v>23</v>
      </c>
      <c r="C1010" s="5" t="s">
        <v>30</v>
      </c>
      <c r="D1010" s="5" t="s">
        <v>95</v>
      </c>
      <c r="E1010" s="5">
        <v>2017</v>
      </c>
      <c r="F1010" s="5">
        <v>1</v>
      </c>
      <c r="G1010" s="61">
        <v>20</v>
      </c>
      <c r="H1010" s="73">
        <v>0</v>
      </c>
      <c r="I1010" s="73">
        <v>13.33</v>
      </c>
      <c r="J1010" s="73">
        <v>0</v>
      </c>
      <c r="K1010" s="73">
        <v>13.33</v>
      </c>
      <c r="L1010" s="73">
        <v>0</v>
      </c>
      <c r="M1010" s="73">
        <v>0</v>
      </c>
      <c r="N1010" s="73">
        <v>0.02</v>
      </c>
      <c r="O1010" s="73">
        <v>0.33</v>
      </c>
      <c r="P1010" s="62">
        <v>681.64943797029002</v>
      </c>
    </row>
    <row r="1011" spans="1:16" x14ac:dyDescent="0.2">
      <c r="A1011" s="5" t="s">
        <v>14</v>
      </c>
      <c r="B1011" s="5" t="s">
        <v>23</v>
      </c>
      <c r="C1011" s="5" t="s">
        <v>30</v>
      </c>
      <c r="D1011" s="5" t="s">
        <v>88</v>
      </c>
      <c r="E1011" s="5">
        <v>2004</v>
      </c>
      <c r="F1011" s="5">
        <v>3</v>
      </c>
      <c r="G1011" s="61">
        <v>6</v>
      </c>
      <c r="H1011" s="73">
        <v>0.1</v>
      </c>
      <c r="I1011" s="73">
        <v>2.46</v>
      </c>
      <c r="J1011" s="73">
        <v>0.1</v>
      </c>
      <c r="K1011" s="73">
        <v>0.03</v>
      </c>
      <c r="L1011" s="73">
        <v>0.16</v>
      </c>
      <c r="M1011" s="73">
        <v>2.27</v>
      </c>
      <c r="N1011" s="73">
        <v>0.02</v>
      </c>
      <c r="O1011" s="73">
        <v>0.16</v>
      </c>
      <c r="P1011" s="62">
        <v>437.64316137600792</v>
      </c>
    </row>
    <row r="1012" spans="1:16" x14ac:dyDescent="0.2">
      <c r="A1012" s="5" t="s">
        <v>14</v>
      </c>
      <c r="B1012" s="5" t="s">
        <v>23</v>
      </c>
      <c r="C1012" s="5" t="s">
        <v>30</v>
      </c>
      <c r="D1012" s="5" t="s">
        <v>88</v>
      </c>
      <c r="E1012" s="5">
        <v>2012</v>
      </c>
      <c r="F1012" s="5">
        <v>2</v>
      </c>
      <c r="G1012" s="61">
        <v>18</v>
      </c>
      <c r="H1012" s="73">
        <v>0.33</v>
      </c>
      <c r="I1012" s="73">
        <v>11.22</v>
      </c>
      <c r="J1012" s="73">
        <v>0.33</v>
      </c>
      <c r="K1012" s="73">
        <v>0.31</v>
      </c>
      <c r="L1012" s="73">
        <v>10.91</v>
      </c>
      <c r="M1012" s="73">
        <v>0</v>
      </c>
      <c r="N1012" s="73">
        <v>0</v>
      </c>
      <c r="O1012" s="73">
        <v>1.56</v>
      </c>
      <c r="P1012" s="62">
        <v>627.11126456859461</v>
      </c>
    </row>
    <row r="1013" spans="1:16" x14ac:dyDescent="0.2">
      <c r="A1013" s="5" t="s">
        <v>14</v>
      </c>
      <c r="B1013" s="5" t="s">
        <v>23</v>
      </c>
      <c r="C1013" s="5" t="s">
        <v>30</v>
      </c>
      <c r="D1013" s="5" t="s">
        <v>88</v>
      </c>
      <c r="E1013" s="5">
        <v>2016</v>
      </c>
      <c r="F1013" s="5">
        <v>2</v>
      </c>
      <c r="G1013" s="61">
        <v>5</v>
      </c>
      <c r="H1013" s="73">
        <v>0.09</v>
      </c>
      <c r="I1013" s="73">
        <v>2.94</v>
      </c>
      <c r="J1013" s="73">
        <v>0.09</v>
      </c>
      <c r="K1013" s="73">
        <v>0.08</v>
      </c>
      <c r="L1013" s="73">
        <v>2.86</v>
      </c>
      <c r="M1013" s="73">
        <v>0</v>
      </c>
      <c r="N1013" s="73">
        <v>0</v>
      </c>
      <c r="O1013" s="73">
        <v>0.41</v>
      </c>
      <c r="P1013" s="62">
        <v>573.13527214344151</v>
      </c>
    </row>
    <row r="1014" spans="1:16" x14ac:dyDescent="0.2">
      <c r="A1014" s="5" t="s">
        <v>14</v>
      </c>
      <c r="B1014" s="5" t="s">
        <v>23</v>
      </c>
      <c r="C1014" s="5" t="s">
        <v>30</v>
      </c>
      <c r="D1014" s="5" t="s">
        <v>88</v>
      </c>
      <c r="E1014" s="5">
        <v>2018</v>
      </c>
      <c r="F1014" s="5">
        <v>1</v>
      </c>
      <c r="G1014" s="61">
        <v>14</v>
      </c>
      <c r="H1014" s="73">
        <v>0.5</v>
      </c>
      <c r="I1014" s="73">
        <v>7.7</v>
      </c>
      <c r="J1014" s="73">
        <v>0.5</v>
      </c>
      <c r="K1014" s="73">
        <v>7.7</v>
      </c>
      <c r="L1014" s="73">
        <v>0</v>
      </c>
      <c r="M1014" s="73">
        <v>0</v>
      </c>
      <c r="N1014" s="73">
        <v>0.01</v>
      </c>
      <c r="O1014" s="73">
        <v>0.05</v>
      </c>
      <c r="P1014" s="62">
        <v>558.87956027278517</v>
      </c>
    </row>
    <row r="1015" spans="1:16" x14ac:dyDescent="0.2">
      <c r="A1015" s="5" t="s">
        <v>14</v>
      </c>
      <c r="B1015" s="5" t="s">
        <v>23</v>
      </c>
      <c r="C1015" s="5" t="s">
        <v>30</v>
      </c>
      <c r="D1015" s="5" t="s">
        <v>88</v>
      </c>
      <c r="E1015" s="5">
        <v>2019</v>
      </c>
      <c r="F1015" s="5">
        <v>1</v>
      </c>
      <c r="G1015" s="61">
        <v>16</v>
      </c>
      <c r="H1015" s="73">
        <v>0.64</v>
      </c>
      <c r="I1015" s="73">
        <v>9.75</v>
      </c>
      <c r="J1015" s="73">
        <v>0.64</v>
      </c>
      <c r="K1015" s="73">
        <v>9.75</v>
      </c>
      <c r="L1015" s="73">
        <v>0</v>
      </c>
      <c r="M1015" s="73">
        <v>0</v>
      </c>
      <c r="N1015" s="73">
        <v>0.01</v>
      </c>
      <c r="O1015" s="73">
        <v>0.06</v>
      </c>
      <c r="P1015" s="62">
        <v>638.68352514128151</v>
      </c>
    </row>
    <row r="1016" spans="1:16" x14ac:dyDescent="0.2">
      <c r="A1016" s="5" t="s">
        <v>14</v>
      </c>
      <c r="B1016" s="5" t="s">
        <v>23</v>
      </c>
      <c r="C1016" s="5" t="s">
        <v>30</v>
      </c>
      <c r="D1016" s="5" t="s">
        <v>94</v>
      </c>
      <c r="E1016" s="5">
        <v>2010</v>
      </c>
      <c r="F1016" s="5">
        <v>3</v>
      </c>
      <c r="G1016" s="61">
        <v>31</v>
      </c>
      <c r="H1016" s="73">
        <v>0.66</v>
      </c>
      <c r="I1016" s="73">
        <v>16.650000000000002</v>
      </c>
      <c r="J1016" s="73">
        <v>0.66</v>
      </c>
      <c r="K1016" s="73">
        <v>0.21</v>
      </c>
      <c r="L1016" s="73">
        <v>1.1100000000000001</v>
      </c>
      <c r="M1016" s="73">
        <v>15.33</v>
      </c>
      <c r="N1016" s="73">
        <v>0.13</v>
      </c>
      <c r="O1016" s="73">
        <v>1.08</v>
      </c>
      <c r="P1016" s="62">
        <v>564.83051841632266</v>
      </c>
    </row>
    <row r="1017" spans="1:16" x14ac:dyDescent="0.2">
      <c r="A1017" s="5" t="s">
        <v>14</v>
      </c>
      <c r="B1017" s="5" t="s">
        <v>23</v>
      </c>
      <c r="C1017" s="5" t="s">
        <v>30</v>
      </c>
      <c r="D1017" s="5" t="s">
        <v>89</v>
      </c>
      <c r="E1017" s="5">
        <v>2001</v>
      </c>
      <c r="F1017" s="5">
        <v>3</v>
      </c>
      <c r="G1017" s="61">
        <v>9</v>
      </c>
      <c r="H1017" s="73">
        <v>0.19</v>
      </c>
      <c r="I1017" s="73">
        <v>4.87</v>
      </c>
      <c r="J1017" s="73">
        <v>0.19</v>
      </c>
      <c r="K1017" s="73">
        <v>0.06</v>
      </c>
      <c r="L1017" s="73">
        <v>0.32</v>
      </c>
      <c r="M1017" s="73">
        <v>4.49</v>
      </c>
      <c r="N1017" s="73">
        <v>0.04</v>
      </c>
      <c r="O1017" s="73">
        <v>0.32</v>
      </c>
      <c r="P1017" s="62">
        <v>566.086781076237</v>
      </c>
    </row>
    <row r="1018" spans="1:16" x14ac:dyDescent="0.2">
      <c r="A1018" s="5" t="s">
        <v>14</v>
      </c>
      <c r="B1018" s="5" t="s">
        <v>23</v>
      </c>
      <c r="C1018" s="5" t="s">
        <v>30</v>
      </c>
      <c r="D1018" s="5" t="s">
        <v>89</v>
      </c>
      <c r="E1018" s="5">
        <v>2003</v>
      </c>
      <c r="F1018" s="5">
        <v>3</v>
      </c>
      <c r="G1018" s="61">
        <v>39</v>
      </c>
      <c r="H1018" s="73">
        <v>0.42</v>
      </c>
      <c r="I1018" s="73">
        <v>10.77</v>
      </c>
      <c r="J1018" s="73">
        <v>0.42</v>
      </c>
      <c r="K1018" s="73">
        <v>0.14000000000000001</v>
      </c>
      <c r="L1018" s="73">
        <v>0.72</v>
      </c>
      <c r="M1018" s="73">
        <v>9.91</v>
      </c>
      <c r="N1018" s="73">
        <v>0.08</v>
      </c>
      <c r="O1018" s="73">
        <v>0.7</v>
      </c>
      <c r="P1018" s="62">
        <v>285.16243593665553</v>
      </c>
    </row>
    <row r="1019" spans="1:16" x14ac:dyDescent="0.2">
      <c r="A1019" s="5" t="s">
        <v>14</v>
      </c>
      <c r="B1019" s="5" t="s">
        <v>23</v>
      </c>
      <c r="C1019" s="5" t="s">
        <v>30</v>
      </c>
      <c r="D1019" s="5" t="s">
        <v>89</v>
      </c>
      <c r="E1019" s="5">
        <v>2004</v>
      </c>
      <c r="F1019" s="5">
        <v>3</v>
      </c>
      <c r="G1019" s="61">
        <v>98</v>
      </c>
      <c r="H1019" s="73">
        <v>1.3</v>
      </c>
      <c r="I1019" s="73">
        <v>32.910000000000004</v>
      </c>
      <c r="J1019" s="73">
        <v>1.3</v>
      </c>
      <c r="K1019" s="73">
        <v>0.42</v>
      </c>
      <c r="L1019" s="73">
        <v>2.1999999999999997</v>
      </c>
      <c r="M1019" s="73">
        <v>30.29</v>
      </c>
      <c r="N1019" s="73">
        <v>0.25</v>
      </c>
      <c r="O1019" s="73">
        <v>2.15</v>
      </c>
      <c r="P1019" s="62">
        <v>349.28143562650712</v>
      </c>
    </row>
    <row r="1020" spans="1:16" x14ac:dyDescent="0.2">
      <c r="A1020" s="5" t="s">
        <v>14</v>
      </c>
      <c r="B1020" s="5" t="s">
        <v>23</v>
      </c>
      <c r="C1020" s="5" t="s">
        <v>30</v>
      </c>
      <c r="D1020" s="5" t="s">
        <v>89</v>
      </c>
      <c r="E1020" s="5">
        <v>2005</v>
      </c>
      <c r="F1020" s="5">
        <v>3</v>
      </c>
      <c r="G1020" s="61">
        <v>55</v>
      </c>
      <c r="H1020" s="73">
        <v>1.26</v>
      </c>
      <c r="I1020" s="73">
        <v>31.82</v>
      </c>
      <c r="J1020" s="73">
        <v>1.26</v>
      </c>
      <c r="K1020" s="73">
        <v>0.4</v>
      </c>
      <c r="L1020" s="73">
        <v>2.12</v>
      </c>
      <c r="M1020" s="73">
        <v>29.3</v>
      </c>
      <c r="N1020" s="73">
        <v>0.25</v>
      </c>
      <c r="O1020" s="73">
        <v>2.0699999999999998</v>
      </c>
      <c r="P1020" s="62">
        <v>595.61453618094299</v>
      </c>
    </row>
    <row r="1021" spans="1:16" x14ac:dyDescent="0.2">
      <c r="A1021" s="5" t="s">
        <v>14</v>
      </c>
      <c r="B1021" s="5" t="s">
        <v>23</v>
      </c>
      <c r="C1021" s="5" t="s">
        <v>30</v>
      </c>
      <c r="D1021" s="5" t="s">
        <v>89</v>
      </c>
      <c r="E1021" s="5">
        <v>2006</v>
      </c>
      <c r="F1021" s="5">
        <v>3</v>
      </c>
      <c r="G1021" s="61">
        <v>182</v>
      </c>
      <c r="H1021" s="73">
        <v>3.07</v>
      </c>
      <c r="I1021" s="73">
        <v>77.58</v>
      </c>
      <c r="J1021" s="73">
        <v>3.07</v>
      </c>
      <c r="K1021" s="73">
        <v>0.98</v>
      </c>
      <c r="L1021" s="73">
        <v>5.18</v>
      </c>
      <c r="M1021" s="73">
        <v>71.42</v>
      </c>
      <c r="N1021" s="73">
        <v>0.6</v>
      </c>
      <c r="O1021" s="73">
        <v>5.0599999999999996</v>
      </c>
      <c r="P1021" s="62">
        <v>443.12644051874747</v>
      </c>
    </row>
    <row r="1022" spans="1:16" x14ac:dyDescent="0.2">
      <c r="A1022" s="5" t="s">
        <v>14</v>
      </c>
      <c r="B1022" s="5" t="s">
        <v>23</v>
      </c>
      <c r="C1022" s="5" t="s">
        <v>30</v>
      </c>
      <c r="D1022" s="5" t="s">
        <v>89</v>
      </c>
      <c r="E1022" s="5">
        <v>2007</v>
      </c>
      <c r="F1022" s="5">
        <v>3</v>
      </c>
      <c r="G1022" s="61">
        <v>367</v>
      </c>
      <c r="H1022" s="73">
        <v>3.7399999999999998</v>
      </c>
      <c r="I1022" s="73">
        <v>171.20999999999998</v>
      </c>
      <c r="J1022" s="73">
        <v>3.7399999999999998</v>
      </c>
      <c r="K1022" s="73">
        <v>8.01</v>
      </c>
      <c r="L1022" s="73">
        <v>14.08</v>
      </c>
      <c r="M1022" s="73">
        <v>149.12</v>
      </c>
      <c r="N1022" s="73">
        <v>3.11</v>
      </c>
      <c r="O1022" s="73">
        <v>11.41</v>
      </c>
      <c r="P1022" s="62">
        <v>476.23178298228675</v>
      </c>
    </row>
    <row r="1023" spans="1:16" x14ac:dyDescent="0.2">
      <c r="A1023" s="5" t="s">
        <v>14</v>
      </c>
      <c r="B1023" s="5" t="s">
        <v>23</v>
      </c>
      <c r="C1023" s="5" t="s">
        <v>30</v>
      </c>
      <c r="D1023" s="5" t="s">
        <v>89</v>
      </c>
      <c r="E1023" s="5">
        <v>2008</v>
      </c>
      <c r="F1023" s="5">
        <v>3</v>
      </c>
      <c r="G1023" s="61">
        <v>239</v>
      </c>
      <c r="H1023" s="73">
        <v>4.5299999999999994</v>
      </c>
      <c r="I1023" s="73">
        <v>114.27999999999999</v>
      </c>
      <c r="J1023" s="73">
        <v>4.5299999999999994</v>
      </c>
      <c r="K1023" s="73">
        <v>1.44</v>
      </c>
      <c r="L1023" s="73">
        <v>7.62</v>
      </c>
      <c r="M1023" s="73">
        <v>105.22</v>
      </c>
      <c r="N1023" s="73">
        <v>0.88</v>
      </c>
      <c r="O1023" s="73">
        <v>7.45</v>
      </c>
      <c r="P1023" s="62">
        <v>496.1212685199767</v>
      </c>
    </row>
    <row r="1024" spans="1:16" x14ac:dyDescent="0.2">
      <c r="A1024" s="5" t="s">
        <v>14</v>
      </c>
      <c r="B1024" s="5" t="s">
        <v>23</v>
      </c>
      <c r="C1024" s="5" t="s">
        <v>30</v>
      </c>
      <c r="D1024" s="5" t="s">
        <v>89</v>
      </c>
      <c r="E1024" s="5">
        <v>2009</v>
      </c>
      <c r="F1024" s="5">
        <v>3</v>
      </c>
      <c r="G1024" s="61">
        <v>94</v>
      </c>
      <c r="H1024" s="73">
        <v>1.63</v>
      </c>
      <c r="I1024" s="73">
        <v>46.069999999999993</v>
      </c>
      <c r="J1024" s="73">
        <v>1.63</v>
      </c>
      <c r="K1024" s="73">
        <v>2.67</v>
      </c>
      <c r="L1024" s="73">
        <v>3.33</v>
      </c>
      <c r="M1024" s="73">
        <v>40.07</v>
      </c>
      <c r="N1024" s="73">
        <v>0.47</v>
      </c>
      <c r="O1024" s="73">
        <v>3.0100000000000002</v>
      </c>
      <c r="P1024" s="62">
        <v>506.95211869244827</v>
      </c>
    </row>
    <row r="1025" spans="1:16" x14ac:dyDescent="0.2">
      <c r="A1025" s="5" t="s">
        <v>14</v>
      </c>
      <c r="B1025" s="5" t="s">
        <v>23</v>
      </c>
      <c r="C1025" s="5" t="s">
        <v>30</v>
      </c>
      <c r="D1025" s="5" t="s">
        <v>89</v>
      </c>
      <c r="E1025" s="5">
        <v>2010</v>
      </c>
      <c r="F1025" s="5">
        <v>3</v>
      </c>
      <c r="G1025" s="61">
        <v>24</v>
      </c>
      <c r="H1025" s="73">
        <v>0.41</v>
      </c>
      <c r="I1025" s="73">
        <v>10.44</v>
      </c>
      <c r="J1025" s="73">
        <v>0.41</v>
      </c>
      <c r="K1025" s="73">
        <v>0.13</v>
      </c>
      <c r="L1025" s="73">
        <v>0.7</v>
      </c>
      <c r="M1025" s="73">
        <v>9.61</v>
      </c>
      <c r="N1025" s="73">
        <v>0.08</v>
      </c>
      <c r="O1025" s="73">
        <v>0.68</v>
      </c>
      <c r="P1025" s="62">
        <v>451.19105343210953</v>
      </c>
    </row>
    <row r="1026" spans="1:16" x14ac:dyDescent="0.2">
      <c r="A1026" s="5" t="s">
        <v>14</v>
      </c>
      <c r="B1026" s="5" t="s">
        <v>23</v>
      </c>
      <c r="C1026" s="5" t="s">
        <v>30</v>
      </c>
      <c r="D1026" s="5" t="s">
        <v>89</v>
      </c>
      <c r="E1026" s="5">
        <v>2011</v>
      </c>
      <c r="F1026" s="5">
        <v>3</v>
      </c>
      <c r="G1026" s="61">
        <v>102</v>
      </c>
      <c r="H1026" s="73">
        <v>2.2999999999999998</v>
      </c>
      <c r="I1026" s="73">
        <v>58.120000000000005</v>
      </c>
      <c r="J1026" s="73">
        <v>2.2999999999999998</v>
      </c>
      <c r="K1026" s="73">
        <v>0.73</v>
      </c>
      <c r="L1026" s="73">
        <v>3.88</v>
      </c>
      <c r="M1026" s="73">
        <v>53.51</v>
      </c>
      <c r="N1026" s="73">
        <v>0.45</v>
      </c>
      <c r="O1026" s="73">
        <v>3.8</v>
      </c>
      <c r="P1026" s="62">
        <v>594.05904248029299</v>
      </c>
    </row>
    <row r="1027" spans="1:16" x14ac:dyDescent="0.2">
      <c r="A1027" s="5" t="s">
        <v>14</v>
      </c>
      <c r="B1027" s="5" t="s">
        <v>23</v>
      </c>
      <c r="C1027" s="5" t="s">
        <v>30</v>
      </c>
      <c r="D1027" s="5" t="s">
        <v>89</v>
      </c>
      <c r="E1027" s="5">
        <v>2012</v>
      </c>
      <c r="F1027" s="5">
        <v>2</v>
      </c>
      <c r="G1027" s="61">
        <v>56</v>
      </c>
      <c r="H1027" s="73">
        <v>0.74</v>
      </c>
      <c r="I1027" s="73">
        <v>27.19</v>
      </c>
      <c r="J1027" s="73">
        <v>0.74</v>
      </c>
      <c r="K1027" s="73">
        <v>0.7</v>
      </c>
      <c r="L1027" s="73">
        <v>26.49</v>
      </c>
      <c r="M1027" s="73">
        <v>0</v>
      </c>
      <c r="N1027" s="73">
        <v>0.05</v>
      </c>
      <c r="O1027" s="73">
        <v>3.59</v>
      </c>
      <c r="P1027" s="62">
        <v>498.77801282020795</v>
      </c>
    </row>
    <row r="1028" spans="1:16" x14ac:dyDescent="0.2">
      <c r="A1028" s="5" t="s">
        <v>14</v>
      </c>
      <c r="B1028" s="5" t="s">
        <v>23</v>
      </c>
      <c r="C1028" s="5" t="s">
        <v>30</v>
      </c>
      <c r="D1028" s="5" t="s">
        <v>89</v>
      </c>
      <c r="E1028" s="5">
        <v>2013</v>
      </c>
      <c r="F1028" s="5">
        <v>2</v>
      </c>
      <c r="G1028" s="61">
        <v>402</v>
      </c>
      <c r="H1028" s="73">
        <v>1.49</v>
      </c>
      <c r="I1028" s="73">
        <v>209.32</v>
      </c>
      <c r="J1028" s="73">
        <v>1.49</v>
      </c>
      <c r="K1028" s="73">
        <v>21.91</v>
      </c>
      <c r="L1028" s="73">
        <v>187.41</v>
      </c>
      <c r="M1028" s="73">
        <v>0</v>
      </c>
      <c r="N1028" s="73">
        <v>0.91</v>
      </c>
      <c r="O1028" s="73">
        <v>49.97</v>
      </c>
      <c r="P1028" s="62">
        <v>524.26088542621164</v>
      </c>
    </row>
    <row r="1029" spans="1:16" x14ac:dyDescent="0.2">
      <c r="A1029" s="5" t="s">
        <v>14</v>
      </c>
      <c r="B1029" s="5" t="s">
        <v>23</v>
      </c>
      <c r="C1029" s="5" t="s">
        <v>30</v>
      </c>
      <c r="D1029" s="5" t="s">
        <v>89</v>
      </c>
      <c r="E1029" s="5">
        <v>2015</v>
      </c>
      <c r="F1029" s="5">
        <v>2</v>
      </c>
      <c r="G1029" s="61">
        <v>111</v>
      </c>
      <c r="H1029" s="73">
        <v>1.53</v>
      </c>
      <c r="I1029" s="73">
        <v>51.93</v>
      </c>
      <c r="J1029" s="73">
        <v>1.53</v>
      </c>
      <c r="K1029" s="73">
        <v>1.43</v>
      </c>
      <c r="L1029" s="73">
        <v>50.5</v>
      </c>
      <c r="M1029" s="73">
        <v>0</v>
      </c>
      <c r="N1029" s="73">
        <v>0</v>
      </c>
      <c r="O1029" s="73">
        <v>7.21</v>
      </c>
      <c r="P1029" s="62">
        <v>479.74283987655775</v>
      </c>
    </row>
    <row r="1030" spans="1:16" x14ac:dyDescent="0.2">
      <c r="A1030" s="5" t="s">
        <v>14</v>
      </c>
      <c r="B1030" s="5" t="s">
        <v>23</v>
      </c>
      <c r="C1030" s="5" t="s">
        <v>30</v>
      </c>
      <c r="D1030" s="5" t="s">
        <v>89</v>
      </c>
      <c r="E1030" s="5">
        <v>2016</v>
      </c>
      <c r="F1030" s="5">
        <v>2</v>
      </c>
      <c r="G1030" s="61">
        <v>75</v>
      </c>
      <c r="H1030" s="73">
        <v>1.2</v>
      </c>
      <c r="I1030" s="73">
        <v>40.56</v>
      </c>
      <c r="J1030" s="73">
        <v>1.2</v>
      </c>
      <c r="K1030" s="73">
        <v>1.1200000000000001</v>
      </c>
      <c r="L1030" s="73">
        <v>39.440000000000005</v>
      </c>
      <c r="M1030" s="73">
        <v>0</v>
      </c>
      <c r="N1030" s="73">
        <v>0</v>
      </c>
      <c r="O1030" s="73">
        <v>5.64</v>
      </c>
      <c r="P1030" s="62">
        <v>558.91365418769396</v>
      </c>
    </row>
    <row r="1031" spans="1:16" x14ac:dyDescent="0.2">
      <c r="A1031" s="5" t="s">
        <v>14</v>
      </c>
      <c r="B1031" s="5" t="s">
        <v>23</v>
      </c>
      <c r="C1031" s="5" t="s">
        <v>30</v>
      </c>
      <c r="D1031" s="5" t="s">
        <v>89</v>
      </c>
      <c r="E1031" s="5">
        <v>2017</v>
      </c>
      <c r="F1031" s="5">
        <v>1</v>
      </c>
      <c r="G1031" s="61">
        <v>322</v>
      </c>
      <c r="H1031" s="73">
        <v>8.3099999999999987</v>
      </c>
      <c r="I1031" s="73">
        <v>192.89</v>
      </c>
      <c r="J1031" s="73">
        <v>8.3099999999999987</v>
      </c>
      <c r="K1031" s="73">
        <v>192.89</v>
      </c>
      <c r="L1031" s="73">
        <v>0</v>
      </c>
      <c r="M1031" s="73">
        <v>0</v>
      </c>
      <c r="N1031" s="73">
        <v>0.13</v>
      </c>
      <c r="O1031" s="73">
        <v>2.95</v>
      </c>
      <c r="P1031" s="62">
        <v>625.89937476977332</v>
      </c>
    </row>
    <row r="1032" spans="1:16" x14ac:dyDescent="0.2">
      <c r="A1032" s="5" t="s">
        <v>14</v>
      </c>
      <c r="B1032" s="5" t="s">
        <v>23</v>
      </c>
      <c r="C1032" s="5" t="s">
        <v>30</v>
      </c>
      <c r="D1032" s="5" t="s">
        <v>89</v>
      </c>
      <c r="E1032" s="5">
        <v>2018</v>
      </c>
      <c r="F1032" s="5">
        <v>1</v>
      </c>
      <c r="G1032" s="61">
        <v>262</v>
      </c>
      <c r="H1032" s="73">
        <v>7.89</v>
      </c>
      <c r="I1032" s="73">
        <v>121.10999999999999</v>
      </c>
      <c r="J1032" s="73">
        <v>7.89</v>
      </c>
      <c r="K1032" s="73">
        <v>121.10999999999999</v>
      </c>
      <c r="L1032" s="73">
        <v>0</v>
      </c>
      <c r="M1032" s="73">
        <v>0</v>
      </c>
      <c r="N1032" s="73">
        <v>0.08</v>
      </c>
      <c r="O1032" s="73">
        <v>0.8</v>
      </c>
      <c r="P1032" s="62">
        <v>491.09065974410044</v>
      </c>
    </row>
    <row r="1033" spans="1:16" x14ac:dyDescent="0.2">
      <c r="A1033" s="5" t="s">
        <v>14</v>
      </c>
      <c r="B1033" s="5" t="s">
        <v>23</v>
      </c>
      <c r="C1033" s="5" t="s">
        <v>30</v>
      </c>
      <c r="D1033" s="5" t="s">
        <v>89</v>
      </c>
      <c r="E1033" s="5">
        <v>2019</v>
      </c>
      <c r="F1033" s="5">
        <v>1</v>
      </c>
      <c r="G1033" s="61">
        <v>262</v>
      </c>
      <c r="H1033" s="73">
        <v>9.31</v>
      </c>
      <c r="I1033" s="73">
        <v>142.95000000000002</v>
      </c>
      <c r="J1033" s="73">
        <v>9.31</v>
      </c>
      <c r="K1033" s="73">
        <v>142.95000000000002</v>
      </c>
      <c r="L1033" s="73">
        <v>0</v>
      </c>
      <c r="M1033" s="73">
        <v>0</v>
      </c>
      <c r="N1033" s="73">
        <v>0.1</v>
      </c>
      <c r="O1033" s="73">
        <v>0.94000000000000006</v>
      </c>
      <c r="P1033" s="62">
        <v>579.81062102216572</v>
      </c>
    </row>
    <row r="1034" spans="1:16" x14ac:dyDescent="0.2">
      <c r="A1034" s="5" t="s">
        <v>14</v>
      </c>
      <c r="B1034" s="5" t="s">
        <v>23</v>
      </c>
      <c r="C1034" s="5" t="s">
        <v>30</v>
      </c>
      <c r="D1034" s="5" t="s">
        <v>89</v>
      </c>
      <c r="E1034" s="5">
        <v>2020</v>
      </c>
      <c r="F1034" s="5">
        <v>0</v>
      </c>
      <c r="G1034" s="61">
        <v>406</v>
      </c>
      <c r="H1034" s="73">
        <v>295.59000000000003</v>
      </c>
      <c r="I1034" s="73">
        <v>0</v>
      </c>
      <c r="J1034" s="73">
        <v>295.59000000000003</v>
      </c>
      <c r="K1034" s="73">
        <v>0</v>
      </c>
      <c r="L1034" s="73">
        <v>0</v>
      </c>
      <c r="M1034" s="73">
        <v>0</v>
      </c>
      <c r="N1034" s="73">
        <v>0.14000000000000001</v>
      </c>
      <c r="O1034" s="73">
        <v>0.93</v>
      </c>
      <c r="P1034" s="62">
        <v>726.73237085799576</v>
      </c>
    </row>
    <row r="1035" spans="1:16" x14ac:dyDescent="0.2">
      <c r="A1035" s="5" t="s">
        <v>14</v>
      </c>
      <c r="B1035" s="5" t="s">
        <v>23</v>
      </c>
      <c r="C1035" s="5" t="s">
        <v>30</v>
      </c>
      <c r="D1035" s="5" t="s">
        <v>89</v>
      </c>
      <c r="E1035" s="5">
        <v>2021</v>
      </c>
      <c r="F1035" s="5">
        <v>0</v>
      </c>
      <c r="G1035" s="61">
        <v>481</v>
      </c>
      <c r="H1035" s="73">
        <v>325.51000000000005</v>
      </c>
      <c r="I1035" s="73">
        <v>0</v>
      </c>
      <c r="J1035" s="73">
        <v>325.51000000000005</v>
      </c>
      <c r="K1035" s="73">
        <v>0</v>
      </c>
      <c r="L1035" s="73">
        <v>0</v>
      </c>
      <c r="M1035" s="73">
        <v>0</v>
      </c>
      <c r="N1035" s="73">
        <v>0.16</v>
      </c>
      <c r="O1035" s="73">
        <v>1.02</v>
      </c>
      <c r="P1035" s="62">
        <v>677.43178628590908</v>
      </c>
    </row>
    <row r="1036" spans="1:16" x14ac:dyDescent="0.2">
      <c r="A1036" s="5" t="s">
        <v>14</v>
      </c>
      <c r="B1036" s="5" t="s">
        <v>23</v>
      </c>
      <c r="C1036" s="5" t="s">
        <v>31</v>
      </c>
      <c r="D1036" s="5" t="s">
        <v>90</v>
      </c>
      <c r="E1036" s="5">
        <v>1995</v>
      </c>
      <c r="F1036" s="5">
        <v>3</v>
      </c>
      <c r="G1036" s="61">
        <v>2</v>
      </c>
      <c r="H1036" s="73">
        <v>0</v>
      </c>
      <c r="I1036" s="73">
        <v>0.99</v>
      </c>
      <c r="J1036" s="73">
        <v>0</v>
      </c>
      <c r="K1036" s="73">
        <v>0.02</v>
      </c>
      <c r="L1036" s="73">
        <v>0.04</v>
      </c>
      <c r="M1036" s="73">
        <v>0.93</v>
      </c>
      <c r="N1036" s="73">
        <v>0.03</v>
      </c>
      <c r="O1036" s="73">
        <v>0.06</v>
      </c>
      <c r="P1036" s="62">
        <v>532.49171181581835</v>
      </c>
    </row>
    <row r="1037" spans="1:16" x14ac:dyDescent="0.2">
      <c r="A1037" s="5" t="s">
        <v>14</v>
      </c>
      <c r="B1037" s="5" t="s">
        <v>23</v>
      </c>
      <c r="C1037" s="5" t="s">
        <v>31</v>
      </c>
      <c r="D1037" s="5" t="s">
        <v>90</v>
      </c>
      <c r="E1037" s="5">
        <v>1997</v>
      </c>
      <c r="F1037" s="5">
        <v>3</v>
      </c>
      <c r="G1037" s="61">
        <v>66</v>
      </c>
      <c r="H1037" s="73">
        <v>0.14000000000000001</v>
      </c>
      <c r="I1037" s="73">
        <v>30.06</v>
      </c>
      <c r="J1037" s="73">
        <v>0.14000000000000001</v>
      </c>
      <c r="K1037" s="73">
        <v>0.66</v>
      </c>
      <c r="L1037" s="73">
        <v>1.19</v>
      </c>
      <c r="M1037" s="73">
        <v>28.209999999999997</v>
      </c>
      <c r="N1037" s="73">
        <v>0.83</v>
      </c>
      <c r="O1037" s="73">
        <v>1.9</v>
      </c>
      <c r="P1037" s="62">
        <v>458.61459661355923</v>
      </c>
    </row>
    <row r="1038" spans="1:16" x14ac:dyDescent="0.2">
      <c r="A1038" s="5" t="s">
        <v>14</v>
      </c>
      <c r="B1038" s="5" t="s">
        <v>23</v>
      </c>
      <c r="C1038" s="5" t="s">
        <v>31</v>
      </c>
      <c r="D1038" s="5" t="s">
        <v>90</v>
      </c>
      <c r="E1038" s="5">
        <v>1998</v>
      </c>
      <c r="F1038" s="5">
        <v>3</v>
      </c>
      <c r="G1038" s="61">
        <v>3</v>
      </c>
      <c r="H1038" s="73">
        <v>0.01</v>
      </c>
      <c r="I1038" s="73">
        <v>1.1900000000000002</v>
      </c>
      <c r="J1038" s="73">
        <v>0.01</v>
      </c>
      <c r="K1038" s="73">
        <v>0.03</v>
      </c>
      <c r="L1038" s="73">
        <v>0.05</v>
      </c>
      <c r="M1038" s="73">
        <v>1.1100000000000001</v>
      </c>
      <c r="N1038" s="73">
        <v>0.03</v>
      </c>
      <c r="O1038" s="73">
        <v>7.0000000000000007E-2</v>
      </c>
      <c r="P1038" s="62">
        <v>380.08930226741768</v>
      </c>
    </row>
    <row r="1039" spans="1:16" x14ac:dyDescent="0.2">
      <c r="A1039" s="5" t="s">
        <v>14</v>
      </c>
      <c r="B1039" s="5" t="s">
        <v>23</v>
      </c>
      <c r="C1039" s="5" t="s">
        <v>31</v>
      </c>
      <c r="D1039" s="5" t="s">
        <v>90</v>
      </c>
      <c r="E1039" s="5">
        <v>2000</v>
      </c>
      <c r="F1039" s="5">
        <v>3</v>
      </c>
      <c r="G1039" s="61">
        <v>140</v>
      </c>
      <c r="H1039" s="73">
        <v>0.28999999999999998</v>
      </c>
      <c r="I1039" s="73">
        <v>63.160000000000004</v>
      </c>
      <c r="J1039" s="73">
        <v>0.28999999999999998</v>
      </c>
      <c r="K1039" s="73">
        <v>1.38</v>
      </c>
      <c r="L1039" s="73">
        <v>2.5099999999999998</v>
      </c>
      <c r="M1039" s="73">
        <v>59.27</v>
      </c>
      <c r="N1039" s="73">
        <v>1.74</v>
      </c>
      <c r="O1039" s="73">
        <v>3.9899999999999998</v>
      </c>
      <c r="P1039" s="62">
        <v>453.51000532718814</v>
      </c>
    </row>
    <row r="1040" spans="1:16" x14ac:dyDescent="0.2">
      <c r="A1040" s="5" t="s">
        <v>14</v>
      </c>
      <c r="B1040" s="5" t="s">
        <v>23</v>
      </c>
      <c r="C1040" s="5" t="s">
        <v>31</v>
      </c>
      <c r="D1040" s="5" t="s">
        <v>90</v>
      </c>
      <c r="E1040" s="5">
        <v>2001</v>
      </c>
      <c r="F1040" s="5">
        <v>3</v>
      </c>
      <c r="G1040" s="61">
        <v>92</v>
      </c>
      <c r="H1040" s="73">
        <v>0.22</v>
      </c>
      <c r="I1040" s="73">
        <v>47.960000000000008</v>
      </c>
      <c r="J1040" s="73">
        <v>0.22</v>
      </c>
      <c r="K1040" s="73">
        <v>1.05</v>
      </c>
      <c r="L1040" s="73">
        <v>1.9</v>
      </c>
      <c r="M1040" s="73">
        <v>45.010000000000005</v>
      </c>
      <c r="N1040" s="73">
        <v>1.32</v>
      </c>
      <c r="O1040" s="73">
        <v>3.03</v>
      </c>
      <c r="P1040" s="62">
        <v>520.7251453296376</v>
      </c>
    </row>
    <row r="1041" spans="1:16" x14ac:dyDescent="0.2">
      <c r="A1041" s="5" t="s">
        <v>14</v>
      </c>
      <c r="B1041" s="5" t="s">
        <v>23</v>
      </c>
      <c r="C1041" s="5" t="s">
        <v>31</v>
      </c>
      <c r="D1041" s="5" t="s">
        <v>90</v>
      </c>
      <c r="E1041" s="5">
        <v>2002</v>
      </c>
      <c r="F1041" s="5">
        <v>3</v>
      </c>
      <c r="G1041" s="61">
        <v>46</v>
      </c>
      <c r="H1041" s="73">
        <v>0.08</v>
      </c>
      <c r="I1041" s="73">
        <v>18.409999999999997</v>
      </c>
      <c r="J1041" s="73">
        <v>0.08</v>
      </c>
      <c r="K1041" s="73">
        <v>0.4</v>
      </c>
      <c r="L1041" s="73">
        <v>0.73</v>
      </c>
      <c r="M1041" s="73">
        <v>17.279999999999998</v>
      </c>
      <c r="N1041" s="73">
        <v>0.51</v>
      </c>
      <c r="O1041" s="73">
        <v>1.1599999999999999</v>
      </c>
      <c r="P1041" s="62">
        <v>401.17145544148707</v>
      </c>
    </row>
    <row r="1042" spans="1:16" x14ac:dyDescent="0.2">
      <c r="A1042" s="5" t="s">
        <v>14</v>
      </c>
      <c r="B1042" s="5" t="s">
        <v>23</v>
      </c>
      <c r="C1042" s="5" t="s">
        <v>31</v>
      </c>
      <c r="D1042" s="5" t="s">
        <v>90</v>
      </c>
      <c r="E1042" s="5">
        <v>2003</v>
      </c>
      <c r="F1042" s="5">
        <v>3</v>
      </c>
      <c r="G1042" s="61">
        <v>490</v>
      </c>
      <c r="H1042" s="73">
        <v>0.47</v>
      </c>
      <c r="I1042" s="73">
        <v>190.11</v>
      </c>
      <c r="J1042" s="73">
        <v>0.47</v>
      </c>
      <c r="K1042" s="73">
        <v>2.3099999999999996</v>
      </c>
      <c r="L1042" s="73">
        <v>13.94</v>
      </c>
      <c r="M1042" s="73">
        <v>173.86</v>
      </c>
      <c r="N1042" s="73">
        <v>7.48</v>
      </c>
      <c r="O1042" s="73">
        <v>16.07</v>
      </c>
      <c r="P1042" s="62">
        <v>389.34175896627522</v>
      </c>
    </row>
    <row r="1043" spans="1:16" x14ac:dyDescent="0.2">
      <c r="A1043" s="5" t="s">
        <v>14</v>
      </c>
      <c r="B1043" s="5" t="s">
        <v>23</v>
      </c>
      <c r="C1043" s="5" t="s">
        <v>31</v>
      </c>
      <c r="D1043" s="5" t="s">
        <v>90</v>
      </c>
      <c r="E1043" s="5">
        <v>2004</v>
      </c>
      <c r="F1043" s="5">
        <v>3</v>
      </c>
      <c r="G1043" s="61">
        <v>1060</v>
      </c>
      <c r="H1043" s="73">
        <v>1.01</v>
      </c>
      <c r="I1043" s="73">
        <v>503.28000000000003</v>
      </c>
      <c r="J1043" s="73">
        <v>1.01</v>
      </c>
      <c r="K1043" s="73">
        <v>4.8999999999999995</v>
      </c>
      <c r="L1043" s="73">
        <v>9.67</v>
      </c>
      <c r="M1043" s="73">
        <v>488.71000000000004</v>
      </c>
      <c r="N1043" s="73">
        <v>19.600000000000001</v>
      </c>
      <c r="O1043" s="73">
        <v>41.699999999999996</v>
      </c>
      <c r="P1043" s="62">
        <v>475.78688372531821</v>
      </c>
    </row>
    <row r="1044" spans="1:16" x14ac:dyDescent="0.2">
      <c r="A1044" s="5" t="s">
        <v>14</v>
      </c>
      <c r="B1044" s="5" t="s">
        <v>23</v>
      </c>
      <c r="C1044" s="5" t="s">
        <v>31</v>
      </c>
      <c r="D1044" s="5" t="s">
        <v>90</v>
      </c>
      <c r="E1044" s="5">
        <v>2005</v>
      </c>
      <c r="F1044" s="5">
        <v>3</v>
      </c>
      <c r="G1044" s="61">
        <v>1997</v>
      </c>
      <c r="H1044" s="73">
        <v>1.73</v>
      </c>
      <c r="I1044" s="73">
        <v>925.56000000000006</v>
      </c>
      <c r="J1044" s="73">
        <v>1.73</v>
      </c>
      <c r="K1044" s="73">
        <v>23.94</v>
      </c>
      <c r="L1044" s="73">
        <v>29.85</v>
      </c>
      <c r="M1044" s="73">
        <v>871.77</v>
      </c>
      <c r="N1044" s="73">
        <v>48.559999999999995</v>
      </c>
      <c r="O1044" s="73">
        <v>74.110000000000014</v>
      </c>
      <c r="P1044" s="62">
        <v>464.31944724713674</v>
      </c>
    </row>
    <row r="1045" spans="1:16" x14ac:dyDescent="0.2">
      <c r="A1045" s="5" t="s">
        <v>14</v>
      </c>
      <c r="B1045" s="5" t="s">
        <v>23</v>
      </c>
      <c r="C1045" s="5" t="s">
        <v>31</v>
      </c>
      <c r="D1045" s="5" t="s">
        <v>90</v>
      </c>
      <c r="E1045" s="5">
        <v>2006</v>
      </c>
      <c r="F1045" s="5">
        <v>3</v>
      </c>
      <c r="G1045" s="61">
        <v>1020</v>
      </c>
      <c r="H1045" s="73">
        <v>2.2000000000000002</v>
      </c>
      <c r="I1045" s="73">
        <v>487.16</v>
      </c>
      <c r="J1045" s="73">
        <v>2.2000000000000002</v>
      </c>
      <c r="K1045" s="73">
        <v>10.67</v>
      </c>
      <c r="L1045" s="73">
        <v>19.309999999999999</v>
      </c>
      <c r="M1045" s="73">
        <v>457.18</v>
      </c>
      <c r="N1045" s="73">
        <v>13.44</v>
      </c>
      <c r="O1045" s="73">
        <v>30.77</v>
      </c>
      <c r="P1045" s="62">
        <v>479.86952036422781</v>
      </c>
    </row>
    <row r="1046" spans="1:16" x14ac:dyDescent="0.2">
      <c r="A1046" s="5" t="s">
        <v>14</v>
      </c>
      <c r="B1046" s="5" t="s">
        <v>23</v>
      </c>
      <c r="C1046" s="5" t="s">
        <v>31</v>
      </c>
      <c r="D1046" s="5" t="s">
        <v>90</v>
      </c>
      <c r="E1046" s="5">
        <v>2007</v>
      </c>
      <c r="F1046" s="5">
        <v>3</v>
      </c>
      <c r="G1046" s="61">
        <v>2248</v>
      </c>
      <c r="H1046" s="73">
        <v>3.7299999999999995</v>
      </c>
      <c r="I1046" s="73">
        <v>1132.8499999999999</v>
      </c>
      <c r="J1046" s="73">
        <v>3.7299999999999995</v>
      </c>
      <c r="K1046" s="73">
        <v>19.43</v>
      </c>
      <c r="L1046" s="73">
        <v>98.360000000000014</v>
      </c>
      <c r="M1046" s="73">
        <v>1015.06</v>
      </c>
      <c r="N1046" s="73">
        <v>55.47</v>
      </c>
      <c r="O1046" s="73">
        <v>78.25</v>
      </c>
      <c r="P1046" s="62">
        <v>505.67177690787372</v>
      </c>
    </row>
    <row r="1047" spans="1:16" x14ac:dyDescent="0.2">
      <c r="A1047" s="5" t="s">
        <v>14</v>
      </c>
      <c r="B1047" s="5" t="s">
        <v>23</v>
      </c>
      <c r="C1047" s="5" t="s">
        <v>31</v>
      </c>
      <c r="D1047" s="5" t="s">
        <v>90</v>
      </c>
      <c r="E1047" s="5">
        <v>2008</v>
      </c>
      <c r="F1047" s="5">
        <v>3</v>
      </c>
      <c r="G1047" s="61">
        <v>2393</v>
      </c>
      <c r="H1047" s="73">
        <v>7.65</v>
      </c>
      <c r="I1047" s="73">
        <v>1298.1500000000001</v>
      </c>
      <c r="J1047" s="73">
        <v>7.65</v>
      </c>
      <c r="K1047" s="73">
        <v>54.11</v>
      </c>
      <c r="L1047" s="73">
        <v>82.61</v>
      </c>
      <c r="M1047" s="73">
        <v>1161.43</v>
      </c>
      <c r="N1047" s="73">
        <v>50.47</v>
      </c>
      <c r="O1047" s="73">
        <v>85.28</v>
      </c>
      <c r="P1047" s="62">
        <v>545.67936513059158</v>
      </c>
    </row>
    <row r="1048" spans="1:16" x14ac:dyDescent="0.2">
      <c r="A1048" s="5" t="s">
        <v>14</v>
      </c>
      <c r="B1048" s="5" t="s">
        <v>23</v>
      </c>
      <c r="C1048" s="5" t="s">
        <v>31</v>
      </c>
      <c r="D1048" s="5" t="s">
        <v>90</v>
      </c>
      <c r="E1048" s="5">
        <v>2009</v>
      </c>
      <c r="F1048" s="5">
        <v>3</v>
      </c>
      <c r="G1048" s="61">
        <v>634</v>
      </c>
      <c r="H1048" s="73">
        <v>1.17</v>
      </c>
      <c r="I1048" s="73">
        <v>326.21000000000004</v>
      </c>
      <c r="J1048" s="73">
        <v>1.17</v>
      </c>
      <c r="K1048" s="73">
        <v>6.98</v>
      </c>
      <c r="L1048" s="73">
        <v>17.04</v>
      </c>
      <c r="M1048" s="73">
        <v>302.19</v>
      </c>
      <c r="N1048" s="73">
        <v>12.629999999999999</v>
      </c>
      <c r="O1048" s="73">
        <v>21.610000000000003</v>
      </c>
      <c r="P1048" s="62">
        <v>516.3759247201574</v>
      </c>
    </row>
    <row r="1049" spans="1:16" x14ac:dyDescent="0.2">
      <c r="A1049" s="5" t="s">
        <v>14</v>
      </c>
      <c r="B1049" s="5" t="s">
        <v>23</v>
      </c>
      <c r="C1049" s="5" t="s">
        <v>31</v>
      </c>
      <c r="D1049" s="5" t="s">
        <v>90</v>
      </c>
      <c r="E1049" s="5">
        <v>2010</v>
      </c>
      <c r="F1049" s="5">
        <v>3</v>
      </c>
      <c r="G1049" s="61">
        <v>755</v>
      </c>
      <c r="H1049" s="73">
        <v>1.97</v>
      </c>
      <c r="I1049" s="73">
        <v>396.16000000000008</v>
      </c>
      <c r="J1049" s="73">
        <v>1.97</v>
      </c>
      <c r="K1049" s="73">
        <v>17.97</v>
      </c>
      <c r="L1049" s="73">
        <v>15.68</v>
      </c>
      <c r="M1049" s="73">
        <v>362.51000000000005</v>
      </c>
      <c r="N1049" s="73">
        <v>12.2</v>
      </c>
      <c r="O1049" s="73">
        <v>27.33</v>
      </c>
      <c r="P1049" s="62">
        <v>527.21849216005251</v>
      </c>
    </row>
    <row r="1050" spans="1:16" x14ac:dyDescent="0.2">
      <c r="A1050" s="5" t="s">
        <v>14</v>
      </c>
      <c r="B1050" s="5" t="s">
        <v>23</v>
      </c>
      <c r="C1050" s="5" t="s">
        <v>31</v>
      </c>
      <c r="D1050" s="5" t="s">
        <v>90</v>
      </c>
      <c r="E1050" s="5">
        <v>2011</v>
      </c>
      <c r="F1050" s="5">
        <v>3</v>
      </c>
      <c r="G1050" s="61">
        <v>745</v>
      </c>
      <c r="H1050" s="73">
        <v>1.8900000000000001</v>
      </c>
      <c r="I1050" s="73">
        <v>452.57999999999993</v>
      </c>
      <c r="J1050" s="73">
        <v>1.8900000000000001</v>
      </c>
      <c r="K1050" s="73">
        <v>18.939999999999998</v>
      </c>
      <c r="L1050" s="73">
        <v>15.44</v>
      </c>
      <c r="M1050" s="73">
        <v>418.2</v>
      </c>
      <c r="N1050" s="73">
        <v>15.98</v>
      </c>
      <c r="O1050" s="73">
        <v>32.020000000000003</v>
      </c>
      <c r="P1050" s="62">
        <v>610.51800728614273</v>
      </c>
    </row>
    <row r="1051" spans="1:16" x14ac:dyDescent="0.2">
      <c r="A1051" s="5" t="s">
        <v>14</v>
      </c>
      <c r="B1051" s="5" t="s">
        <v>23</v>
      </c>
      <c r="C1051" s="5" t="s">
        <v>31</v>
      </c>
      <c r="D1051" s="5" t="s">
        <v>90</v>
      </c>
      <c r="E1051" s="5">
        <v>2012</v>
      </c>
      <c r="F1051" s="5">
        <v>2</v>
      </c>
      <c r="G1051" s="61">
        <v>1106</v>
      </c>
      <c r="H1051" s="73">
        <v>28.88</v>
      </c>
      <c r="I1051" s="73">
        <v>633.1099999999999</v>
      </c>
      <c r="J1051" s="73">
        <v>28.88</v>
      </c>
      <c r="K1051" s="73">
        <v>37.909999999999997</v>
      </c>
      <c r="L1051" s="73">
        <v>595.20000000000005</v>
      </c>
      <c r="M1051" s="73">
        <v>0</v>
      </c>
      <c r="N1051" s="73">
        <v>1.43</v>
      </c>
      <c r="O1051" s="73">
        <v>41.019999999999996</v>
      </c>
      <c r="P1051" s="62">
        <v>598.50345840657928</v>
      </c>
    </row>
    <row r="1052" spans="1:16" x14ac:dyDescent="0.2">
      <c r="A1052" s="5" t="s">
        <v>14</v>
      </c>
      <c r="B1052" s="5" t="s">
        <v>23</v>
      </c>
      <c r="C1052" s="5" t="s">
        <v>31</v>
      </c>
      <c r="D1052" s="5" t="s">
        <v>90</v>
      </c>
      <c r="E1052" s="5">
        <v>2013</v>
      </c>
      <c r="F1052" s="5">
        <v>2</v>
      </c>
      <c r="G1052" s="61">
        <v>1076</v>
      </c>
      <c r="H1052" s="73">
        <v>28.78</v>
      </c>
      <c r="I1052" s="73">
        <v>609.13</v>
      </c>
      <c r="J1052" s="73">
        <v>28.78</v>
      </c>
      <c r="K1052" s="73">
        <v>36.14</v>
      </c>
      <c r="L1052" s="73">
        <v>572.99</v>
      </c>
      <c r="M1052" s="73">
        <v>0</v>
      </c>
      <c r="N1052" s="73">
        <v>1.8599999999999999</v>
      </c>
      <c r="O1052" s="73">
        <v>40.21</v>
      </c>
      <c r="P1052" s="62">
        <v>592.27198647886689</v>
      </c>
    </row>
    <row r="1053" spans="1:16" x14ac:dyDescent="0.2">
      <c r="A1053" s="5" t="s">
        <v>14</v>
      </c>
      <c r="B1053" s="5" t="s">
        <v>23</v>
      </c>
      <c r="C1053" s="5" t="s">
        <v>31</v>
      </c>
      <c r="D1053" s="5" t="s">
        <v>90</v>
      </c>
      <c r="E1053" s="5">
        <v>2014</v>
      </c>
      <c r="F1053" s="5">
        <v>2</v>
      </c>
      <c r="G1053" s="61">
        <v>751</v>
      </c>
      <c r="H1053" s="73">
        <v>28.44</v>
      </c>
      <c r="I1053" s="73">
        <v>465.3</v>
      </c>
      <c r="J1053" s="73">
        <v>28.44</v>
      </c>
      <c r="K1053" s="73">
        <v>36.46</v>
      </c>
      <c r="L1053" s="73">
        <v>428.84000000000003</v>
      </c>
      <c r="M1053" s="73">
        <v>0</v>
      </c>
      <c r="N1053" s="73">
        <v>0.62</v>
      </c>
      <c r="O1053" s="73">
        <v>23.57</v>
      </c>
      <c r="P1053" s="62">
        <v>656.74983391236856</v>
      </c>
    </row>
    <row r="1054" spans="1:16" x14ac:dyDescent="0.2">
      <c r="A1054" s="5" t="s">
        <v>14</v>
      </c>
      <c r="B1054" s="5" t="s">
        <v>23</v>
      </c>
      <c r="C1054" s="5" t="s">
        <v>31</v>
      </c>
      <c r="D1054" s="5" t="s">
        <v>90</v>
      </c>
      <c r="E1054" s="5">
        <v>2015</v>
      </c>
      <c r="F1054" s="5">
        <v>2</v>
      </c>
      <c r="G1054" s="61">
        <v>670</v>
      </c>
      <c r="H1054" s="73">
        <v>25.24</v>
      </c>
      <c r="I1054" s="73">
        <v>410.86</v>
      </c>
      <c r="J1054" s="73">
        <v>25.24</v>
      </c>
      <c r="K1054" s="73">
        <v>30.62</v>
      </c>
      <c r="L1054" s="73">
        <v>380.24</v>
      </c>
      <c r="M1054" s="73">
        <v>0</v>
      </c>
      <c r="N1054" s="73">
        <v>0.5</v>
      </c>
      <c r="O1054" s="73">
        <v>20.470000000000002</v>
      </c>
      <c r="P1054" s="62">
        <v>650.69584804789474</v>
      </c>
    </row>
    <row r="1055" spans="1:16" x14ac:dyDescent="0.2">
      <c r="A1055" s="5" t="s">
        <v>14</v>
      </c>
      <c r="B1055" s="5" t="s">
        <v>23</v>
      </c>
      <c r="C1055" s="5" t="s">
        <v>31</v>
      </c>
      <c r="D1055" s="5" t="s">
        <v>90</v>
      </c>
      <c r="E1055" s="5">
        <v>2016</v>
      </c>
      <c r="F1055" s="5">
        <v>2</v>
      </c>
      <c r="G1055" s="61">
        <v>833</v>
      </c>
      <c r="H1055" s="73">
        <v>27.150000000000002</v>
      </c>
      <c r="I1055" s="73">
        <v>511.4</v>
      </c>
      <c r="J1055" s="73">
        <v>27.150000000000002</v>
      </c>
      <c r="K1055" s="73">
        <v>32.93</v>
      </c>
      <c r="L1055" s="73">
        <v>478.46999999999997</v>
      </c>
      <c r="M1055" s="73">
        <v>0</v>
      </c>
      <c r="N1055" s="73">
        <v>0.73</v>
      </c>
      <c r="O1055" s="73">
        <v>29.79</v>
      </c>
      <c r="P1055" s="62">
        <v>646.01993254419835</v>
      </c>
    </row>
    <row r="1056" spans="1:16" x14ac:dyDescent="0.2">
      <c r="A1056" s="5" t="s">
        <v>14</v>
      </c>
      <c r="B1056" s="5" t="s">
        <v>23</v>
      </c>
      <c r="C1056" s="5" t="s">
        <v>31</v>
      </c>
      <c r="D1056" s="5" t="s">
        <v>90</v>
      </c>
      <c r="E1056" s="5">
        <v>2017</v>
      </c>
      <c r="F1056" s="5">
        <v>1</v>
      </c>
      <c r="G1056" s="61">
        <v>1176</v>
      </c>
      <c r="H1056" s="73">
        <v>40.97</v>
      </c>
      <c r="I1056" s="73">
        <v>667.41</v>
      </c>
      <c r="J1056" s="73">
        <v>40.97</v>
      </c>
      <c r="K1056" s="73">
        <v>667.41</v>
      </c>
      <c r="L1056" s="73">
        <v>0</v>
      </c>
      <c r="M1056" s="73">
        <v>0</v>
      </c>
      <c r="N1056" s="73">
        <v>2.5799999999999996</v>
      </c>
      <c r="O1056" s="73">
        <v>18.559999999999999</v>
      </c>
      <c r="P1056" s="62">
        <v>602.8253452392612</v>
      </c>
    </row>
    <row r="1057" spans="1:16" x14ac:dyDescent="0.2">
      <c r="A1057" s="5" t="s">
        <v>14</v>
      </c>
      <c r="B1057" s="5" t="s">
        <v>23</v>
      </c>
      <c r="C1057" s="5" t="s">
        <v>31</v>
      </c>
      <c r="D1057" s="5" t="s">
        <v>90</v>
      </c>
      <c r="E1057" s="5">
        <v>2018</v>
      </c>
      <c r="F1057" s="5">
        <v>1</v>
      </c>
      <c r="G1057" s="61">
        <v>2241</v>
      </c>
      <c r="H1057" s="73">
        <v>87.59</v>
      </c>
      <c r="I1057" s="73">
        <v>1426.79</v>
      </c>
      <c r="J1057" s="73">
        <v>87.59</v>
      </c>
      <c r="K1057" s="73">
        <v>1426.79</v>
      </c>
      <c r="L1057" s="73">
        <v>0</v>
      </c>
      <c r="M1057" s="73">
        <v>0</v>
      </c>
      <c r="N1057" s="73">
        <v>5.51</v>
      </c>
      <c r="O1057" s="73">
        <v>39.69</v>
      </c>
      <c r="P1057" s="62">
        <v>675.85791230355881</v>
      </c>
    </row>
    <row r="1058" spans="1:16" x14ac:dyDescent="0.2">
      <c r="A1058" s="5" t="s">
        <v>14</v>
      </c>
      <c r="B1058" s="5" t="s">
        <v>23</v>
      </c>
      <c r="C1058" s="5" t="s">
        <v>31</v>
      </c>
      <c r="D1058" s="5" t="s">
        <v>90</v>
      </c>
      <c r="E1058" s="5">
        <v>2019</v>
      </c>
      <c r="F1058" s="5">
        <v>1</v>
      </c>
      <c r="G1058" s="61">
        <v>1064</v>
      </c>
      <c r="H1058" s="73">
        <v>38.68</v>
      </c>
      <c r="I1058" s="73">
        <v>630.1</v>
      </c>
      <c r="J1058" s="73">
        <v>38.68</v>
      </c>
      <c r="K1058" s="73">
        <v>630.1</v>
      </c>
      <c r="L1058" s="73">
        <v>0</v>
      </c>
      <c r="M1058" s="73">
        <v>0</v>
      </c>
      <c r="N1058" s="73">
        <v>2.4299999999999997</v>
      </c>
      <c r="O1058" s="73">
        <v>17.520000000000003</v>
      </c>
      <c r="P1058" s="62">
        <v>628.1066323159381</v>
      </c>
    </row>
    <row r="1059" spans="1:16" x14ac:dyDescent="0.2">
      <c r="A1059" s="5" t="s">
        <v>14</v>
      </c>
      <c r="B1059" s="5" t="s">
        <v>23</v>
      </c>
      <c r="C1059" s="5" t="s">
        <v>31</v>
      </c>
      <c r="D1059" s="5" t="s">
        <v>90</v>
      </c>
      <c r="E1059" s="5">
        <v>2020</v>
      </c>
      <c r="F1059" s="5">
        <v>0</v>
      </c>
      <c r="G1059" s="61">
        <v>1578</v>
      </c>
      <c r="H1059" s="73">
        <v>947.21999999999991</v>
      </c>
      <c r="I1059" s="73">
        <v>0</v>
      </c>
      <c r="J1059" s="73">
        <v>947.21999999999991</v>
      </c>
      <c r="K1059" s="73">
        <v>0</v>
      </c>
      <c r="L1059" s="73">
        <v>0</v>
      </c>
      <c r="M1059" s="73">
        <v>0</v>
      </c>
      <c r="N1059" s="73">
        <v>1.03</v>
      </c>
      <c r="O1059" s="73">
        <v>12.71</v>
      </c>
      <c r="P1059" s="62">
        <v>600.31538083052112</v>
      </c>
    </row>
    <row r="1060" spans="1:16" x14ac:dyDescent="0.2">
      <c r="A1060" s="5" t="s">
        <v>14</v>
      </c>
      <c r="B1060" s="5" t="s">
        <v>23</v>
      </c>
      <c r="C1060" s="5" t="s">
        <v>31</v>
      </c>
      <c r="D1060" s="5" t="s">
        <v>90</v>
      </c>
      <c r="E1060" s="5">
        <v>2021</v>
      </c>
      <c r="F1060" s="5">
        <v>0</v>
      </c>
      <c r="G1060" s="61">
        <v>1156</v>
      </c>
      <c r="H1060" s="73">
        <v>642.16000000000008</v>
      </c>
      <c r="I1060" s="73">
        <v>0</v>
      </c>
      <c r="J1060" s="73">
        <v>642.16000000000008</v>
      </c>
      <c r="K1060" s="73">
        <v>0</v>
      </c>
      <c r="L1060" s="73">
        <v>0</v>
      </c>
      <c r="M1060" s="73">
        <v>0</v>
      </c>
      <c r="N1060" s="73">
        <v>0.69000000000000006</v>
      </c>
      <c r="O1060" s="73">
        <v>8.629999999999999</v>
      </c>
      <c r="P1060" s="62">
        <v>555.38092187962604</v>
      </c>
    </row>
    <row r="1061" spans="1:16" x14ac:dyDescent="0.2">
      <c r="A1061" s="5" t="s">
        <v>14</v>
      </c>
      <c r="B1061" s="5" t="s">
        <v>23</v>
      </c>
      <c r="C1061" s="5" t="s">
        <v>84</v>
      </c>
      <c r="D1061" s="5" t="s">
        <v>91</v>
      </c>
      <c r="E1061" s="5">
        <v>1996</v>
      </c>
      <c r="F1061" s="5">
        <v>3</v>
      </c>
      <c r="G1061" s="61">
        <v>51</v>
      </c>
      <c r="H1061" s="73">
        <v>0.35</v>
      </c>
      <c r="I1061" s="73">
        <v>23.06</v>
      </c>
      <c r="J1061" s="73">
        <v>0.35</v>
      </c>
      <c r="K1061" s="73">
        <v>1.34</v>
      </c>
      <c r="L1061" s="73">
        <v>1.21</v>
      </c>
      <c r="M1061" s="73">
        <v>20.509999999999998</v>
      </c>
      <c r="N1061" s="73">
        <v>0.36</v>
      </c>
      <c r="O1061" s="73">
        <v>1.3</v>
      </c>
      <c r="P1061" s="62">
        <v>455.99188596698815</v>
      </c>
    </row>
    <row r="1062" spans="1:16" x14ac:dyDescent="0.2">
      <c r="A1062" s="5" t="s">
        <v>14</v>
      </c>
      <c r="B1062" s="5" t="s">
        <v>23</v>
      </c>
      <c r="C1062" s="5" t="s">
        <v>84</v>
      </c>
      <c r="D1062" s="5" t="s">
        <v>91</v>
      </c>
      <c r="E1062" s="5">
        <v>1998</v>
      </c>
      <c r="F1062" s="5">
        <v>3</v>
      </c>
      <c r="G1062" s="61">
        <v>129</v>
      </c>
      <c r="H1062" s="73">
        <v>1.1299999999999999</v>
      </c>
      <c r="I1062" s="73">
        <v>73.710000000000008</v>
      </c>
      <c r="J1062" s="73">
        <v>1.1299999999999999</v>
      </c>
      <c r="K1062" s="73">
        <v>4.3099999999999996</v>
      </c>
      <c r="L1062" s="73">
        <v>3.86</v>
      </c>
      <c r="M1062" s="73">
        <v>65.539999999999992</v>
      </c>
      <c r="N1062" s="73">
        <v>1.1599999999999999</v>
      </c>
      <c r="O1062" s="73">
        <v>4.18</v>
      </c>
      <c r="P1062" s="62">
        <v>578.18429682100032</v>
      </c>
    </row>
    <row r="1063" spans="1:16" x14ac:dyDescent="0.2">
      <c r="A1063" s="5" t="s">
        <v>14</v>
      </c>
      <c r="B1063" s="5" t="s">
        <v>23</v>
      </c>
      <c r="C1063" s="5" t="s">
        <v>84</v>
      </c>
      <c r="D1063" s="5" t="s">
        <v>91</v>
      </c>
      <c r="E1063" s="5">
        <v>2000</v>
      </c>
      <c r="F1063" s="5">
        <v>3</v>
      </c>
      <c r="G1063" s="61">
        <v>18</v>
      </c>
      <c r="H1063" s="73">
        <v>0.12</v>
      </c>
      <c r="I1063" s="73">
        <v>7.7700000000000005</v>
      </c>
      <c r="J1063" s="73">
        <v>0.12</v>
      </c>
      <c r="K1063" s="73">
        <v>0.45</v>
      </c>
      <c r="L1063" s="73">
        <v>0.41</v>
      </c>
      <c r="M1063" s="73">
        <v>6.91</v>
      </c>
      <c r="N1063" s="73">
        <v>0.12</v>
      </c>
      <c r="O1063" s="73">
        <v>0.44</v>
      </c>
      <c r="P1063" s="62">
        <v>439.97643710503121</v>
      </c>
    </row>
    <row r="1064" spans="1:16" x14ac:dyDescent="0.2">
      <c r="A1064" s="5" t="s">
        <v>14</v>
      </c>
      <c r="B1064" s="5" t="s">
        <v>23</v>
      </c>
      <c r="C1064" s="5" t="s">
        <v>84</v>
      </c>
      <c r="D1064" s="5" t="s">
        <v>91</v>
      </c>
      <c r="E1064" s="5">
        <v>2001</v>
      </c>
      <c r="F1064" s="5">
        <v>3</v>
      </c>
      <c r="G1064" s="61">
        <v>77</v>
      </c>
      <c r="H1064" s="73">
        <v>0.42</v>
      </c>
      <c r="I1064" s="73">
        <v>27.11</v>
      </c>
      <c r="J1064" s="73">
        <v>0.42</v>
      </c>
      <c r="K1064" s="73">
        <v>1.58</v>
      </c>
      <c r="L1064" s="73">
        <v>1.42</v>
      </c>
      <c r="M1064" s="73">
        <v>24.11</v>
      </c>
      <c r="N1064" s="73">
        <v>0.43</v>
      </c>
      <c r="O1064" s="73">
        <v>1.53</v>
      </c>
      <c r="P1064" s="62">
        <v>358.62422560220011</v>
      </c>
    </row>
    <row r="1065" spans="1:16" x14ac:dyDescent="0.2">
      <c r="A1065" s="5" t="s">
        <v>14</v>
      </c>
      <c r="B1065" s="5" t="s">
        <v>23</v>
      </c>
      <c r="C1065" s="5" t="s">
        <v>84</v>
      </c>
      <c r="D1065" s="5" t="s">
        <v>91</v>
      </c>
      <c r="E1065" s="5">
        <v>2002</v>
      </c>
      <c r="F1065" s="5">
        <v>3</v>
      </c>
      <c r="G1065" s="61">
        <v>12</v>
      </c>
      <c r="H1065" s="73">
        <v>7.0000000000000007E-2</v>
      </c>
      <c r="I1065" s="73">
        <v>4.3599999999999994</v>
      </c>
      <c r="J1065" s="73">
        <v>7.0000000000000007E-2</v>
      </c>
      <c r="K1065" s="73">
        <v>0.25</v>
      </c>
      <c r="L1065" s="73">
        <v>0.23</v>
      </c>
      <c r="M1065" s="73">
        <v>3.88</v>
      </c>
      <c r="N1065" s="73">
        <v>7.0000000000000007E-2</v>
      </c>
      <c r="O1065" s="73">
        <v>0.25</v>
      </c>
      <c r="P1065" s="62">
        <v>383.97131686364224</v>
      </c>
    </row>
    <row r="1066" spans="1:16" x14ac:dyDescent="0.2">
      <c r="A1066" s="5" t="s">
        <v>14</v>
      </c>
      <c r="B1066" s="5" t="s">
        <v>23</v>
      </c>
      <c r="C1066" s="5" t="s">
        <v>84</v>
      </c>
      <c r="D1066" s="5" t="s">
        <v>91</v>
      </c>
      <c r="E1066" s="5">
        <v>2003</v>
      </c>
      <c r="F1066" s="5">
        <v>3</v>
      </c>
      <c r="G1066" s="61">
        <v>19</v>
      </c>
      <c r="H1066" s="73">
        <v>0.1</v>
      </c>
      <c r="I1066" s="73">
        <v>6.39</v>
      </c>
      <c r="J1066" s="73">
        <v>0.1</v>
      </c>
      <c r="K1066" s="73">
        <v>0.37</v>
      </c>
      <c r="L1066" s="73">
        <v>0.33</v>
      </c>
      <c r="M1066" s="73">
        <v>5.6899999999999995</v>
      </c>
      <c r="N1066" s="73">
        <v>0.1</v>
      </c>
      <c r="O1066" s="73">
        <v>0.36</v>
      </c>
      <c r="P1066" s="62">
        <v>345.63170161019144</v>
      </c>
    </row>
    <row r="1067" spans="1:16" x14ac:dyDescent="0.2">
      <c r="A1067" s="5" t="s">
        <v>14</v>
      </c>
      <c r="B1067" s="5" t="s">
        <v>23</v>
      </c>
      <c r="C1067" s="5" t="s">
        <v>84</v>
      </c>
      <c r="D1067" s="5" t="s">
        <v>91</v>
      </c>
      <c r="E1067" s="5">
        <v>2004</v>
      </c>
      <c r="F1067" s="5">
        <v>3</v>
      </c>
      <c r="G1067" s="61">
        <v>108</v>
      </c>
      <c r="H1067" s="73">
        <v>0.67</v>
      </c>
      <c r="I1067" s="73">
        <v>43.84</v>
      </c>
      <c r="J1067" s="73">
        <v>0.67</v>
      </c>
      <c r="K1067" s="73">
        <v>2.5599999999999996</v>
      </c>
      <c r="L1067" s="73">
        <v>2.29</v>
      </c>
      <c r="M1067" s="73">
        <v>38.989999999999995</v>
      </c>
      <c r="N1067" s="73">
        <v>0.69</v>
      </c>
      <c r="O1067" s="73">
        <v>2.4899999999999998</v>
      </c>
      <c r="P1067" s="62">
        <v>411.95963629643069</v>
      </c>
    </row>
    <row r="1068" spans="1:16" x14ac:dyDescent="0.2">
      <c r="A1068" s="5" t="s">
        <v>14</v>
      </c>
      <c r="B1068" s="5" t="s">
        <v>23</v>
      </c>
      <c r="C1068" s="5" t="s">
        <v>84</v>
      </c>
      <c r="D1068" s="5" t="s">
        <v>91</v>
      </c>
      <c r="E1068" s="5">
        <v>2005</v>
      </c>
      <c r="F1068" s="5">
        <v>3</v>
      </c>
      <c r="G1068" s="61">
        <v>113</v>
      </c>
      <c r="H1068" s="73">
        <v>0.72</v>
      </c>
      <c r="I1068" s="73">
        <v>46.87</v>
      </c>
      <c r="J1068" s="73">
        <v>0.72</v>
      </c>
      <c r="K1068" s="73">
        <v>2.7399999999999998</v>
      </c>
      <c r="L1068" s="73">
        <v>2.46</v>
      </c>
      <c r="M1068" s="73">
        <v>41.67</v>
      </c>
      <c r="N1068" s="73">
        <v>0.74</v>
      </c>
      <c r="O1068" s="73">
        <v>2.6599999999999997</v>
      </c>
      <c r="P1068" s="62">
        <v>420.80722488799216</v>
      </c>
    </row>
    <row r="1069" spans="1:16" x14ac:dyDescent="0.2">
      <c r="A1069" s="5" t="s">
        <v>14</v>
      </c>
      <c r="B1069" s="5" t="s">
        <v>23</v>
      </c>
      <c r="C1069" s="5" t="s">
        <v>84</v>
      </c>
      <c r="D1069" s="5" t="s">
        <v>91</v>
      </c>
      <c r="E1069" s="5">
        <v>2006</v>
      </c>
      <c r="F1069" s="5">
        <v>3</v>
      </c>
      <c r="G1069" s="61">
        <v>163</v>
      </c>
      <c r="H1069" s="73">
        <v>1.27</v>
      </c>
      <c r="I1069" s="73">
        <v>82.789999999999992</v>
      </c>
      <c r="J1069" s="73">
        <v>1.27</v>
      </c>
      <c r="K1069" s="73">
        <v>4.84</v>
      </c>
      <c r="L1069" s="73">
        <v>4.34</v>
      </c>
      <c r="M1069" s="73">
        <v>73.61</v>
      </c>
      <c r="N1069" s="73">
        <v>1.3</v>
      </c>
      <c r="O1069" s="73">
        <v>4.6899999999999995</v>
      </c>
      <c r="P1069" s="62">
        <v>514.10101649615342</v>
      </c>
    </row>
    <row r="1070" spans="1:16" x14ac:dyDescent="0.2">
      <c r="A1070" s="5" t="s">
        <v>14</v>
      </c>
      <c r="B1070" s="5" t="s">
        <v>23</v>
      </c>
      <c r="C1070" s="5" t="s">
        <v>84</v>
      </c>
      <c r="D1070" s="5" t="s">
        <v>91</v>
      </c>
      <c r="E1070" s="5">
        <v>2007</v>
      </c>
      <c r="F1070" s="5">
        <v>3</v>
      </c>
      <c r="G1070" s="61">
        <v>199</v>
      </c>
      <c r="H1070" s="73">
        <v>1.71</v>
      </c>
      <c r="I1070" s="73">
        <v>111.67</v>
      </c>
      <c r="J1070" s="73">
        <v>1.71</v>
      </c>
      <c r="K1070" s="73">
        <v>6.52</v>
      </c>
      <c r="L1070" s="73">
        <v>5.85</v>
      </c>
      <c r="M1070" s="73">
        <v>99.300000000000011</v>
      </c>
      <c r="N1070" s="73">
        <v>1.76</v>
      </c>
      <c r="O1070" s="73">
        <v>6.3199999999999994</v>
      </c>
      <c r="P1070" s="62">
        <v>568.37478744250302</v>
      </c>
    </row>
    <row r="1071" spans="1:16" x14ac:dyDescent="0.2">
      <c r="A1071" s="5" t="s">
        <v>14</v>
      </c>
      <c r="B1071" s="5" t="s">
        <v>23</v>
      </c>
      <c r="C1071" s="5" t="s">
        <v>84</v>
      </c>
      <c r="D1071" s="5" t="s">
        <v>91</v>
      </c>
      <c r="E1071" s="5">
        <v>2008</v>
      </c>
      <c r="F1071" s="5">
        <v>3</v>
      </c>
      <c r="G1071" s="61">
        <v>176</v>
      </c>
      <c r="H1071" s="73">
        <v>1.39</v>
      </c>
      <c r="I1071" s="73">
        <v>90.47</v>
      </c>
      <c r="J1071" s="73">
        <v>1.39</v>
      </c>
      <c r="K1071" s="73">
        <v>5.2799999999999994</v>
      </c>
      <c r="L1071" s="73">
        <v>4.74</v>
      </c>
      <c r="M1071" s="73">
        <v>80.449999999999989</v>
      </c>
      <c r="N1071" s="73">
        <v>1.43</v>
      </c>
      <c r="O1071" s="73">
        <v>5.12</v>
      </c>
      <c r="P1071" s="62">
        <v>519.98600928608118</v>
      </c>
    </row>
    <row r="1072" spans="1:16" x14ac:dyDescent="0.2">
      <c r="A1072" s="5" t="s">
        <v>14</v>
      </c>
      <c r="B1072" s="5" t="s">
        <v>23</v>
      </c>
      <c r="C1072" s="5" t="s">
        <v>84</v>
      </c>
      <c r="D1072" s="5" t="s">
        <v>91</v>
      </c>
      <c r="E1072" s="5">
        <v>2009</v>
      </c>
      <c r="F1072" s="5">
        <v>3</v>
      </c>
      <c r="G1072" s="61">
        <v>47</v>
      </c>
      <c r="H1072" s="73">
        <v>0.38</v>
      </c>
      <c r="I1072" s="73">
        <v>24.73</v>
      </c>
      <c r="J1072" s="73">
        <v>0.38</v>
      </c>
      <c r="K1072" s="73">
        <v>1.44</v>
      </c>
      <c r="L1072" s="73">
        <v>1.29</v>
      </c>
      <c r="M1072" s="73">
        <v>22</v>
      </c>
      <c r="N1072" s="73">
        <v>0.39</v>
      </c>
      <c r="O1072" s="73">
        <v>1.4</v>
      </c>
      <c r="P1072" s="62">
        <v>536.15585527555481</v>
      </c>
    </row>
    <row r="1073" spans="1:16" x14ac:dyDescent="0.2">
      <c r="A1073" s="5" t="s">
        <v>14</v>
      </c>
      <c r="B1073" s="5" t="s">
        <v>23</v>
      </c>
      <c r="C1073" s="5" t="s">
        <v>84</v>
      </c>
      <c r="D1073" s="5" t="s">
        <v>91</v>
      </c>
      <c r="E1073" s="5">
        <v>2010</v>
      </c>
      <c r="F1073" s="5">
        <v>3</v>
      </c>
      <c r="G1073" s="61">
        <v>65</v>
      </c>
      <c r="H1073" s="73">
        <v>0.57999999999999996</v>
      </c>
      <c r="I1073" s="73">
        <v>37.919999999999995</v>
      </c>
      <c r="J1073" s="73">
        <v>0.57999999999999996</v>
      </c>
      <c r="K1073" s="73">
        <v>2.21</v>
      </c>
      <c r="L1073" s="73">
        <v>1.98</v>
      </c>
      <c r="M1073" s="73">
        <v>33.729999999999997</v>
      </c>
      <c r="N1073" s="73">
        <v>0.6</v>
      </c>
      <c r="O1073" s="73">
        <v>2.14</v>
      </c>
      <c r="P1073" s="62">
        <v>589.29748183839888</v>
      </c>
    </row>
    <row r="1074" spans="1:16" x14ac:dyDescent="0.2">
      <c r="A1074" s="5" t="s">
        <v>14</v>
      </c>
      <c r="B1074" s="5" t="s">
        <v>23</v>
      </c>
      <c r="C1074" s="5" t="s">
        <v>84</v>
      </c>
      <c r="D1074" s="5" t="s">
        <v>91</v>
      </c>
      <c r="E1074" s="5">
        <v>2011</v>
      </c>
      <c r="F1074" s="5">
        <v>3</v>
      </c>
      <c r="G1074" s="61">
        <v>104</v>
      </c>
      <c r="H1074" s="73">
        <v>1.1100000000000001</v>
      </c>
      <c r="I1074" s="73">
        <v>72.410000000000011</v>
      </c>
      <c r="J1074" s="73">
        <v>1.1100000000000001</v>
      </c>
      <c r="K1074" s="73">
        <v>4.2299999999999995</v>
      </c>
      <c r="L1074" s="73">
        <v>3.79</v>
      </c>
      <c r="M1074" s="73">
        <v>64.39</v>
      </c>
      <c r="N1074" s="73">
        <v>1.1399999999999999</v>
      </c>
      <c r="O1074" s="73">
        <v>4.0999999999999996</v>
      </c>
      <c r="P1074" s="62">
        <v>704.33351299997628</v>
      </c>
    </row>
    <row r="1075" spans="1:16" x14ac:dyDescent="0.2">
      <c r="A1075" s="5" t="s">
        <v>14</v>
      </c>
      <c r="B1075" s="5" t="s">
        <v>23</v>
      </c>
      <c r="C1075" s="5" t="s">
        <v>84</v>
      </c>
      <c r="D1075" s="5" t="s">
        <v>91</v>
      </c>
      <c r="E1075" s="5">
        <v>2012</v>
      </c>
      <c r="F1075" s="5">
        <v>2</v>
      </c>
      <c r="G1075" s="61">
        <v>75</v>
      </c>
      <c r="H1075" s="73">
        <v>0.98</v>
      </c>
      <c r="I1075" s="73">
        <v>41.21</v>
      </c>
      <c r="J1075" s="73">
        <v>0.98</v>
      </c>
      <c r="K1075" s="73">
        <v>2.0099999999999998</v>
      </c>
      <c r="L1075" s="73">
        <v>39.200000000000003</v>
      </c>
      <c r="M1075" s="73">
        <v>0</v>
      </c>
      <c r="N1075" s="73">
        <v>0.05</v>
      </c>
      <c r="O1075" s="73">
        <v>2.09</v>
      </c>
      <c r="P1075" s="62">
        <v>564.20467565045101</v>
      </c>
    </row>
    <row r="1076" spans="1:16" x14ac:dyDescent="0.2">
      <c r="A1076" s="5" t="s">
        <v>14</v>
      </c>
      <c r="B1076" s="5" t="s">
        <v>23</v>
      </c>
      <c r="C1076" s="5" t="s">
        <v>84</v>
      </c>
      <c r="D1076" s="5" t="s">
        <v>91</v>
      </c>
      <c r="E1076" s="5">
        <v>2013</v>
      </c>
      <c r="F1076" s="5">
        <v>2</v>
      </c>
      <c r="G1076" s="61">
        <v>107</v>
      </c>
      <c r="H1076" s="73">
        <v>1.8</v>
      </c>
      <c r="I1076" s="73">
        <v>75.94</v>
      </c>
      <c r="J1076" s="73">
        <v>1.8</v>
      </c>
      <c r="K1076" s="73">
        <v>3.71</v>
      </c>
      <c r="L1076" s="73">
        <v>72.22999999999999</v>
      </c>
      <c r="M1076" s="73">
        <v>0</v>
      </c>
      <c r="N1076" s="73">
        <v>0.08</v>
      </c>
      <c r="O1076" s="73">
        <v>3.8699999999999997</v>
      </c>
      <c r="P1076" s="62">
        <v>723.9565526920403</v>
      </c>
    </row>
    <row r="1077" spans="1:16" x14ac:dyDescent="0.2">
      <c r="A1077" s="5" t="s">
        <v>14</v>
      </c>
      <c r="B1077" s="5" t="s">
        <v>23</v>
      </c>
      <c r="C1077" s="5" t="s">
        <v>84</v>
      </c>
      <c r="D1077" s="5" t="s">
        <v>91</v>
      </c>
      <c r="E1077" s="5">
        <v>2014</v>
      </c>
      <c r="F1077" s="5">
        <v>2</v>
      </c>
      <c r="G1077" s="61">
        <v>81</v>
      </c>
      <c r="H1077" s="73">
        <v>1.1100000000000001</v>
      </c>
      <c r="I1077" s="73">
        <v>46.63</v>
      </c>
      <c r="J1077" s="73">
        <v>1.1100000000000001</v>
      </c>
      <c r="K1077" s="73">
        <v>2.27</v>
      </c>
      <c r="L1077" s="73">
        <v>44.36</v>
      </c>
      <c r="M1077" s="73">
        <v>0</v>
      </c>
      <c r="N1077" s="73">
        <v>0.05</v>
      </c>
      <c r="O1077" s="73">
        <v>2.37</v>
      </c>
      <c r="P1077" s="62">
        <v>587.84662000030232</v>
      </c>
    </row>
    <row r="1078" spans="1:16" x14ac:dyDescent="0.2">
      <c r="A1078" s="5" t="s">
        <v>14</v>
      </c>
      <c r="B1078" s="5" t="s">
        <v>23</v>
      </c>
      <c r="C1078" s="5" t="s">
        <v>84</v>
      </c>
      <c r="D1078" s="5" t="s">
        <v>91</v>
      </c>
      <c r="E1078" s="5">
        <v>2015</v>
      </c>
      <c r="F1078" s="5">
        <v>2</v>
      </c>
      <c r="G1078" s="61">
        <v>212</v>
      </c>
      <c r="H1078" s="73">
        <v>3.1199999999999997</v>
      </c>
      <c r="I1078" s="73">
        <v>130.71</v>
      </c>
      <c r="J1078" s="73">
        <v>3.1199999999999997</v>
      </c>
      <c r="K1078" s="73">
        <v>6.37</v>
      </c>
      <c r="L1078" s="73">
        <v>124.33999999999999</v>
      </c>
      <c r="M1078" s="73">
        <v>0</v>
      </c>
      <c r="N1078" s="73">
        <v>0.14000000000000001</v>
      </c>
      <c r="O1078" s="73">
        <v>6.6499999999999995</v>
      </c>
      <c r="P1078" s="62">
        <v>629.47129243987547</v>
      </c>
    </row>
    <row r="1079" spans="1:16" x14ac:dyDescent="0.2">
      <c r="A1079" s="5" t="s">
        <v>14</v>
      </c>
      <c r="B1079" s="5" t="s">
        <v>23</v>
      </c>
      <c r="C1079" s="5" t="s">
        <v>84</v>
      </c>
      <c r="D1079" s="5" t="s">
        <v>91</v>
      </c>
      <c r="E1079" s="5">
        <v>2016</v>
      </c>
      <c r="F1079" s="5">
        <v>2</v>
      </c>
      <c r="G1079" s="61">
        <v>78</v>
      </c>
      <c r="H1079" s="73">
        <v>1.31</v>
      </c>
      <c r="I1079" s="73">
        <v>55.019999999999996</v>
      </c>
      <c r="J1079" s="73">
        <v>1.31</v>
      </c>
      <c r="K1079" s="73">
        <v>2.68</v>
      </c>
      <c r="L1079" s="73">
        <v>52.339999999999996</v>
      </c>
      <c r="M1079" s="73">
        <v>0</v>
      </c>
      <c r="N1079" s="73">
        <v>0.06</v>
      </c>
      <c r="O1079" s="73">
        <v>2.79</v>
      </c>
      <c r="P1079" s="62">
        <v>718.34514398477211</v>
      </c>
    </row>
    <row r="1080" spans="1:16" x14ac:dyDescent="0.2">
      <c r="A1080" s="5" t="s">
        <v>14</v>
      </c>
      <c r="B1080" s="5" t="s">
        <v>23</v>
      </c>
      <c r="C1080" s="5" t="s">
        <v>84</v>
      </c>
      <c r="D1080" s="5" t="s">
        <v>91</v>
      </c>
      <c r="E1080" s="5">
        <v>2017</v>
      </c>
      <c r="F1080" s="5">
        <v>1</v>
      </c>
      <c r="G1080" s="61">
        <v>132</v>
      </c>
      <c r="H1080" s="73">
        <v>1.52</v>
      </c>
      <c r="I1080" s="73">
        <v>64.989999999999995</v>
      </c>
      <c r="J1080" s="73">
        <v>1.52</v>
      </c>
      <c r="K1080" s="73">
        <v>64.989999999999995</v>
      </c>
      <c r="L1080" s="73">
        <v>0</v>
      </c>
      <c r="M1080" s="73">
        <v>0</v>
      </c>
      <c r="N1080" s="73">
        <v>0.03</v>
      </c>
      <c r="O1080" s="73">
        <v>2.73</v>
      </c>
      <c r="P1080" s="62">
        <v>504.06219772785659</v>
      </c>
    </row>
    <row r="1081" spans="1:16" x14ac:dyDescent="0.2">
      <c r="A1081" s="5" t="s">
        <v>14</v>
      </c>
      <c r="B1081" s="5" t="s">
        <v>23</v>
      </c>
      <c r="C1081" s="5" t="s">
        <v>84</v>
      </c>
      <c r="D1081" s="5" t="s">
        <v>91</v>
      </c>
      <c r="E1081" s="5">
        <v>2018</v>
      </c>
      <c r="F1081" s="5">
        <v>1</v>
      </c>
      <c r="G1081" s="61">
        <v>477</v>
      </c>
      <c r="H1081" s="73">
        <v>7.0600000000000005</v>
      </c>
      <c r="I1081" s="73">
        <v>301.52</v>
      </c>
      <c r="J1081" s="73">
        <v>7.0600000000000005</v>
      </c>
      <c r="K1081" s="73">
        <v>301.52</v>
      </c>
      <c r="L1081" s="73">
        <v>0</v>
      </c>
      <c r="M1081" s="73">
        <v>0</v>
      </c>
      <c r="N1081" s="73">
        <v>0.13</v>
      </c>
      <c r="O1081" s="73">
        <v>12.65</v>
      </c>
      <c r="P1081" s="62">
        <v>646.79537608914882</v>
      </c>
    </row>
    <row r="1082" spans="1:16" x14ac:dyDescent="0.2">
      <c r="A1082" s="5" t="s">
        <v>14</v>
      </c>
      <c r="B1082" s="5" t="s">
        <v>23</v>
      </c>
      <c r="C1082" s="5" t="s">
        <v>84</v>
      </c>
      <c r="D1082" s="5" t="s">
        <v>91</v>
      </c>
      <c r="E1082" s="5">
        <v>2019</v>
      </c>
      <c r="F1082" s="5">
        <v>1</v>
      </c>
      <c r="G1082" s="61">
        <v>209</v>
      </c>
      <c r="H1082" s="73">
        <v>2.5599999999999996</v>
      </c>
      <c r="I1082" s="73">
        <v>109.17</v>
      </c>
      <c r="J1082" s="73">
        <v>2.5599999999999996</v>
      </c>
      <c r="K1082" s="73">
        <v>109.17</v>
      </c>
      <c r="L1082" s="73">
        <v>0</v>
      </c>
      <c r="M1082" s="73">
        <v>0</v>
      </c>
      <c r="N1082" s="73">
        <v>0.05</v>
      </c>
      <c r="O1082" s="73">
        <v>4.58</v>
      </c>
      <c r="P1082" s="62">
        <v>533.36374407551159</v>
      </c>
    </row>
    <row r="1083" spans="1:16" x14ac:dyDescent="0.2">
      <c r="A1083" s="5" t="s">
        <v>14</v>
      </c>
      <c r="B1083" s="5" t="s">
        <v>23</v>
      </c>
      <c r="C1083" s="5" t="s">
        <v>84</v>
      </c>
      <c r="D1083" s="5" t="s">
        <v>91</v>
      </c>
      <c r="E1083" s="5">
        <v>2020</v>
      </c>
      <c r="F1083" s="5">
        <v>0</v>
      </c>
      <c r="G1083" s="61">
        <v>426</v>
      </c>
      <c r="H1083" s="73">
        <v>279.67</v>
      </c>
      <c r="I1083" s="73">
        <v>0</v>
      </c>
      <c r="J1083" s="73">
        <v>279.67</v>
      </c>
      <c r="K1083" s="73">
        <v>0</v>
      </c>
      <c r="L1083" s="73">
        <v>0</v>
      </c>
      <c r="M1083" s="73">
        <v>0</v>
      </c>
      <c r="N1083" s="73">
        <v>1.55</v>
      </c>
      <c r="O1083" s="73">
        <v>2.2299999999999995</v>
      </c>
      <c r="P1083" s="62">
        <v>655.59584261956218</v>
      </c>
    </row>
    <row r="1084" spans="1:16" x14ac:dyDescent="0.2">
      <c r="A1084" s="5" t="s">
        <v>14</v>
      </c>
      <c r="B1084" s="5" t="s">
        <v>23</v>
      </c>
      <c r="C1084" s="5" t="s">
        <v>84</v>
      </c>
      <c r="D1084" s="5" t="s">
        <v>91</v>
      </c>
      <c r="E1084" s="5">
        <v>2021</v>
      </c>
      <c r="F1084" s="5">
        <v>0</v>
      </c>
      <c r="G1084" s="61">
        <v>445</v>
      </c>
      <c r="H1084" s="73">
        <v>306.82000000000005</v>
      </c>
      <c r="I1084" s="73">
        <v>0</v>
      </c>
      <c r="J1084" s="73">
        <v>306.82000000000005</v>
      </c>
      <c r="K1084" s="73">
        <v>0</v>
      </c>
      <c r="L1084" s="73">
        <v>0</v>
      </c>
      <c r="M1084" s="73">
        <v>0</v>
      </c>
      <c r="N1084" s="73">
        <v>1.6900000000000002</v>
      </c>
      <c r="O1084" s="73">
        <v>2.4499999999999997</v>
      </c>
      <c r="P1084" s="62">
        <v>691.04153906298041</v>
      </c>
    </row>
    <row r="1085" spans="1:16" x14ac:dyDescent="0.2">
      <c r="A1085" s="5" t="s">
        <v>14</v>
      </c>
      <c r="B1085" s="5" t="s">
        <v>23</v>
      </c>
      <c r="C1085" s="5" t="s">
        <v>84</v>
      </c>
      <c r="D1085" s="5" t="s">
        <v>92</v>
      </c>
      <c r="E1085" s="5">
        <v>1988</v>
      </c>
      <c r="F1085" s="5">
        <v>3</v>
      </c>
      <c r="G1085" s="61">
        <v>20</v>
      </c>
      <c r="H1085" s="73">
        <v>0.08</v>
      </c>
      <c r="I1085" s="73">
        <v>5.04</v>
      </c>
      <c r="J1085" s="73">
        <v>0.08</v>
      </c>
      <c r="K1085" s="73">
        <v>0.28999999999999998</v>
      </c>
      <c r="L1085" s="73">
        <v>0.26</v>
      </c>
      <c r="M1085" s="73">
        <v>4.49</v>
      </c>
      <c r="N1085" s="73">
        <v>0.08</v>
      </c>
      <c r="O1085" s="73">
        <v>0.28999999999999998</v>
      </c>
      <c r="P1085" s="62">
        <v>261.16255281591629</v>
      </c>
    </row>
    <row r="1086" spans="1:16" x14ac:dyDescent="0.2">
      <c r="A1086" s="5" t="s">
        <v>14</v>
      </c>
      <c r="B1086" s="5" t="s">
        <v>23</v>
      </c>
      <c r="C1086" s="5" t="s">
        <v>84</v>
      </c>
      <c r="D1086" s="5" t="s">
        <v>92</v>
      </c>
      <c r="E1086" s="5">
        <v>1999</v>
      </c>
      <c r="F1086" s="5">
        <v>3</v>
      </c>
      <c r="G1086" s="61">
        <v>14</v>
      </c>
      <c r="H1086" s="73">
        <v>0.06</v>
      </c>
      <c r="I1086" s="73">
        <v>3.63</v>
      </c>
      <c r="J1086" s="73">
        <v>0.06</v>
      </c>
      <c r="K1086" s="73">
        <v>0.21</v>
      </c>
      <c r="L1086" s="73">
        <v>0.19</v>
      </c>
      <c r="M1086" s="73">
        <v>3.23</v>
      </c>
      <c r="N1086" s="73">
        <v>0.06</v>
      </c>
      <c r="O1086" s="73">
        <v>0.2</v>
      </c>
      <c r="P1086" s="62">
        <v>260.00580823484052</v>
      </c>
    </row>
    <row r="1087" spans="1:16" x14ac:dyDescent="0.2">
      <c r="A1087" s="5" t="s">
        <v>14</v>
      </c>
      <c r="B1087" s="5" t="s">
        <v>23</v>
      </c>
      <c r="C1087" s="5" t="s">
        <v>84</v>
      </c>
      <c r="D1087" s="5" t="s">
        <v>92</v>
      </c>
      <c r="E1087" s="5">
        <v>2000</v>
      </c>
      <c r="F1087" s="5">
        <v>3</v>
      </c>
      <c r="G1087" s="61">
        <v>62</v>
      </c>
      <c r="H1087" s="73">
        <v>0.31</v>
      </c>
      <c r="I1087" s="73">
        <v>20.36</v>
      </c>
      <c r="J1087" s="73">
        <v>0.31</v>
      </c>
      <c r="K1087" s="73">
        <v>1.19</v>
      </c>
      <c r="L1087" s="73">
        <v>1.06</v>
      </c>
      <c r="M1087" s="73">
        <v>18.11</v>
      </c>
      <c r="N1087" s="73">
        <v>0.32</v>
      </c>
      <c r="O1087" s="73">
        <v>1.1499999999999999</v>
      </c>
      <c r="P1087" s="62">
        <v>331.97754418129801</v>
      </c>
    </row>
    <row r="1088" spans="1:16" x14ac:dyDescent="0.2">
      <c r="A1088" s="5" t="s">
        <v>14</v>
      </c>
      <c r="B1088" s="5" t="s">
        <v>23</v>
      </c>
      <c r="C1088" s="5" t="s">
        <v>84</v>
      </c>
      <c r="D1088" s="5" t="s">
        <v>92</v>
      </c>
      <c r="E1088" s="5">
        <v>2001</v>
      </c>
      <c r="F1088" s="5">
        <v>3</v>
      </c>
      <c r="G1088" s="61">
        <v>79</v>
      </c>
      <c r="H1088" s="73">
        <v>0.51</v>
      </c>
      <c r="I1088" s="73">
        <v>32.92</v>
      </c>
      <c r="J1088" s="73">
        <v>0.51</v>
      </c>
      <c r="K1088" s="73">
        <v>1.92</v>
      </c>
      <c r="L1088" s="73">
        <v>1.72</v>
      </c>
      <c r="M1088" s="73">
        <v>29.279999999999998</v>
      </c>
      <c r="N1088" s="73">
        <v>0.52</v>
      </c>
      <c r="O1088" s="73">
        <v>1.86</v>
      </c>
      <c r="P1088" s="62">
        <v>420.91359682137517</v>
      </c>
    </row>
    <row r="1089" spans="1:16" x14ac:dyDescent="0.2">
      <c r="A1089" s="5" t="s">
        <v>14</v>
      </c>
      <c r="B1089" s="5" t="s">
        <v>23</v>
      </c>
      <c r="C1089" s="5" t="s">
        <v>84</v>
      </c>
      <c r="D1089" s="5" t="s">
        <v>92</v>
      </c>
      <c r="E1089" s="5">
        <v>2002</v>
      </c>
      <c r="F1089" s="5">
        <v>3</v>
      </c>
      <c r="G1089" s="61">
        <v>249</v>
      </c>
      <c r="H1089" s="73">
        <v>1.34</v>
      </c>
      <c r="I1089" s="73">
        <v>87.27</v>
      </c>
      <c r="J1089" s="73">
        <v>1.34</v>
      </c>
      <c r="K1089" s="73">
        <v>5.09</v>
      </c>
      <c r="L1089" s="73">
        <v>4.5699999999999994</v>
      </c>
      <c r="M1089" s="73">
        <v>77.61</v>
      </c>
      <c r="N1089" s="73">
        <v>1.37</v>
      </c>
      <c r="O1089" s="73">
        <v>4.9399999999999995</v>
      </c>
      <c r="P1089" s="62">
        <v>355.03496403653548</v>
      </c>
    </row>
    <row r="1090" spans="1:16" x14ac:dyDescent="0.2">
      <c r="A1090" s="5" t="s">
        <v>14</v>
      </c>
      <c r="B1090" s="5" t="s">
        <v>23</v>
      </c>
      <c r="C1090" s="5" t="s">
        <v>84</v>
      </c>
      <c r="D1090" s="5" t="s">
        <v>92</v>
      </c>
      <c r="E1090" s="5">
        <v>2003</v>
      </c>
      <c r="F1090" s="5">
        <v>3</v>
      </c>
      <c r="G1090" s="61">
        <v>723</v>
      </c>
      <c r="H1090" s="73">
        <v>1.79</v>
      </c>
      <c r="I1090" s="73">
        <v>216.17000000000002</v>
      </c>
      <c r="J1090" s="73">
        <v>1.79</v>
      </c>
      <c r="K1090" s="73">
        <v>6.8299999999999992</v>
      </c>
      <c r="L1090" s="73">
        <v>13.780000000000001</v>
      </c>
      <c r="M1090" s="73">
        <v>195.56</v>
      </c>
      <c r="N1090" s="73">
        <v>10.879999999999999</v>
      </c>
      <c r="O1090" s="73">
        <v>30.049999999999997</v>
      </c>
      <c r="P1090" s="62">
        <v>301.62389581249857</v>
      </c>
    </row>
    <row r="1091" spans="1:16" x14ac:dyDescent="0.2">
      <c r="A1091" s="5" t="s">
        <v>14</v>
      </c>
      <c r="B1091" s="5" t="s">
        <v>23</v>
      </c>
      <c r="C1091" s="5" t="s">
        <v>84</v>
      </c>
      <c r="D1091" s="5" t="s">
        <v>92</v>
      </c>
      <c r="E1091" s="5">
        <v>2004</v>
      </c>
      <c r="F1091" s="5">
        <v>3</v>
      </c>
      <c r="G1091" s="61">
        <v>864</v>
      </c>
      <c r="H1091" s="73">
        <v>4.49</v>
      </c>
      <c r="I1091" s="73">
        <v>334.86999999999989</v>
      </c>
      <c r="J1091" s="73">
        <v>4.49</v>
      </c>
      <c r="K1091" s="73">
        <v>20.7</v>
      </c>
      <c r="L1091" s="73">
        <v>25.32</v>
      </c>
      <c r="M1091" s="73">
        <v>288.84999999999997</v>
      </c>
      <c r="N1091" s="73">
        <v>7.8599999999999994</v>
      </c>
      <c r="O1091" s="73">
        <v>24.759999999999998</v>
      </c>
      <c r="P1091" s="62">
        <v>392.89059565516959</v>
      </c>
    </row>
    <row r="1092" spans="1:16" x14ac:dyDescent="0.2">
      <c r="A1092" s="5" t="s">
        <v>14</v>
      </c>
      <c r="B1092" s="5" t="s">
        <v>23</v>
      </c>
      <c r="C1092" s="5" t="s">
        <v>84</v>
      </c>
      <c r="D1092" s="5" t="s">
        <v>92</v>
      </c>
      <c r="E1092" s="5">
        <v>2005</v>
      </c>
      <c r="F1092" s="5">
        <v>3</v>
      </c>
      <c r="G1092" s="61">
        <v>1588</v>
      </c>
      <c r="H1092" s="73">
        <v>5.7</v>
      </c>
      <c r="I1092" s="73">
        <v>642.95000000000005</v>
      </c>
      <c r="J1092" s="73">
        <v>5.7</v>
      </c>
      <c r="K1092" s="73">
        <v>28.4</v>
      </c>
      <c r="L1092" s="73">
        <v>39.619999999999997</v>
      </c>
      <c r="M1092" s="73">
        <v>574.93000000000006</v>
      </c>
      <c r="N1092" s="73">
        <v>26.18</v>
      </c>
      <c r="O1092" s="73">
        <v>55.68</v>
      </c>
      <c r="P1092" s="62">
        <v>408.50286017604702</v>
      </c>
    </row>
    <row r="1093" spans="1:16" x14ac:dyDescent="0.2">
      <c r="A1093" s="5" t="s">
        <v>14</v>
      </c>
      <c r="B1093" s="5" t="s">
        <v>23</v>
      </c>
      <c r="C1093" s="5" t="s">
        <v>84</v>
      </c>
      <c r="D1093" s="5" t="s">
        <v>92</v>
      </c>
      <c r="E1093" s="5">
        <v>2006</v>
      </c>
      <c r="F1093" s="5">
        <v>3</v>
      </c>
      <c r="G1093" s="61">
        <v>957</v>
      </c>
      <c r="H1093" s="73">
        <v>6.09</v>
      </c>
      <c r="I1093" s="73">
        <v>399.03</v>
      </c>
      <c r="J1093" s="73">
        <v>6.09</v>
      </c>
      <c r="K1093" s="73">
        <v>23.5</v>
      </c>
      <c r="L1093" s="73">
        <v>21.209999999999997</v>
      </c>
      <c r="M1093" s="73">
        <v>354.32000000000005</v>
      </c>
      <c r="N1093" s="73">
        <v>6.53</v>
      </c>
      <c r="O1093" s="73">
        <v>22.61</v>
      </c>
      <c r="P1093" s="62">
        <v>423.53170214733075</v>
      </c>
    </row>
    <row r="1094" spans="1:16" x14ac:dyDescent="0.2">
      <c r="A1094" s="5" t="s">
        <v>14</v>
      </c>
      <c r="B1094" s="5" t="s">
        <v>23</v>
      </c>
      <c r="C1094" s="5" t="s">
        <v>84</v>
      </c>
      <c r="D1094" s="5" t="s">
        <v>92</v>
      </c>
      <c r="E1094" s="5">
        <v>2007</v>
      </c>
      <c r="F1094" s="5">
        <v>3</v>
      </c>
      <c r="G1094" s="61">
        <v>1334</v>
      </c>
      <c r="H1094" s="73">
        <v>3.6799999999999997</v>
      </c>
      <c r="I1094" s="73">
        <v>669.7</v>
      </c>
      <c r="J1094" s="73">
        <v>3.6799999999999997</v>
      </c>
      <c r="K1094" s="73">
        <v>29.65</v>
      </c>
      <c r="L1094" s="73">
        <v>106.88</v>
      </c>
      <c r="M1094" s="73">
        <v>533.16999999999996</v>
      </c>
      <c r="N1094" s="73">
        <v>34.730000000000004</v>
      </c>
      <c r="O1094" s="73">
        <v>33.32</v>
      </c>
      <c r="P1094" s="62">
        <v>504.94314664941618</v>
      </c>
    </row>
    <row r="1095" spans="1:16" x14ac:dyDescent="0.2">
      <c r="A1095" s="5" t="s">
        <v>14</v>
      </c>
      <c r="B1095" s="5" t="s">
        <v>23</v>
      </c>
      <c r="C1095" s="5" t="s">
        <v>84</v>
      </c>
      <c r="D1095" s="5" t="s">
        <v>92</v>
      </c>
      <c r="E1095" s="5">
        <v>2008</v>
      </c>
      <c r="F1095" s="5">
        <v>3</v>
      </c>
      <c r="G1095" s="61">
        <v>1479</v>
      </c>
      <c r="H1095" s="73">
        <v>7.4799999999999995</v>
      </c>
      <c r="I1095" s="73">
        <v>699.8</v>
      </c>
      <c r="J1095" s="73">
        <v>7.4799999999999995</v>
      </c>
      <c r="K1095" s="73">
        <v>35.909999999999997</v>
      </c>
      <c r="L1095" s="73">
        <v>63.77</v>
      </c>
      <c r="M1095" s="73">
        <v>600.12</v>
      </c>
      <c r="N1095" s="73">
        <v>27.05</v>
      </c>
      <c r="O1095" s="73">
        <v>36.35</v>
      </c>
      <c r="P1095" s="62">
        <v>478.51084897006615</v>
      </c>
    </row>
    <row r="1096" spans="1:16" x14ac:dyDescent="0.2">
      <c r="A1096" s="5" t="s">
        <v>14</v>
      </c>
      <c r="B1096" s="5" t="s">
        <v>23</v>
      </c>
      <c r="C1096" s="5" t="s">
        <v>84</v>
      </c>
      <c r="D1096" s="5" t="s">
        <v>92</v>
      </c>
      <c r="E1096" s="5">
        <v>2009</v>
      </c>
      <c r="F1096" s="5">
        <v>3</v>
      </c>
      <c r="G1096" s="61">
        <v>466</v>
      </c>
      <c r="H1096" s="73">
        <v>1.9</v>
      </c>
      <c r="I1096" s="73">
        <v>213.63</v>
      </c>
      <c r="J1096" s="73">
        <v>1.9</v>
      </c>
      <c r="K1096" s="73">
        <v>18.060000000000002</v>
      </c>
      <c r="L1096" s="73">
        <v>20.59</v>
      </c>
      <c r="M1096" s="73">
        <v>174.98000000000002</v>
      </c>
      <c r="N1096" s="73">
        <v>8.44</v>
      </c>
      <c r="O1096" s="73">
        <v>11.16</v>
      </c>
      <c r="P1096" s="62">
        <v>463.37412910716995</v>
      </c>
    </row>
    <row r="1097" spans="1:16" x14ac:dyDescent="0.2">
      <c r="A1097" s="5" t="s">
        <v>14</v>
      </c>
      <c r="B1097" s="5" t="s">
        <v>23</v>
      </c>
      <c r="C1097" s="5" t="s">
        <v>84</v>
      </c>
      <c r="D1097" s="5" t="s">
        <v>92</v>
      </c>
      <c r="E1097" s="5">
        <v>2010</v>
      </c>
      <c r="F1097" s="5">
        <v>3</v>
      </c>
      <c r="G1097" s="61">
        <v>306</v>
      </c>
      <c r="H1097" s="73">
        <v>2.34</v>
      </c>
      <c r="I1097" s="73">
        <v>152.19999999999999</v>
      </c>
      <c r="J1097" s="73">
        <v>2.34</v>
      </c>
      <c r="K1097" s="73">
        <v>8.8899999999999988</v>
      </c>
      <c r="L1097" s="73">
        <v>7.97</v>
      </c>
      <c r="M1097" s="73">
        <v>135.34</v>
      </c>
      <c r="N1097" s="73">
        <v>2.4</v>
      </c>
      <c r="O1097" s="73">
        <v>8.61</v>
      </c>
      <c r="P1097" s="62">
        <v>505.9704752517128</v>
      </c>
    </row>
    <row r="1098" spans="1:16" x14ac:dyDescent="0.2">
      <c r="A1098" s="5" t="s">
        <v>14</v>
      </c>
      <c r="B1098" s="5" t="s">
        <v>23</v>
      </c>
      <c r="C1098" s="5" t="s">
        <v>84</v>
      </c>
      <c r="D1098" s="5" t="s">
        <v>92</v>
      </c>
      <c r="E1098" s="5">
        <v>2011</v>
      </c>
      <c r="F1098" s="5">
        <v>3</v>
      </c>
      <c r="G1098" s="61">
        <v>509</v>
      </c>
      <c r="H1098" s="73">
        <v>2.04</v>
      </c>
      <c r="I1098" s="73">
        <v>275.10000000000002</v>
      </c>
      <c r="J1098" s="73">
        <v>2.04</v>
      </c>
      <c r="K1098" s="73">
        <v>22.67</v>
      </c>
      <c r="L1098" s="73">
        <v>16.46</v>
      </c>
      <c r="M1098" s="73">
        <v>235.97</v>
      </c>
      <c r="N1098" s="73">
        <v>12.69</v>
      </c>
      <c r="O1098" s="73">
        <v>13.23</v>
      </c>
      <c r="P1098" s="62">
        <v>543.87192949853011</v>
      </c>
    </row>
    <row r="1099" spans="1:16" x14ac:dyDescent="0.2">
      <c r="A1099" s="5" t="s">
        <v>14</v>
      </c>
      <c r="B1099" s="5" t="s">
        <v>23</v>
      </c>
      <c r="C1099" s="5" t="s">
        <v>84</v>
      </c>
      <c r="D1099" s="5" t="s">
        <v>92</v>
      </c>
      <c r="E1099" s="5">
        <v>2012</v>
      </c>
      <c r="F1099" s="5">
        <v>2</v>
      </c>
      <c r="G1099" s="61">
        <v>488</v>
      </c>
      <c r="H1099" s="73">
        <v>5.26</v>
      </c>
      <c r="I1099" s="73">
        <v>262.27999999999997</v>
      </c>
      <c r="J1099" s="73">
        <v>5.26</v>
      </c>
      <c r="K1099" s="73">
        <v>14.17</v>
      </c>
      <c r="L1099" s="73">
        <v>248.10999999999999</v>
      </c>
      <c r="M1099" s="73">
        <v>0</v>
      </c>
      <c r="N1099" s="73">
        <v>2.21</v>
      </c>
      <c r="O1099" s="73">
        <v>14.079999999999998</v>
      </c>
      <c r="P1099" s="62">
        <v>548.9719520117502</v>
      </c>
    </row>
    <row r="1100" spans="1:16" x14ac:dyDescent="0.2">
      <c r="A1100" s="5" t="s">
        <v>14</v>
      </c>
      <c r="B1100" s="5" t="s">
        <v>23</v>
      </c>
      <c r="C1100" s="5" t="s">
        <v>84</v>
      </c>
      <c r="D1100" s="5" t="s">
        <v>92</v>
      </c>
      <c r="E1100" s="5">
        <v>2013</v>
      </c>
      <c r="F1100" s="5">
        <v>2</v>
      </c>
      <c r="G1100" s="61">
        <v>496</v>
      </c>
      <c r="H1100" s="73">
        <v>4.79</v>
      </c>
      <c r="I1100" s="73">
        <v>294.10000000000002</v>
      </c>
      <c r="J1100" s="73">
        <v>4.79</v>
      </c>
      <c r="K1100" s="73">
        <v>15.22</v>
      </c>
      <c r="L1100" s="73">
        <v>278.88</v>
      </c>
      <c r="M1100" s="73">
        <v>0</v>
      </c>
      <c r="N1100" s="73">
        <v>3.8</v>
      </c>
      <c r="O1100" s="73">
        <v>16.510000000000002</v>
      </c>
      <c r="P1100" s="62">
        <v>601.05350079410914</v>
      </c>
    </row>
    <row r="1101" spans="1:16" x14ac:dyDescent="0.2">
      <c r="A1101" s="5" t="s">
        <v>14</v>
      </c>
      <c r="B1101" s="5" t="s">
        <v>23</v>
      </c>
      <c r="C1101" s="5" t="s">
        <v>84</v>
      </c>
      <c r="D1101" s="5" t="s">
        <v>92</v>
      </c>
      <c r="E1101" s="5">
        <v>2014</v>
      </c>
      <c r="F1101" s="5">
        <v>2</v>
      </c>
      <c r="G1101" s="61">
        <v>609</v>
      </c>
      <c r="H1101" s="73">
        <v>8.81</v>
      </c>
      <c r="I1101" s="73">
        <v>372.27000000000004</v>
      </c>
      <c r="J1101" s="73">
        <v>8.81</v>
      </c>
      <c r="K1101" s="73">
        <v>18.060000000000002</v>
      </c>
      <c r="L1101" s="73">
        <v>354.21</v>
      </c>
      <c r="M1101" s="73">
        <v>0</v>
      </c>
      <c r="N1101" s="73">
        <v>0.48</v>
      </c>
      <c r="O1101" s="73">
        <v>18.96</v>
      </c>
      <c r="P1101" s="62">
        <v>625.49059733722947</v>
      </c>
    </row>
    <row r="1102" spans="1:16" x14ac:dyDescent="0.2">
      <c r="A1102" s="5" t="s">
        <v>14</v>
      </c>
      <c r="B1102" s="5" t="s">
        <v>23</v>
      </c>
      <c r="C1102" s="5" t="s">
        <v>84</v>
      </c>
      <c r="D1102" s="5" t="s">
        <v>92</v>
      </c>
      <c r="E1102" s="5">
        <v>2015</v>
      </c>
      <c r="F1102" s="5">
        <v>2</v>
      </c>
      <c r="G1102" s="61">
        <v>231</v>
      </c>
      <c r="H1102" s="73">
        <v>2.88</v>
      </c>
      <c r="I1102" s="73">
        <v>129.49</v>
      </c>
      <c r="J1102" s="73">
        <v>2.88</v>
      </c>
      <c r="K1102" s="73">
        <v>6.05</v>
      </c>
      <c r="L1102" s="73">
        <v>123.44</v>
      </c>
      <c r="M1102" s="73">
        <v>0</v>
      </c>
      <c r="N1102" s="73">
        <v>0.48</v>
      </c>
      <c r="O1102" s="73">
        <v>6.76</v>
      </c>
      <c r="P1102" s="62">
        <v>572.84031929863761</v>
      </c>
    </row>
    <row r="1103" spans="1:16" x14ac:dyDescent="0.2">
      <c r="A1103" s="5" t="s">
        <v>14</v>
      </c>
      <c r="B1103" s="5" t="s">
        <v>23</v>
      </c>
      <c r="C1103" s="5" t="s">
        <v>84</v>
      </c>
      <c r="D1103" s="5" t="s">
        <v>92</v>
      </c>
      <c r="E1103" s="5">
        <v>2016</v>
      </c>
      <c r="F1103" s="5">
        <v>2</v>
      </c>
      <c r="G1103" s="61">
        <v>419</v>
      </c>
      <c r="H1103" s="73">
        <v>5.46</v>
      </c>
      <c r="I1103" s="73">
        <v>276.82</v>
      </c>
      <c r="J1103" s="73">
        <v>5.46</v>
      </c>
      <c r="K1103" s="73">
        <v>12.34</v>
      </c>
      <c r="L1103" s="73">
        <v>264.48</v>
      </c>
      <c r="M1103" s="73">
        <v>0</v>
      </c>
      <c r="N1103" s="73">
        <v>2.02</v>
      </c>
      <c r="O1103" s="73">
        <v>14.76</v>
      </c>
      <c r="P1103" s="62">
        <v>674.24399568632805</v>
      </c>
    </row>
    <row r="1104" spans="1:16" x14ac:dyDescent="0.2">
      <c r="A1104" s="5" t="s">
        <v>14</v>
      </c>
      <c r="B1104" s="5" t="s">
        <v>23</v>
      </c>
      <c r="C1104" s="5" t="s">
        <v>84</v>
      </c>
      <c r="D1104" s="5" t="s">
        <v>92</v>
      </c>
      <c r="E1104" s="5">
        <v>2017</v>
      </c>
      <c r="F1104" s="5">
        <v>1</v>
      </c>
      <c r="G1104" s="61">
        <v>570</v>
      </c>
      <c r="H1104" s="73">
        <v>7.89</v>
      </c>
      <c r="I1104" s="73">
        <v>336.36000000000007</v>
      </c>
      <c r="J1104" s="73">
        <v>7.89</v>
      </c>
      <c r="K1104" s="73">
        <v>336.36000000000007</v>
      </c>
      <c r="L1104" s="73">
        <v>0</v>
      </c>
      <c r="M1104" s="73">
        <v>0</v>
      </c>
      <c r="N1104" s="73">
        <v>0.14000000000000001</v>
      </c>
      <c r="O1104" s="73">
        <v>14.11</v>
      </c>
      <c r="P1104" s="62">
        <v>603.67696098007048</v>
      </c>
    </row>
    <row r="1105" spans="1:16" x14ac:dyDescent="0.2">
      <c r="A1105" s="5" t="s">
        <v>14</v>
      </c>
      <c r="B1105" s="5" t="s">
        <v>23</v>
      </c>
      <c r="C1105" s="5" t="s">
        <v>84</v>
      </c>
      <c r="D1105" s="5" t="s">
        <v>92</v>
      </c>
      <c r="E1105" s="5">
        <v>2018</v>
      </c>
      <c r="F1105" s="5">
        <v>1</v>
      </c>
      <c r="G1105" s="61">
        <v>1555</v>
      </c>
      <c r="H1105" s="73">
        <v>23.349999999999998</v>
      </c>
      <c r="I1105" s="73">
        <v>996.70999999999992</v>
      </c>
      <c r="J1105" s="73">
        <v>23.349999999999998</v>
      </c>
      <c r="K1105" s="73">
        <v>996.70999999999992</v>
      </c>
      <c r="L1105" s="73">
        <v>0</v>
      </c>
      <c r="M1105" s="73">
        <v>0</v>
      </c>
      <c r="N1105" s="73">
        <v>0.43</v>
      </c>
      <c r="O1105" s="73">
        <v>41.809999999999995</v>
      </c>
      <c r="P1105" s="62">
        <v>656.17898980879863</v>
      </c>
    </row>
    <row r="1106" spans="1:16" x14ac:dyDescent="0.2">
      <c r="A1106" s="5" t="s">
        <v>14</v>
      </c>
      <c r="B1106" s="5" t="s">
        <v>23</v>
      </c>
      <c r="C1106" s="5" t="s">
        <v>84</v>
      </c>
      <c r="D1106" s="5" t="s">
        <v>92</v>
      </c>
      <c r="E1106" s="5">
        <v>2019</v>
      </c>
      <c r="F1106" s="5">
        <v>1</v>
      </c>
      <c r="G1106" s="61">
        <v>865</v>
      </c>
      <c r="H1106" s="73">
        <v>12.100000000000001</v>
      </c>
      <c r="I1106" s="73">
        <v>516.49</v>
      </c>
      <c r="J1106" s="73">
        <v>12.100000000000001</v>
      </c>
      <c r="K1106" s="73">
        <v>516.49</v>
      </c>
      <c r="L1106" s="73">
        <v>0</v>
      </c>
      <c r="M1106" s="73">
        <v>0</v>
      </c>
      <c r="N1106" s="73">
        <v>0.22</v>
      </c>
      <c r="O1106" s="73">
        <v>21.679999999999996</v>
      </c>
      <c r="P1106" s="62">
        <v>610.81027570117783</v>
      </c>
    </row>
    <row r="1107" spans="1:16" x14ac:dyDescent="0.2">
      <c r="A1107" s="5" t="s">
        <v>14</v>
      </c>
      <c r="B1107" s="5" t="s">
        <v>23</v>
      </c>
      <c r="C1107" s="5" t="s">
        <v>84</v>
      </c>
      <c r="D1107" s="5" t="s">
        <v>92</v>
      </c>
      <c r="E1107" s="5">
        <v>2020</v>
      </c>
      <c r="F1107" s="5">
        <v>0</v>
      </c>
      <c r="G1107" s="61">
        <v>1230</v>
      </c>
      <c r="H1107" s="73">
        <v>842.50000000000011</v>
      </c>
      <c r="I1107" s="73">
        <v>0</v>
      </c>
      <c r="J1107" s="73">
        <v>842.50000000000011</v>
      </c>
      <c r="K1107" s="73">
        <v>0</v>
      </c>
      <c r="L1107" s="73">
        <v>0</v>
      </c>
      <c r="M1107" s="73">
        <v>0</v>
      </c>
      <c r="N1107" s="73">
        <v>4.669999999999999</v>
      </c>
      <c r="O1107" s="73">
        <v>6.6999999999999993</v>
      </c>
      <c r="P1107" s="62">
        <v>684.49562209812461</v>
      </c>
    </row>
    <row r="1108" spans="1:16" x14ac:dyDescent="0.2">
      <c r="A1108" s="5" t="s">
        <v>14</v>
      </c>
      <c r="B1108" s="5" t="s">
        <v>23</v>
      </c>
      <c r="C1108" s="5" t="s">
        <v>84</v>
      </c>
      <c r="D1108" s="5" t="s">
        <v>92</v>
      </c>
      <c r="E1108" s="5">
        <v>2021</v>
      </c>
      <c r="F1108" s="5">
        <v>0</v>
      </c>
      <c r="G1108" s="61">
        <v>1198</v>
      </c>
      <c r="H1108" s="73">
        <v>787.68</v>
      </c>
      <c r="I1108" s="73">
        <v>0</v>
      </c>
      <c r="J1108" s="73">
        <v>787.68</v>
      </c>
      <c r="K1108" s="73">
        <v>0</v>
      </c>
      <c r="L1108" s="73">
        <v>0</v>
      </c>
      <c r="M1108" s="73">
        <v>0</v>
      </c>
      <c r="N1108" s="73">
        <v>4.3299999999999992</v>
      </c>
      <c r="O1108" s="73">
        <v>6.3</v>
      </c>
      <c r="P1108" s="62">
        <v>657.58168158922729</v>
      </c>
    </row>
    <row r="1109" spans="1:16" x14ac:dyDescent="0.2">
      <c r="A1109" s="5" t="s">
        <v>14</v>
      </c>
      <c r="B1109" s="5" t="s">
        <v>23</v>
      </c>
      <c r="C1109" s="5" t="s">
        <v>32</v>
      </c>
      <c r="D1109" s="5" t="s">
        <v>93</v>
      </c>
      <c r="E1109" s="5">
        <v>2000</v>
      </c>
      <c r="F1109" s="5">
        <v>3</v>
      </c>
      <c r="G1109" s="61">
        <v>86</v>
      </c>
      <c r="H1109" s="73">
        <v>7.0000000000000007E-2</v>
      </c>
      <c r="I1109" s="73">
        <v>34.85</v>
      </c>
      <c r="J1109" s="73">
        <v>7.0000000000000007E-2</v>
      </c>
      <c r="K1109" s="73">
        <v>0.84</v>
      </c>
      <c r="L1109" s="73">
        <v>1.68</v>
      </c>
      <c r="M1109" s="73">
        <v>32.33</v>
      </c>
      <c r="N1109" s="73">
        <v>0.84</v>
      </c>
      <c r="O1109" s="73">
        <v>1.98</v>
      </c>
      <c r="P1109" s="62">
        <v>405.3701847380317</v>
      </c>
    </row>
    <row r="1110" spans="1:16" x14ac:dyDescent="0.2">
      <c r="A1110" s="5" t="s">
        <v>14</v>
      </c>
      <c r="B1110" s="5" t="s">
        <v>23</v>
      </c>
      <c r="C1110" s="5" t="s">
        <v>32</v>
      </c>
      <c r="D1110" s="5" t="s">
        <v>93</v>
      </c>
      <c r="E1110" s="5">
        <v>2001</v>
      </c>
      <c r="F1110" s="5">
        <v>3</v>
      </c>
      <c r="G1110" s="61">
        <v>81</v>
      </c>
      <c r="H1110" s="73">
        <v>0.05</v>
      </c>
      <c r="I1110" s="73">
        <v>27.330000000000002</v>
      </c>
      <c r="J1110" s="73">
        <v>0.05</v>
      </c>
      <c r="K1110" s="73">
        <v>0.66</v>
      </c>
      <c r="L1110" s="73">
        <v>1.32</v>
      </c>
      <c r="M1110" s="73">
        <v>25.35</v>
      </c>
      <c r="N1110" s="73">
        <v>0.66</v>
      </c>
      <c r="O1110" s="73">
        <v>1.55</v>
      </c>
      <c r="P1110" s="62">
        <v>338.65905255680423</v>
      </c>
    </row>
    <row r="1111" spans="1:16" x14ac:dyDescent="0.2">
      <c r="A1111" s="5" t="s">
        <v>14</v>
      </c>
      <c r="B1111" s="5" t="s">
        <v>23</v>
      </c>
      <c r="C1111" s="5" t="s">
        <v>32</v>
      </c>
      <c r="D1111" s="5" t="s">
        <v>93</v>
      </c>
      <c r="E1111" s="5">
        <v>2002</v>
      </c>
      <c r="F1111" s="5">
        <v>3</v>
      </c>
      <c r="G1111" s="61">
        <v>89</v>
      </c>
      <c r="H1111" s="73">
        <v>0.06</v>
      </c>
      <c r="I1111" s="73">
        <v>30.889999999999997</v>
      </c>
      <c r="J1111" s="73">
        <v>0.06</v>
      </c>
      <c r="K1111" s="73">
        <v>0.74</v>
      </c>
      <c r="L1111" s="73">
        <v>1.49</v>
      </c>
      <c r="M1111" s="73">
        <v>28.659999999999997</v>
      </c>
      <c r="N1111" s="73">
        <v>0.74</v>
      </c>
      <c r="O1111" s="73">
        <v>1.76</v>
      </c>
      <c r="P1111" s="62">
        <v>348.2135311544223</v>
      </c>
    </row>
    <row r="1112" spans="1:16" x14ac:dyDescent="0.2">
      <c r="A1112" s="5" t="s">
        <v>14</v>
      </c>
      <c r="B1112" s="5" t="s">
        <v>23</v>
      </c>
      <c r="C1112" s="5" t="s">
        <v>32</v>
      </c>
      <c r="D1112" s="5" t="s">
        <v>93</v>
      </c>
      <c r="E1112" s="5">
        <v>2003</v>
      </c>
      <c r="F1112" s="5">
        <v>3</v>
      </c>
      <c r="G1112" s="61">
        <v>339</v>
      </c>
      <c r="H1112" s="73">
        <v>0.2</v>
      </c>
      <c r="I1112" s="73">
        <v>130.71</v>
      </c>
      <c r="J1112" s="73">
        <v>0.2</v>
      </c>
      <c r="K1112" s="73">
        <v>2.57</v>
      </c>
      <c r="L1112" s="73">
        <v>9.1900000000000013</v>
      </c>
      <c r="M1112" s="73">
        <v>118.95</v>
      </c>
      <c r="N1112" s="73">
        <v>3.76</v>
      </c>
      <c r="O1112" s="73">
        <v>12.940000000000001</v>
      </c>
      <c r="P1112" s="62">
        <v>386.70248792570231</v>
      </c>
    </row>
    <row r="1113" spans="1:16" x14ac:dyDescent="0.2">
      <c r="A1113" s="5" t="s">
        <v>14</v>
      </c>
      <c r="B1113" s="5" t="s">
        <v>23</v>
      </c>
      <c r="C1113" s="5" t="s">
        <v>32</v>
      </c>
      <c r="D1113" s="5" t="s">
        <v>93</v>
      </c>
      <c r="E1113" s="5">
        <v>2004</v>
      </c>
      <c r="F1113" s="5">
        <v>3</v>
      </c>
      <c r="G1113" s="61">
        <v>885</v>
      </c>
      <c r="H1113" s="73">
        <v>0.16</v>
      </c>
      <c r="I1113" s="73">
        <v>341.37</v>
      </c>
      <c r="J1113" s="73">
        <v>0.16</v>
      </c>
      <c r="K1113" s="73">
        <v>6.33</v>
      </c>
      <c r="L1113" s="73">
        <v>11.19</v>
      </c>
      <c r="M1113" s="73">
        <v>323.85000000000002</v>
      </c>
      <c r="N1113" s="73">
        <v>14.07</v>
      </c>
      <c r="O1113" s="73">
        <v>73.929999999999993</v>
      </c>
      <c r="P1113" s="62">
        <v>385.7228680328999</v>
      </c>
    </row>
    <row r="1114" spans="1:16" x14ac:dyDescent="0.2">
      <c r="A1114" s="5" t="s">
        <v>14</v>
      </c>
      <c r="B1114" s="5" t="s">
        <v>23</v>
      </c>
      <c r="C1114" s="5" t="s">
        <v>32</v>
      </c>
      <c r="D1114" s="5" t="s">
        <v>93</v>
      </c>
      <c r="E1114" s="5">
        <v>2005</v>
      </c>
      <c r="F1114" s="5">
        <v>3</v>
      </c>
      <c r="G1114" s="61">
        <v>618</v>
      </c>
      <c r="H1114" s="73">
        <v>0.43</v>
      </c>
      <c r="I1114" s="73">
        <v>268.22000000000003</v>
      </c>
      <c r="J1114" s="73">
        <v>0.43</v>
      </c>
      <c r="K1114" s="73">
        <v>8.34</v>
      </c>
      <c r="L1114" s="73">
        <v>12.9</v>
      </c>
      <c r="M1114" s="73">
        <v>246.98000000000002</v>
      </c>
      <c r="N1114" s="73">
        <v>7.2099999999999991</v>
      </c>
      <c r="O1114" s="73">
        <v>22.72</v>
      </c>
      <c r="P1114" s="62">
        <v>434.44769913886256</v>
      </c>
    </row>
    <row r="1115" spans="1:16" x14ac:dyDescent="0.2">
      <c r="A1115" s="5" t="s">
        <v>14</v>
      </c>
      <c r="B1115" s="5" t="s">
        <v>23</v>
      </c>
      <c r="C1115" s="5" t="s">
        <v>32</v>
      </c>
      <c r="D1115" s="5" t="s">
        <v>93</v>
      </c>
      <c r="E1115" s="5">
        <v>2006</v>
      </c>
      <c r="F1115" s="5">
        <v>3</v>
      </c>
      <c r="G1115" s="61">
        <v>588</v>
      </c>
      <c r="H1115" s="73">
        <v>0.48</v>
      </c>
      <c r="I1115" s="73">
        <v>257.49</v>
      </c>
      <c r="J1115" s="73">
        <v>0.48</v>
      </c>
      <c r="K1115" s="73">
        <v>6.22</v>
      </c>
      <c r="L1115" s="73">
        <v>12.44</v>
      </c>
      <c r="M1115" s="73">
        <v>238.83</v>
      </c>
      <c r="N1115" s="73">
        <v>6.21</v>
      </c>
      <c r="O1115" s="73">
        <v>14.69</v>
      </c>
      <c r="P1115" s="62">
        <v>438.32664453665723</v>
      </c>
    </row>
    <row r="1116" spans="1:16" x14ac:dyDescent="0.2">
      <c r="A1116" s="5" t="s">
        <v>14</v>
      </c>
      <c r="B1116" s="5" t="s">
        <v>23</v>
      </c>
      <c r="C1116" s="5" t="s">
        <v>32</v>
      </c>
      <c r="D1116" s="5" t="s">
        <v>93</v>
      </c>
      <c r="E1116" s="5">
        <v>2007</v>
      </c>
      <c r="F1116" s="5">
        <v>3</v>
      </c>
      <c r="G1116" s="61">
        <v>494</v>
      </c>
      <c r="H1116" s="73">
        <v>0.47</v>
      </c>
      <c r="I1116" s="73">
        <v>249.03</v>
      </c>
      <c r="J1116" s="73">
        <v>0.47</v>
      </c>
      <c r="K1116" s="73">
        <v>6.02</v>
      </c>
      <c r="L1116" s="73">
        <v>12.03</v>
      </c>
      <c r="M1116" s="73">
        <v>230.98</v>
      </c>
      <c r="N1116" s="73">
        <v>6</v>
      </c>
      <c r="O1116" s="73">
        <v>14.209999999999999</v>
      </c>
      <c r="P1116" s="62">
        <v>505.45215222184521</v>
      </c>
    </row>
    <row r="1117" spans="1:16" x14ac:dyDescent="0.2">
      <c r="A1117" s="5" t="s">
        <v>14</v>
      </c>
      <c r="B1117" s="5" t="s">
        <v>23</v>
      </c>
      <c r="C1117" s="5" t="s">
        <v>32</v>
      </c>
      <c r="D1117" s="5" t="s">
        <v>93</v>
      </c>
      <c r="E1117" s="5">
        <v>2008</v>
      </c>
      <c r="F1117" s="5">
        <v>3</v>
      </c>
      <c r="G1117" s="61">
        <v>395</v>
      </c>
      <c r="H1117" s="73">
        <v>0.34</v>
      </c>
      <c r="I1117" s="73">
        <v>178.73000000000002</v>
      </c>
      <c r="J1117" s="73">
        <v>0.34</v>
      </c>
      <c r="K1117" s="73">
        <v>4.3199999999999994</v>
      </c>
      <c r="L1117" s="73">
        <v>8.6399999999999988</v>
      </c>
      <c r="M1117" s="73">
        <v>165.77</v>
      </c>
      <c r="N1117" s="73">
        <v>4.3099999999999996</v>
      </c>
      <c r="O1117" s="73">
        <v>10.19</v>
      </c>
      <c r="P1117" s="62">
        <v>453.36097291329276</v>
      </c>
    </row>
    <row r="1118" spans="1:16" x14ac:dyDescent="0.2">
      <c r="A1118" s="5" t="s">
        <v>14</v>
      </c>
      <c r="B1118" s="5" t="s">
        <v>23</v>
      </c>
      <c r="C1118" s="5" t="s">
        <v>32</v>
      </c>
      <c r="D1118" s="5" t="s">
        <v>93</v>
      </c>
      <c r="E1118" s="5">
        <v>2009</v>
      </c>
      <c r="F1118" s="5">
        <v>3</v>
      </c>
      <c r="G1118" s="61">
        <v>13</v>
      </c>
      <c r="H1118" s="73">
        <v>0.01</v>
      </c>
      <c r="I1118" s="73">
        <v>5.93</v>
      </c>
      <c r="J1118" s="73">
        <v>0.01</v>
      </c>
      <c r="K1118" s="73">
        <v>0.14000000000000001</v>
      </c>
      <c r="L1118" s="73">
        <v>0.28999999999999998</v>
      </c>
      <c r="M1118" s="73">
        <v>5.5</v>
      </c>
      <c r="N1118" s="73">
        <v>0.14000000000000001</v>
      </c>
      <c r="O1118" s="73">
        <v>0.34</v>
      </c>
      <c r="P1118" s="62">
        <v>457.58578065952793</v>
      </c>
    </row>
    <row r="1119" spans="1:16" x14ac:dyDescent="0.2">
      <c r="A1119" s="5" t="s">
        <v>14</v>
      </c>
      <c r="B1119" s="5" t="s">
        <v>23</v>
      </c>
      <c r="C1119" s="5" t="s">
        <v>32</v>
      </c>
      <c r="D1119" s="5" t="s">
        <v>93</v>
      </c>
      <c r="E1119" s="5">
        <v>2010</v>
      </c>
      <c r="F1119" s="5">
        <v>3</v>
      </c>
      <c r="G1119" s="61">
        <v>236</v>
      </c>
      <c r="H1119" s="73">
        <v>0.23</v>
      </c>
      <c r="I1119" s="73">
        <v>123.74000000000001</v>
      </c>
      <c r="J1119" s="73">
        <v>0.23</v>
      </c>
      <c r="K1119" s="73">
        <v>3</v>
      </c>
      <c r="L1119" s="73">
        <v>5.9799999999999995</v>
      </c>
      <c r="M1119" s="73">
        <v>114.76</v>
      </c>
      <c r="N1119" s="73">
        <v>2.9899999999999998</v>
      </c>
      <c r="O1119" s="73">
        <v>7.05</v>
      </c>
      <c r="P1119" s="62">
        <v>525.08588899823462</v>
      </c>
    </row>
    <row r="1120" spans="1:16" x14ac:dyDescent="0.2">
      <c r="A1120" s="5" t="s">
        <v>14</v>
      </c>
      <c r="B1120" s="5" t="s">
        <v>23</v>
      </c>
      <c r="C1120" s="5" t="s">
        <v>32</v>
      </c>
      <c r="D1120" s="5" t="s">
        <v>93</v>
      </c>
      <c r="E1120" s="5">
        <v>2011</v>
      </c>
      <c r="F1120" s="5">
        <v>3</v>
      </c>
      <c r="G1120" s="61">
        <v>201</v>
      </c>
      <c r="H1120" s="73">
        <v>0.26</v>
      </c>
      <c r="I1120" s="73">
        <v>140.12</v>
      </c>
      <c r="J1120" s="73">
        <v>0.26</v>
      </c>
      <c r="K1120" s="73">
        <v>3.38</v>
      </c>
      <c r="L1120" s="73">
        <v>6.77</v>
      </c>
      <c r="M1120" s="73">
        <v>129.97</v>
      </c>
      <c r="N1120" s="73">
        <v>3.37</v>
      </c>
      <c r="O1120" s="73">
        <v>7.99</v>
      </c>
      <c r="P1120" s="62">
        <v>695.77576284428835</v>
      </c>
    </row>
    <row r="1121" spans="1:16" x14ac:dyDescent="0.2">
      <c r="A1121" s="5" t="s">
        <v>14</v>
      </c>
      <c r="B1121" s="5" t="s">
        <v>23</v>
      </c>
      <c r="C1121" s="5" t="s">
        <v>32</v>
      </c>
      <c r="D1121" s="5" t="s">
        <v>93</v>
      </c>
      <c r="E1121" s="5">
        <v>2012</v>
      </c>
      <c r="F1121" s="5">
        <v>2</v>
      </c>
      <c r="G1121" s="61">
        <v>186</v>
      </c>
      <c r="H1121" s="73">
        <v>3.55</v>
      </c>
      <c r="I1121" s="73">
        <v>100.03999999999999</v>
      </c>
      <c r="J1121" s="73">
        <v>3.55</v>
      </c>
      <c r="K1121" s="73">
        <v>7.22</v>
      </c>
      <c r="L1121" s="73">
        <v>92.82</v>
      </c>
      <c r="M1121" s="73">
        <v>0</v>
      </c>
      <c r="N1121" s="73">
        <v>0.05</v>
      </c>
      <c r="O1121" s="73">
        <v>5.64</v>
      </c>
      <c r="P1121" s="62">
        <v>556.64869947371437</v>
      </c>
    </row>
    <row r="1122" spans="1:16" x14ac:dyDescent="0.2">
      <c r="A1122" s="5" t="s">
        <v>14</v>
      </c>
      <c r="B1122" s="5" t="s">
        <v>23</v>
      </c>
      <c r="C1122" s="5" t="s">
        <v>32</v>
      </c>
      <c r="D1122" s="5" t="s">
        <v>93</v>
      </c>
      <c r="E1122" s="5">
        <v>2013</v>
      </c>
      <c r="F1122" s="5">
        <v>2</v>
      </c>
      <c r="G1122" s="61">
        <v>523</v>
      </c>
      <c r="H1122" s="73">
        <v>2.81</v>
      </c>
      <c r="I1122" s="73">
        <v>257.95000000000005</v>
      </c>
      <c r="J1122" s="73">
        <v>2.81</v>
      </c>
      <c r="K1122" s="73">
        <v>23.86</v>
      </c>
      <c r="L1122" s="73">
        <v>234.09000000000003</v>
      </c>
      <c r="M1122" s="73">
        <v>0</v>
      </c>
      <c r="N1122" s="73">
        <v>7.12</v>
      </c>
      <c r="O1122" s="73">
        <v>76.569999999999993</v>
      </c>
      <c r="P1122" s="62">
        <v>498.70874322573695</v>
      </c>
    </row>
    <row r="1123" spans="1:16" x14ac:dyDescent="0.2">
      <c r="A1123" s="5" t="s">
        <v>14</v>
      </c>
      <c r="B1123" s="5" t="s">
        <v>23</v>
      </c>
      <c r="C1123" s="5" t="s">
        <v>32</v>
      </c>
      <c r="D1123" s="5" t="s">
        <v>93</v>
      </c>
      <c r="E1123" s="5">
        <v>2014</v>
      </c>
      <c r="F1123" s="5">
        <v>2</v>
      </c>
      <c r="G1123" s="61">
        <v>66</v>
      </c>
      <c r="H1123" s="73">
        <v>1.45</v>
      </c>
      <c r="I1123" s="73">
        <v>40.890000000000008</v>
      </c>
      <c r="J1123" s="73">
        <v>1.45</v>
      </c>
      <c r="K1123" s="73">
        <v>2.95</v>
      </c>
      <c r="L1123" s="73">
        <v>37.940000000000005</v>
      </c>
      <c r="M1123" s="73">
        <v>0</v>
      </c>
      <c r="N1123" s="73">
        <v>0.02</v>
      </c>
      <c r="O1123" s="73">
        <v>2.2999999999999998</v>
      </c>
      <c r="P1123" s="62">
        <v>642.61407559667657</v>
      </c>
    </row>
    <row r="1124" spans="1:16" x14ac:dyDescent="0.2">
      <c r="A1124" s="5" t="s">
        <v>14</v>
      </c>
      <c r="B1124" s="5" t="s">
        <v>23</v>
      </c>
      <c r="C1124" s="5" t="s">
        <v>32</v>
      </c>
      <c r="D1124" s="5" t="s">
        <v>93</v>
      </c>
      <c r="E1124" s="5">
        <v>2015</v>
      </c>
      <c r="F1124" s="5">
        <v>2</v>
      </c>
      <c r="G1124" s="61">
        <v>127</v>
      </c>
      <c r="H1124" s="73">
        <v>2.2000000000000002</v>
      </c>
      <c r="I1124" s="73">
        <v>62.28</v>
      </c>
      <c r="J1124" s="73">
        <v>2.2000000000000002</v>
      </c>
      <c r="K1124" s="73">
        <v>4.5</v>
      </c>
      <c r="L1124" s="73">
        <v>57.78</v>
      </c>
      <c r="M1124" s="73">
        <v>0</v>
      </c>
      <c r="N1124" s="73">
        <v>0.03</v>
      </c>
      <c r="O1124" s="73">
        <v>3.5199999999999996</v>
      </c>
      <c r="P1124" s="62">
        <v>506.70468620866728</v>
      </c>
    </row>
    <row r="1125" spans="1:16" x14ac:dyDescent="0.2">
      <c r="A1125" s="5" t="s">
        <v>14</v>
      </c>
      <c r="B1125" s="5" t="s">
        <v>23</v>
      </c>
      <c r="C1125" s="5" t="s">
        <v>32</v>
      </c>
      <c r="D1125" s="5" t="s">
        <v>93</v>
      </c>
      <c r="E1125" s="5">
        <v>2016</v>
      </c>
      <c r="F1125" s="5">
        <v>2</v>
      </c>
      <c r="G1125" s="61">
        <v>255</v>
      </c>
      <c r="H1125" s="73">
        <v>5</v>
      </c>
      <c r="I1125" s="73">
        <v>141.16000000000003</v>
      </c>
      <c r="J1125" s="73">
        <v>5</v>
      </c>
      <c r="K1125" s="73">
        <v>10.199999999999999</v>
      </c>
      <c r="L1125" s="73">
        <v>130.96</v>
      </c>
      <c r="M1125" s="73">
        <v>0</v>
      </c>
      <c r="N1125" s="73">
        <v>7.0000000000000007E-2</v>
      </c>
      <c r="O1125" s="73">
        <v>7.96</v>
      </c>
      <c r="P1125" s="62">
        <v>572.09035047266536</v>
      </c>
    </row>
    <row r="1126" spans="1:16" x14ac:dyDescent="0.2">
      <c r="A1126" s="5" t="s">
        <v>14</v>
      </c>
      <c r="B1126" s="5" t="s">
        <v>23</v>
      </c>
      <c r="C1126" s="5" t="s">
        <v>32</v>
      </c>
      <c r="D1126" s="5" t="s">
        <v>93</v>
      </c>
      <c r="E1126" s="5">
        <v>2017</v>
      </c>
      <c r="F1126" s="5">
        <v>1</v>
      </c>
      <c r="G1126" s="61">
        <v>272</v>
      </c>
      <c r="H1126" s="73">
        <v>14.65</v>
      </c>
      <c r="I1126" s="73">
        <v>150.01000000000002</v>
      </c>
      <c r="J1126" s="73">
        <v>14.65</v>
      </c>
      <c r="K1126" s="73">
        <v>150.01000000000002</v>
      </c>
      <c r="L1126" s="73">
        <v>0</v>
      </c>
      <c r="M1126" s="73">
        <v>0</v>
      </c>
      <c r="N1126" s="73">
        <v>0.3</v>
      </c>
      <c r="O1126" s="73">
        <v>2.8699999999999997</v>
      </c>
      <c r="P1126" s="62">
        <v>607.61340956359481</v>
      </c>
    </row>
    <row r="1127" spans="1:16" x14ac:dyDescent="0.2">
      <c r="A1127" s="5" t="s">
        <v>14</v>
      </c>
      <c r="B1127" s="5" t="s">
        <v>23</v>
      </c>
      <c r="C1127" s="5" t="s">
        <v>32</v>
      </c>
      <c r="D1127" s="5" t="s">
        <v>93</v>
      </c>
      <c r="E1127" s="5">
        <v>2018</v>
      </c>
      <c r="F1127" s="5">
        <v>1</v>
      </c>
      <c r="G1127" s="61">
        <v>243</v>
      </c>
      <c r="H1127" s="73">
        <v>12.360000000000001</v>
      </c>
      <c r="I1127" s="73">
        <v>126.63</v>
      </c>
      <c r="J1127" s="73">
        <v>12.360000000000001</v>
      </c>
      <c r="K1127" s="73">
        <v>126.63</v>
      </c>
      <c r="L1127" s="73">
        <v>0</v>
      </c>
      <c r="M1127" s="73">
        <v>0</v>
      </c>
      <c r="N1127" s="73">
        <v>0.25</v>
      </c>
      <c r="O1127" s="73">
        <v>2.4199999999999995</v>
      </c>
      <c r="P1127" s="62">
        <v>571.75100405742353</v>
      </c>
    </row>
    <row r="1128" spans="1:16" x14ac:dyDescent="0.2">
      <c r="A1128" s="5" t="s">
        <v>14</v>
      </c>
      <c r="B1128" s="5" t="s">
        <v>23</v>
      </c>
      <c r="C1128" s="5" t="s">
        <v>32</v>
      </c>
      <c r="D1128" s="5" t="s">
        <v>93</v>
      </c>
      <c r="E1128" s="5">
        <v>2019</v>
      </c>
      <c r="F1128" s="5">
        <v>1</v>
      </c>
      <c r="G1128" s="61">
        <v>331</v>
      </c>
      <c r="H1128" s="73">
        <v>16.09</v>
      </c>
      <c r="I1128" s="73">
        <v>164.76</v>
      </c>
      <c r="J1128" s="73">
        <v>16.09</v>
      </c>
      <c r="K1128" s="73">
        <v>164.76</v>
      </c>
      <c r="L1128" s="73">
        <v>0</v>
      </c>
      <c r="M1128" s="73">
        <v>0</v>
      </c>
      <c r="N1128" s="73">
        <v>0.33</v>
      </c>
      <c r="O1128" s="73">
        <v>3.16</v>
      </c>
      <c r="P1128" s="62">
        <v>547.57468319443524</v>
      </c>
    </row>
    <row r="1129" spans="1:16" x14ac:dyDescent="0.2">
      <c r="A1129" s="5" t="s">
        <v>14</v>
      </c>
      <c r="B1129" s="5" t="s">
        <v>23</v>
      </c>
      <c r="C1129" s="5" t="s">
        <v>32</v>
      </c>
      <c r="D1129" s="5" t="s">
        <v>93</v>
      </c>
      <c r="E1129" s="5">
        <v>2020</v>
      </c>
      <c r="F1129" s="5">
        <v>0</v>
      </c>
      <c r="G1129" s="61">
        <v>139</v>
      </c>
      <c r="H1129" s="73">
        <v>87.279999999999987</v>
      </c>
      <c r="I1129" s="73">
        <v>0</v>
      </c>
      <c r="J1129" s="73">
        <v>87.279999999999987</v>
      </c>
      <c r="K1129" s="73">
        <v>0</v>
      </c>
      <c r="L1129" s="73">
        <v>0</v>
      </c>
      <c r="M1129" s="73">
        <v>0</v>
      </c>
      <c r="N1129" s="73">
        <v>0.01</v>
      </c>
      <c r="O1129" s="73">
        <v>1.01</v>
      </c>
      <c r="P1129" s="62">
        <v>629.67019084449203</v>
      </c>
    </row>
    <row r="1130" spans="1:16" x14ac:dyDescent="0.2">
      <c r="A1130" s="5" t="s">
        <v>14</v>
      </c>
      <c r="B1130" s="5" t="s">
        <v>23</v>
      </c>
      <c r="C1130" s="5" t="s">
        <v>32</v>
      </c>
      <c r="D1130" s="5" t="s">
        <v>93</v>
      </c>
      <c r="E1130" s="5">
        <v>2021</v>
      </c>
      <c r="F1130" s="5">
        <v>0</v>
      </c>
      <c r="G1130" s="61">
        <v>69</v>
      </c>
      <c r="H1130" s="73">
        <v>40.83</v>
      </c>
      <c r="I1130" s="73">
        <v>0</v>
      </c>
      <c r="J1130" s="73">
        <v>40.83</v>
      </c>
      <c r="K1130" s="73">
        <v>0</v>
      </c>
      <c r="L1130" s="73">
        <v>0</v>
      </c>
      <c r="M1130" s="73">
        <v>0</v>
      </c>
      <c r="N1130" s="73">
        <v>0</v>
      </c>
      <c r="O1130" s="73">
        <v>0.47000000000000003</v>
      </c>
      <c r="P1130" s="62">
        <v>587.25171259660033</v>
      </c>
    </row>
    <row r="1131" spans="1:16" x14ac:dyDescent="0.2">
      <c r="A1131" s="5" t="s">
        <v>14</v>
      </c>
      <c r="B1131" s="5" t="s">
        <v>24</v>
      </c>
      <c r="C1131" s="5" t="s">
        <v>29</v>
      </c>
      <c r="D1131" s="5" t="s">
        <v>85</v>
      </c>
      <c r="E1131" s="5">
        <v>1985</v>
      </c>
      <c r="F1131" s="5">
        <v>3</v>
      </c>
      <c r="G1131" s="61">
        <v>3</v>
      </c>
      <c r="H1131" s="73">
        <v>0.02</v>
      </c>
      <c r="I1131" s="73">
        <v>1.46</v>
      </c>
      <c r="J1131" s="73">
        <v>0.02</v>
      </c>
      <c r="K1131" s="73">
        <v>0.01</v>
      </c>
      <c r="L1131" s="73">
        <v>0.19</v>
      </c>
      <c r="M1131" s="73">
        <v>1.26</v>
      </c>
      <c r="N1131" s="73">
        <v>0.15</v>
      </c>
      <c r="O1131" s="73">
        <v>0.2</v>
      </c>
      <c r="P1131" s="62">
        <v>529.13588258892332</v>
      </c>
    </row>
    <row r="1132" spans="1:16" x14ac:dyDescent="0.2">
      <c r="A1132" s="5" t="s">
        <v>14</v>
      </c>
      <c r="B1132" s="5" t="s">
        <v>24</v>
      </c>
      <c r="C1132" s="5" t="s">
        <v>29</v>
      </c>
      <c r="D1132" s="5" t="s">
        <v>85</v>
      </c>
      <c r="E1132" s="5">
        <v>1996</v>
      </c>
      <c r="F1132" s="5">
        <v>3</v>
      </c>
      <c r="G1132" s="61">
        <v>46</v>
      </c>
      <c r="H1132" s="73">
        <v>0.15</v>
      </c>
      <c r="I1132" s="73">
        <v>11.94</v>
      </c>
      <c r="J1132" s="73">
        <v>0.15</v>
      </c>
      <c r="K1132" s="73">
        <v>0.12</v>
      </c>
      <c r="L1132" s="73">
        <v>1.53</v>
      </c>
      <c r="M1132" s="73">
        <v>10.29</v>
      </c>
      <c r="N1132" s="73">
        <v>1.2</v>
      </c>
      <c r="O1132" s="73">
        <v>1.67</v>
      </c>
      <c r="P1132" s="62">
        <v>261.61366060018412</v>
      </c>
    </row>
    <row r="1133" spans="1:16" x14ac:dyDescent="0.2">
      <c r="A1133" s="5" t="s">
        <v>14</v>
      </c>
      <c r="B1133" s="5" t="s">
        <v>24</v>
      </c>
      <c r="C1133" s="5" t="s">
        <v>29</v>
      </c>
      <c r="D1133" s="5" t="s">
        <v>85</v>
      </c>
      <c r="E1133" s="5">
        <v>2000</v>
      </c>
      <c r="F1133" s="5">
        <v>3</v>
      </c>
      <c r="G1133" s="61">
        <v>58</v>
      </c>
      <c r="H1133" s="73">
        <v>0.15</v>
      </c>
      <c r="I1133" s="73">
        <v>12.709999999999999</v>
      </c>
      <c r="J1133" s="73">
        <v>0.15</v>
      </c>
      <c r="K1133" s="73">
        <v>0.13</v>
      </c>
      <c r="L1133" s="73">
        <v>1.63</v>
      </c>
      <c r="M1133" s="73">
        <v>10.95</v>
      </c>
      <c r="N1133" s="73">
        <v>1.28</v>
      </c>
      <c r="O1133" s="73">
        <v>1.78</v>
      </c>
      <c r="P1133" s="62">
        <v>221.78456015669667</v>
      </c>
    </row>
    <row r="1134" spans="1:16" x14ac:dyDescent="0.2">
      <c r="A1134" s="5" t="s">
        <v>14</v>
      </c>
      <c r="B1134" s="5" t="s">
        <v>24</v>
      </c>
      <c r="C1134" s="5" t="s">
        <v>29</v>
      </c>
      <c r="D1134" s="5" t="s">
        <v>85</v>
      </c>
      <c r="E1134" s="5">
        <v>2002</v>
      </c>
      <c r="F1134" s="5">
        <v>3</v>
      </c>
      <c r="G1134" s="61">
        <v>154</v>
      </c>
      <c r="H1134" s="73">
        <v>0</v>
      </c>
      <c r="I1134" s="73">
        <v>73.64</v>
      </c>
      <c r="J1134" s="73">
        <v>0</v>
      </c>
      <c r="K1134" s="73">
        <v>0</v>
      </c>
      <c r="L1134" s="73">
        <v>8.56</v>
      </c>
      <c r="M1134" s="73">
        <v>65.08</v>
      </c>
      <c r="N1134" s="73">
        <v>0.4</v>
      </c>
      <c r="O1134" s="73">
        <v>2.64</v>
      </c>
      <c r="P1134" s="62">
        <v>478.11741178003683</v>
      </c>
    </row>
    <row r="1135" spans="1:16" x14ac:dyDescent="0.2">
      <c r="A1135" s="5" t="s">
        <v>14</v>
      </c>
      <c r="B1135" s="5" t="s">
        <v>24</v>
      </c>
      <c r="C1135" s="5" t="s">
        <v>29</v>
      </c>
      <c r="D1135" s="5" t="s">
        <v>85</v>
      </c>
      <c r="E1135" s="5">
        <v>2003</v>
      </c>
      <c r="F1135" s="5">
        <v>3</v>
      </c>
      <c r="G1135" s="61">
        <v>40</v>
      </c>
      <c r="H1135" s="73">
        <v>0</v>
      </c>
      <c r="I1135" s="73">
        <v>19.02</v>
      </c>
      <c r="J1135" s="73">
        <v>0</v>
      </c>
      <c r="K1135" s="73">
        <v>1.27</v>
      </c>
      <c r="L1135" s="73">
        <v>2.68</v>
      </c>
      <c r="M1135" s="73">
        <v>15.07</v>
      </c>
      <c r="N1135" s="73">
        <v>1.97</v>
      </c>
      <c r="O1135" s="73">
        <v>1.93</v>
      </c>
      <c r="P1135" s="62">
        <v>473.45069700312075</v>
      </c>
    </row>
    <row r="1136" spans="1:16" x14ac:dyDescent="0.2">
      <c r="A1136" s="5" t="s">
        <v>14</v>
      </c>
      <c r="B1136" s="5" t="s">
        <v>24</v>
      </c>
      <c r="C1136" s="5" t="s">
        <v>29</v>
      </c>
      <c r="D1136" s="5" t="s">
        <v>85</v>
      </c>
      <c r="E1136" s="5">
        <v>2004</v>
      </c>
      <c r="F1136" s="5">
        <v>3</v>
      </c>
      <c r="G1136" s="61">
        <v>96</v>
      </c>
      <c r="H1136" s="73">
        <v>0.3</v>
      </c>
      <c r="I1136" s="73">
        <v>28.099999999999998</v>
      </c>
      <c r="J1136" s="73">
        <v>0.3</v>
      </c>
      <c r="K1136" s="73">
        <v>0.22</v>
      </c>
      <c r="L1136" s="73">
        <v>4.51</v>
      </c>
      <c r="M1136" s="73">
        <v>23.369999999999997</v>
      </c>
      <c r="N1136" s="73">
        <v>2.92</v>
      </c>
      <c r="O1136" s="73">
        <v>3.74</v>
      </c>
      <c r="P1136" s="62">
        <v>293.82153220629135</v>
      </c>
    </row>
    <row r="1137" spans="1:16" x14ac:dyDescent="0.2">
      <c r="A1137" s="5" t="s">
        <v>14</v>
      </c>
      <c r="B1137" s="5" t="s">
        <v>24</v>
      </c>
      <c r="C1137" s="5" t="s">
        <v>29</v>
      </c>
      <c r="D1137" s="5" t="s">
        <v>85</v>
      </c>
      <c r="E1137" s="5">
        <v>2005</v>
      </c>
      <c r="F1137" s="5">
        <v>3</v>
      </c>
      <c r="G1137" s="61">
        <v>202</v>
      </c>
      <c r="H1137" s="73">
        <v>0.71000000000000008</v>
      </c>
      <c r="I1137" s="73">
        <v>71.67</v>
      </c>
      <c r="J1137" s="73">
        <v>0.71000000000000008</v>
      </c>
      <c r="K1137" s="73">
        <v>1.65</v>
      </c>
      <c r="L1137" s="73">
        <v>10.649999999999999</v>
      </c>
      <c r="M1137" s="73">
        <v>59.37</v>
      </c>
      <c r="N1137" s="73">
        <v>7.32</v>
      </c>
      <c r="O1137" s="73">
        <v>8.9699999999999989</v>
      </c>
      <c r="P1137" s="62">
        <v>356.93156280835723</v>
      </c>
    </row>
    <row r="1138" spans="1:16" x14ac:dyDescent="0.2">
      <c r="A1138" s="5" t="s">
        <v>14</v>
      </c>
      <c r="B1138" s="5" t="s">
        <v>24</v>
      </c>
      <c r="C1138" s="5" t="s">
        <v>29</v>
      </c>
      <c r="D1138" s="5" t="s">
        <v>85</v>
      </c>
      <c r="E1138" s="5">
        <v>2006</v>
      </c>
      <c r="F1138" s="5">
        <v>3</v>
      </c>
      <c r="G1138" s="61">
        <v>72</v>
      </c>
      <c r="H1138" s="73">
        <v>0.1</v>
      </c>
      <c r="I1138" s="73">
        <v>28.83</v>
      </c>
      <c r="J1138" s="73">
        <v>0.1</v>
      </c>
      <c r="K1138" s="73">
        <v>0.32</v>
      </c>
      <c r="L1138" s="73">
        <v>5.51</v>
      </c>
      <c r="M1138" s="73">
        <v>23</v>
      </c>
      <c r="N1138" s="73">
        <v>3.32</v>
      </c>
      <c r="O1138" s="73">
        <v>3.59</v>
      </c>
      <c r="P1138" s="62">
        <v>402.38776339403529</v>
      </c>
    </row>
    <row r="1139" spans="1:16" x14ac:dyDescent="0.2">
      <c r="A1139" s="5" t="s">
        <v>14</v>
      </c>
      <c r="B1139" s="5" t="s">
        <v>24</v>
      </c>
      <c r="C1139" s="5" t="s">
        <v>29</v>
      </c>
      <c r="D1139" s="5" t="s">
        <v>85</v>
      </c>
      <c r="E1139" s="5">
        <v>2007</v>
      </c>
      <c r="F1139" s="5">
        <v>3</v>
      </c>
      <c r="G1139" s="61">
        <v>32</v>
      </c>
      <c r="H1139" s="73">
        <v>0.13</v>
      </c>
      <c r="I1139" s="73">
        <v>10.83</v>
      </c>
      <c r="J1139" s="73">
        <v>0.13</v>
      </c>
      <c r="K1139" s="73">
        <v>0.11</v>
      </c>
      <c r="L1139" s="73">
        <v>1.39</v>
      </c>
      <c r="M1139" s="73">
        <v>9.33</v>
      </c>
      <c r="N1139" s="73">
        <v>1.0900000000000001</v>
      </c>
      <c r="O1139" s="73">
        <v>1.52</v>
      </c>
      <c r="P1139" s="62">
        <v>340.80755705574916</v>
      </c>
    </row>
    <row r="1140" spans="1:16" x14ac:dyDescent="0.2">
      <c r="A1140" s="5" t="s">
        <v>14</v>
      </c>
      <c r="B1140" s="5" t="s">
        <v>24</v>
      </c>
      <c r="C1140" s="5" t="s">
        <v>29</v>
      </c>
      <c r="D1140" s="5" t="s">
        <v>85</v>
      </c>
      <c r="E1140" s="5">
        <v>2008</v>
      </c>
      <c r="F1140" s="5">
        <v>3</v>
      </c>
      <c r="G1140" s="61">
        <v>349</v>
      </c>
      <c r="H1140" s="73">
        <v>0.28999999999999998</v>
      </c>
      <c r="I1140" s="73">
        <v>167.67999999999998</v>
      </c>
      <c r="J1140" s="73">
        <v>0.28999999999999998</v>
      </c>
      <c r="K1140" s="73">
        <v>3</v>
      </c>
      <c r="L1140" s="73">
        <v>19.63</v>
      </c>
      <c r="M1140" s="73">
        <v>145.04999999999998</v>
      </c>
      <c r="N1140" s="73">
        <v>16.39</v>
      </c>
      <c r="O1140" s="73">
        <v>17</v>
      </c>
      <c r="P1140" s="62">
        <v>481.4000257224464</v>
      </c>
    </row>
    <row r="1141" spans="1:16" x14ac:dyDescent="0.2">
      <c r="A1141" s="5" t="s">
        <v>14</v>
      </c>
      <c r="B1141" s="5" t="s">
        <v>24</v>
      </c>
      <c r="C1141" s="5" t="s">
        <v>29</v>
      </c>
      <c r="D1141" s="5" t="s">
        <v>85</v>
      </c>
      <c r="E1141" s="5">
        <v>2009</v>
      </c>
      <c r="F1141" s="5">
        <v>3</v>
      </c>
      <c r="G1141" s="61">
        <v>27</v>
      </c>
      <c r="H1141" s="73">
        <v>0.1</v>
      </c>
      <c r="I1141" s="73">
        <v>7.9499999999999993</v>
      </c>
      <c r="J1141" s="73">
        <v>0.1</v>
      </c>
      <c r="K1141" s="73">
        <v>0.08</v>
      </c>
      <c r="L1141" s="73">
        <v>1.02</v>
      </c>
      <c r="M1141" s="73">
        <v>6.85</v>
      </c>
      <c r="N1141" s="73">
        <v>0.8</v>
      </c>
      <c r="O1141" s="73">
        <v>1.1100000000000001</v>
      </c>
      <c r="P1141" s="62">
        <v>293.93165131164824</v>
      </c>
    </row>
    <row r="1142" spans="1:16" x14ac:dyDescent="0.2">
      <c r="A1142" s="5" t="s">
        <v>14</v>
      </c>
      <c r="B1142" s="5" t="s">
        <v>24</v>
      </c>
      <c r="C1142" s="5" t="s">
        <v>29</v>
      </c>
      <c r="D1142" s="5" t="s">
        <v>85</v>
      </c>
      <c r="E1142" s="5">
        <v>2010</v>
      </c>
      <c r="F1142" s="5">
        <v>3</v>
      </c>
      <c r="G1142" s="61">
        <v>93</v>
      </c>
      <c r="H1142" s="73">
        <v>0.34</v>
      </c>
      <c r="I1142" s="73">
        <v>30.57</v>
      </c>
      <c r="J1142" s="73">
        <v>0.34</v>
      </c>
      <c r="K1142" s="73">
        <v>0.34</v>
      </c>
      <c r="L1142" s="73">
        <v>3.93</v>
      </c>
      <c r="M1142" s="73">
        <v>26.3</v>
      </c>
      <c r="N1142" s="73">
        <v>3.1100000000000003</v>
      </c>
      <c r="O1142" s="73">
        <v>4.1500000000000004</v>
      </c>
      <c r="P1142" s="62">
        <v>333.18587806872807</v>
      </c>
    </row>
    <row r="1143" spans="1:16" x14ac:dyDescent="0.2">
      <c r="A1143" s="5" t="s">
        <v>14</v>
      </c>
      <c r="B1143" s="5" t="s">
        <v>24</v>
      </c>
      <c r="C1143" s="5" t="s">
        <v>29</v>
      </c>
      <c r="D1143" s="5" t="s">
        <v>85</v>
      </c>
      <c r="E1143" s="5">
        <v>2011</v>
      </c>
      <c r="F1143" s="5">
        <v>3</v>
      </c>
      <c r="G1143" s="61">
        <v>20</v>
      </c>
      <c r="H1143" s="73">
        <v>0.05</v>
      </c>
      <c r="I1143" s="73">
        <v>11.36</v>
      </c>
      <c r="J1143" s="73">
        <v>0.05</v>
      </c>
      <c r="K1143" s="73">
        <v>0.21000000000000002</v>
      </c>
      <c r="L1143" s="73">
        <v>4.0599999999999996</v>
      </c>
      <c r="M1143" s="73">
        <v>7.09</v>
      </c>
      <c r="N1143" s="73">
        <v>1.0899999999999999</v>
      </c>
      <c r="O1143" s="73">
        <v>1.2</v>
      </c>
      <c r="P1143" s="62">
        <v>544.17154039103616</v>
      </c>
    </row>
    <row r="1144" spans="1:16" x14ac:dyDescent="0.2">
      <c r="A1144" s="5" t="s">
        <v>14</v>
      </c>
      <c r="B1144" s="5" t="s">
        <v>24</v>
      </c>
      <c r="C1144" s="5" t="s">
        <v>29</v>
      </c>
      <c r="D1144" s="5" t="s">
        <v>85</v>
      </c>
      <c r="E1144" s="5">
        <v>2012</v>
      </c>
      <c r="F1144" s="5">
        <v>2</v>
      </c>
      <c r="G1144" s="61">
        <v>225</v>
      </c>
      <c r="H1144" s="73">
        <v>0.26</v>
      </c>
      <c r="I1144" s="73">
        <v>171.04000000000002</v>
      </c>
      <c r="J1144" s="73">
        <v>0.26</v>
      </c>
      <c r="K1144" s="73">
        <v>4.5100000000000007</v>
      </c>
      <c r="L1144" s="73">
        <v>166.53</v>
      </c>
      <c r="M1144" s="73">
        <v>0</v>
      </c>
      <c r="N1144" s="73">
        <v>0.92</v>
      </c>
      <c r="O1144" s="73">
        <v>0.08</v>
      </c>
      <c r="P1144" s="62">
        <v>761.54130332927855</v>
      </c>
    </row>
    <row r="1145" spans="1:16" x14ac:dyDescent="0.2">
      <c r="A1145" s="5" t="s">
        <v>14</v>
      </c>
      <c r="B1145" s="5" t="s">
        <v>24</v>
      </c>
      <c r="C1145" s="5" t="s">
        <v>29</v>
      </c>
      <c r="D1145" s="5" t="s">
        <v>85</v>
      </c>
      <c r="E1145" s="5">
        <v>2015</v>
      </c>
      <c r="F1145" s="5">
        <v>2</v>
      </c>
      <c r="G1145" s="61">
        <v>4</v>
      </c>
      <c r="H1145" s="73">
        <v>0.04</v>
      </c>
      <c r="I1145" s="73">
        <v>2.67</v>
      </c>
      <c r="J1145" s="73">
        <v>0.04</v>
      </c>
      <c r="K1145" s="73">
        <v>0.01</v>
      </c>
      <c r="L1145" s="73">
        <v>2.66</v>
      </c>
      <c r="M1145" s="73">
        <v>0</v>
      </c>
      <c r="N1145" s="73">
        <v>0</v>
      </c>
      <c r="O1145" s="73">
        <v>0.01</v>
      </c>
      <c r="P1145" s="62">
        <v>617.07925838705967</v>
      </c>
    </row>
    <row r="1146" spans="1:16" x14ac:dyDescent="0.2">
      <c r="A1146" s="5" t="s">
        <v>14</v>
      </c>
      <c r="B1146" s="5" t="s">
        <v>24</v>
      </c>
      <c r="C1146" s="5" t="s">
        <v>29</v>
      </c>
      <c r="D1146" s="5" t="s">
        <v>85</v>
      </c>
      <c r="E1146" s="5">
        <v>2016</v>
      </c>
      <c r="F1146" s="5">
        <v>2</v>
      </c>
      <c r="G1146" s="61">
        <v>12</v>
      </c>
      <c r="H1146" s="73">
        <v>0.1</v>
      </c>
      <c r="I1146" s="73">
        <v>7.4399999999999995</v>
      </c>
      <c r="J1146" s="73">
        <v>0.1</v>
      </c>
      <c r="K1146" s="73">
        <v>0.02</v>
      </c>
      <c r="L1146" s="73">
        <v>7.42</v>
      </c>
      <c r="M1146" s="73">
        <v>0</v>
      </c>
      <c r="N1146" s="73">
        <v>0</v>
      </c>
      <c r="O1146" s="73">
        <v>0.02</v>
      </c>
      <c r="P1146" s="62">
        <v>617.07925838705967</v>
      </c>
    </row>
    <row r="1147" spans="1:16" x14ac:dyDescent="0.2">
      <c r="A1147" s="5" t="s">
        <v>14</v>
      </c>
      <c r="B1147" s="5" t="s">
        <v>24</v>
      </c>
      <c r="C1147" s="5" t="s">
        <v>29</v>
      </c>
      <c r="D1147" s="5" t="s">
        <v>85</v>
      </c>
      <c r="E1147" s="5">
        <v>2017</v>
      </c>
      <c r="F1147" s="5">
        <v>1</v>
      </c>
      <c r="G1147" s="61">
        <v>16</v>
      </c>
      <c r="H1147" s="73">
        <v>2.17</v>
      </c>
      <c r="I1147" s="73">
        <v>6.89</v>
      </c>
      <c r="J1147" s="73">
        <v>2.17</v>
      </c>
      <c r="K1147" s="73">
        <v>6.89</v>
      </c>
      <c r="L1147" s="73">
        <v>0</v>
      </c>
      <c r="M1147" s="73">
        <v>0</v>
      </c>
      <c r="N1147" s="73">
        <v>0.01</v>
      </c>
      <c r="O1147" s="73">
        <v>0.65</v>
      </c>
      <c r="P1147" s="62">
        <v>590.88431933721313</v>
      </c>
    </row>
    <row r="1148" spans="1:16" x14ac:dyDescent="0.2">
      <c r="A1148" s="5" t="s">
        <v>14</v>
      </c>
      <c r="B1148" s="5" t="s">
        <v>24</v>
      </c>
      <c r="C1148" s="5" t="s">
        <v>29</v>
      </c>
      <c r="D1148" s="5" t="s">
        <v>85</v>
      </c>
      <c r="E1148" s="5">
        <v>2018</v>
      </c>
      <c r="F1148" s="5">
        <v>1</v>
      </c>
      <c r="G1148" s="61">
        <v>3</v>
      </c>
      <c r="H1148" s="73">
        <v>0.36000000000000004</v>
      </c>
      <c r="I1148" s="73">
        <v>1.1400000000000001</v>
      </c>
      <c r="J1148" s="73">
        <v>0.36000000000000004</v>
      </c>
      <c r="K1148" s="73">
        <v>1.1400000000000001</v>
      </c>
      <c r="L1148" s="73">
        <v>0</v>
      </c>
      <c r="M1148" s="73">
        <v>0</v>
      </c>
      <c r="N1148" s="73">
        <v>0</v>
      </c>
      <c r="O1148" s="73">
        <v>0.11</v>
      </c>
      <c r="P1148" s="62">
        <v>490.95547542494205</v>
      </c>
    </row>
    <row r="1149" spans="1:16" x14ac:dyDescent="0.2">
      <c r="A1149" s="5" t="s">
        <v>14</v>
      </c>
      <c r="B1149" s="5" t="s">
        <v>24</v>
      </c>
      <c r="C1149" s="5" t="s">
        <v>29</v>
      </c>
      <c r="D1149" s="5" t="s">
        <v>85</v>
      </c>
      <c r="E1149" s="5">
        <v>2019</v>
      </c>
      <c r="F1149" s="5">
        <v>1</v>
      </c>
      <c r="G1149" s="61">
        <v>51</v>
      </c>
      <c r="H1149" s="73">
        <v>6.3</v>
      </c>
      <c r="I1149" s="73">
        <v>19.939999999999998</v>
      </c>
      <c r="J1149" s="73">
        <v>6.3</v>
      </c>
      <c r="K1149" s="73">
        <v>19.939999999999998</v>
      </c>
      <c r="L1149" s="73">
        <v>0</v>
      </c>
      <c r="M1149" s="73">
        <v>0</v>
      </c>
      <c r="N1149" s="73">
        <v>0.04</v>
      </c>
      <c r="O1149" s="73">
        <v>1.8900000000000001</v>
      </c>
      <c r="P1149" s="62">
        <v>520.13470858135702</v>
      </c>
    </row>
    <row r="1150" spans="1:16" x14ac:dyDescent="0.2">
      <c r="A1150" s="5" t="s">
        <v>14</v>
      </c>
      <c r="B1150" s="5" t="s">
        <v>24</v>
      </c>
      <c r="C1150" s="5" t="s">
        <v>29</v>
      </c>
      <c r="D1150" s="5" t="s">
        <v>85</v>
      </c>
      <c r="E1150" s="5">
        <v>2020</v>
      </c>
      <c r="F1150" s="5">
        <v>0</v>
      </c>
      <c r="G1150" s="61">
        <v>16</v>
      </c>
      <c r="H1150" s="73">
        <v>10.7</v>
      </c>
      <c r="I1150" s="73">
        <v>0</v>
      </c>
      <c r="J1150" s="73">
        <v>10.7</v>
      </c>
      <c r="K1150" s="73">
        <v>0</v>
      </c>
      <c r="L1150" s="73">
        <v>0</v>
      </c>
      <c r="M1150" s="73">
        <v>0</v>
      </c>
      <c r="N1150" s="73">
        <v>0</v>
      </c>
      <c r="O1150" s="73">
        <v>0.25</v>
      </c>
      <c r="P1150" s="62">
        <v>668.58785352094401</v>
      </c>
    </row>
    <row r="1151" spans="1:16" x14ac:dyDescent="0.2">
      <c r="A1151" s="5" t="s">
        <v>14</v>
      </c>
      <c r="B1151" s="5" t="s">
        <v>24</v>
      </c>
      <c r="C1151" s="5" t="s">
        <v>29</v>
      </c>
      <c r="D1151" s="5" t="s">
        <v>85</v>
      </c>
      <c r="E1151" s="5">
        <v>2021</v>
      </c>
      <c r="F1151" s="5">
        <v>0</v>
      </c>
      <c r="G1151" s="61">
        <v>0</v>
      </c>
      <c r="H1151" s="73">
        <v>0.24</v>
      </c>
      <c r="I1151" s="73">
        <v>0</v>
      </c>
      <c r="J1151" s="73">
        <v>0.24</v>
      </c>
      <c r="K1151" s="73">
        <v>0</v>
      </c>
      <c r="L1151" s="73">
        <v>0</v>
      </c>
      <c r="M1151" s="73">
        <v>0</v>
      </c>
      <c r="N1151" s="73">
        <v>0</v>
      </c>
      <c r="O1151" s="73">
        <v>0.01</v>
      </c>
      <c r="P1151" s="62">
        <v>634.2134827555908</v>
      </c>
    </row>
    <row r="1152" spans="1:16" x14ac:dyDescent="0.2">
      <c r="A1152" s="5" t="s">
        <v>14</v>
      </c>
      <c r="B1152" s="5" t="s">
        <v>24</v>
      </c>
      <c r="C1152" s="5" t="s">
        <v>29</v>
      </c>
      <c r="D1152" s="5" t="s">
        <v>86</v>
      </c>
      <c r="E1152" s="5">
        <v>2017</v>
      </c>
      <c r="F1152" s="5">
        <v>1</v>
      </c>
      <c r="G1152" s="61">
        <v>7</v>
      </c>
      <c r="H1152" s="73">
        <v>1.03</v>
      </c>
      <c r="I1152" s="73">
        <v>3.25</v>
      </c>
      <c r="J1152" s="73">
        <v>1.03</v>
      </c>
      <c r="K1152" s="73">
        <v>3.25</v>
      </c>
      <c r="L1152" s="73">
        <v>0</v>
      </c>
      <c r="M1152" s="73">
        <v>0</v>
      </c>
      <c r="N1152" s="73">
        <v>0.01</v>
      </c>
      <c r="O1152" s="73">
        <v>0.3</v>
      </c>
      <c r="P1152" s="62">
        <v>601.00760066901137</v>
      </c>
    </row>
    <row r="1153" spans="1:16" x14ac:dyDescent="0.2">
      <c r="A1153" s="5" t="s">
        <v>14</v>
      </c>
      <c r="B1153" s="5" t="s">
        <v>24</v>
      </c>
      <c r="C1153" s="5" t="s">
        <v>29</v>
      </c>
      <c r="D1153" s="5" t="s">
        <v>86</v>
      </c>
      <c r="E1153" s="5">
        <v>2018</v>
      </c>
      <c r="F1153" s="5">
        <v>1</v>
      </c>
      <c r="G1153" s="61">
        <v>16</v>
      </c>
      <c r="H1153" s="73">
        <v>2.11</v>
      </c>
      <c r="I1153" s="73">
        <v>6.6899999999999995</v>
      </c>
      <c r="J1153" s="73">
        <v>2.11</v>
      </c>
      <c r="K1153" s="73">
        <v>6.6899999999999995</v>
      </c>
      <c r="L1153" s="73">
        <v>0</v>
      </c>
      <c r="M1153" s="73">
        <v>0</v>
      </c>
      <c r="N1153" s="73">
        <v>0.01</v>
      </c>
      <c r="O1153" s="73">
        <v>0.63</v>
      </c>
      <c r="P1153" s="62">
        <v>543.10019063860034</v>
      </c>
    </row>
    <row r="1154" spans="1:16" x14ac:dyDescent="0.2">
      <c r="A1154" s="5" t="s">
        <v>14</v>
      </c>
      <c r="B1154" s="5" t="s">
        <v>24</v>
      </c>
      <c r="C1154" s="5" t="s">
        <v>29</v>
      </c>
      <c r="D1154" s="5" t="s">
        <v>86</v>
      </c>
      <c r="E1154" s="5">
        <v>2019</v>
      </c>
      <c r="F1154" s="5">
        <v>1</v>
      </c>
      <c r="G1154" s="61">
        <v>53</v>
      </c>
      <c r="H1154" s="73">
        <v>6.8000000000000007</v>
      </c>
      <c r="I1154" s="73">
        <v>21.490000000000002</v>
      </c>
      <c r="J1154" s="73">
        <v>6.8000000000000007</v>
      </c>
      <c r="K1154" s="73">
        <v>21.490000000000002</v>
      </c>
      <c r="L1154" s="73">
        <v>0</v>
      </c>
      <c r="M1154" s="73">
        <v>0</v>
      </c>
      <c r="N1154" s="73">
        <v>0.05</v>
      </c>
      <c r="O1154" s="73">
        <v>2.04</v>
      </c>
      <c r="P1154" s="62">
        <v>540.43093074517412</v>
      </c>
    </row>
    <row r="1155" spans="1:16" x14ac:dyDescent="0.2">
      <c r="A1155" s="5" t="s">
        <v>14</v>
      </c>
      <c r="B1155" s="5" t="s">
        <v>24</v>
      </c>
      <c r="C1155" s="5" t="s">
        <v>29</v>
      </c>
      <c r="D1155" s="5" t="s">
        <v>86</v>
      </c>
      <c r="E1155" s="5">
        <v>2020</v>
      </c>
      <c r="F1155" s="5">
        <v>0</v>
      </c>
      <c r="G1155" s="61">
        <v>41</v>
      </c>
      <c r="H1155" s="73">
        <v>25.45</v>
      </c>
      <c r="I1155" s="73">
        <v>0</v>
      </c>
      <c r="J1155" s="73">
        <v>25.45</v>
      </c>
      <c r="K1155" s="73">
        <v>0</v>
      </c>
      <c r="L1155" s="73">
        <v>0</v>
      </c>
      <c r="M1155" s="73">
        <v>0</v>
      </c>
      <c r="N1155" s="73">
        <v>0.01</v>
      </c>
      <c r="O1155" s="73">
        <v>0.59</v>
      </c>
      <c r="P1155" s="62">
        <v>627.92802570218873</v>
      </c>
    </row>
    <row r="1156" spans="1:16" x14ac:dyDescent="0.2">
      <c r="A1156" s="5" t="s">
        <v>14</v>
      </c>
      <c r="B1156" s="5" t="s">
        <v>24</v>
      </c>
      <c r="C1156" s="5" t="s">
        <v>29</v>
      </c>
      <c r="D1156" s="5" t="s">
        <v>86</v>
      </c>
      <c r="E1156" s="5">
        <v>2021</v>
      </c>
      <c r="F1156" s="5">
        <v>0</v>
      </c>
      <c r="G1156" s="61">
        <v>18</v>
      </c>
      <c r="H1156" s="73">
        <v>11.39</v>
      </c>
      <c r="I1156" s="73">
        <v>0</v>
      </c>
      <c r="J1156" s="73">
        <v>11.39</v>
      </c>
      <c r="K1156" s="73">
        <v>0</v>
      </c>
      <c r="L1156" s="73">
        <v>0</v>
      </c>
      <c r="M1156" s="73">
        <v>0</v>
      </c>
      <c r="N1156" s="73">
        <v>0</v>
      </c>
      <c r="O1156" s="73">
        <v>0.26</v>
      </c>
      <c r="P1156" s="62">
        <v>639.41281008875387</v>
      </c>
    </row>
    <row r="1157" spans="1:16" x14ac:dyDescent="0.2">
      <c r="A1157" s="5" t="s">
        <v>14</v>
      </c>
      <c r="B1157" s="5" t="s">
        <v>24</v>
      </c>
      <c r="C1157" s="5" t="s">
        <v>29</v>
      </c>
      <c r="D1157" s="5" t="s">
        <v>87</v>
      </c>
      <c r="E1157" s="5">
        <v>1998</v>
      </c>
      <c r="F1157" s="5">
        <v>3</v>
      </c>
      <c r="G1157" s="61">
        <v>20</v>
      </c>
      <c r="H1157" s="73">
        <v>0.1</v>
      </c>
      <c r="I1157" s="73">
        <v>7.88</v>
      </c>
      <c r="J1157" s="73">
        <v>0.1</v>
      </c>
      <c r="K1157" s="73">
        <v>0.08</v>
      </c>
      <c r="L1157" s="73">
        <v>1.01</v>
      </c>
      <c r="M1157" s="73">
        <v>6.79</v>
      </c>
      <c r="N1157" s="73">
        <v>0.79</v>
      </c>
      <c r="O1157" s="73">
        <v>1.1000000000000001</v>
      </c>
      <c r="P1157" s="62">
        <v>402.75412318539333</v>
      </c>
    </row>
    <row r="1158" spans="1:16" x14ac:dyDescent="0.2">
      <c r="A1158" s="5" t="s">
        <v>14</v>
      </c>
      <c r="B1158" s="5" t="s">
        <v>24</v>
      </c>
      <c r="C1158" s="5" t="s">
        <v>29</v>
      </c>
      <c r="D1158" s="5" t="s">
        <v>87</v>
      </c>
      <c r="E1158" s="5">
        <v>2000</v>
      </c>
      <c r="F1158" s="5">
        <v>3</v>
      </c>
      <c r="G1158" s="61">
        <v>38</v>
      </c>
      <c r="H1158" s="73">
        <v>0.14000000000000001</v>
      </c>
      <c r="I1158" s="73">
        <v>11.23</v>
      </c>
      <c r="J1158" s="73">
        <v>0.14000000000000001</v>
      </c>
      <c r="K1158" s="73">
        <v>0.11</v>
      </c>
      <c r="L1158" s="73">
        <v>1.44</v>
      </c>
      <c r="M1158" s="73">
        <v>9.68</v>
      </c>
      <c r="N1158" s="73">
        <v>1.1299999999999999</v>
      </c>
      <c r="O1158" s="73">
        <v>1.57</v>
      </c>
      <c r="P1158" s="62">
        <v>297.69395572026059</v>
      </c>
    </row>
    <row r="1159" spans="1:16" x14ac:dyDescent="0.2">
      <c r="A1159" s="5" t="s">
        <v>14</v>
      </c>
      <c r="B1159" s="5" t="s">
        <v>24</v>
      </c>
      <c r="C1159" s="5" t="s">
        <v>29</v>
      </c>
      <c r="D1159" s="5" t="s">
        <v>87</v>
      </c>
      <c r="E1159" s="5">
        <v>2005</v>
      </c>
      <c r="F1159" s="5">
        <v>3</v>
      </c>
      <c r="G1159" s="61">
        <v>53</v>
      </c>
      <c r="H1159" s="73">
        <v>0.19</v>
      </c>
      <c r="I1159" s="73">
        <v>15.68</v>
      </c>
      <c r="J1159" s="73">
        <v>0.19</v>
      </c>
      <c r="K1159" s="73">
        <v>0.16</v>
      </c>
      <c r="L1159" s="73">
        <v>2.0099999999999998</v>
      </c>
      <c r="M1159" s="73">
        <v>13.51</v>
      </c>
      <c r="N1159" s="73">
        <v>1.58</v>
      </c>
      <c r="O1159" s="73">
        <v>2.2000000000000002</v>
      </c>
      <c r="P1159" s="62">
        <v>300.000824067275</v>
      </c>
    </row>
    <row r="1160" spans="1:16" x14ac:dyDescent="0.2">
      <c r="A1160" s="5" t="s">
        <v>14</v>
      </c>
      <c r="B1160" s="5" t="s">
        <v>24</v>
      </c>
      <c r="C1160" s="5" t="s">
        <v>29</v>
      </c>
      <c r="D1160" s="5" t="s">
        <v>87</v>
      </c>
      <c r="E1160" s="5">
        <v>2014</v>
      </c>
      <c r="F1160" s="5">
        <v>2</v>
      </c>
      <c r="G1160" s="61">
        <v>1</v>
      </c>
      <c r="H1160" s="73">
        <v>0.01</v>
      </c>
      <c r="I1160" s="73">
        <v>0.74</v>
      </c>
      <c r="J1160" s="73">
        <v>0.01</v>
      </c>
      <c r="K1160" s="73">
        <v>0</v>
      </c>
      <c r="L1160" s="73">
        <v>0.74</v>
      </c>
      <c r="M1160" s="73">
        <v>0</v>
      </c>
      <c r="N1160" s="73">
        <v>0</v>
      </c>
      <c r="O1160" s="73">
        <v>0</v>
      </c>
      <c r="P1160" s="62">
        <v>585.17378319267732</v>
      </c>
    </row>
    <row r="1161" spans="1:16" x14ac:dyDescent="0.2">
      <c r="A1161" s="5" t="s">
        <v>14</v>
      </c>
      <c r="B1161" s="5" t="s">
        <v>24</v>
      </c>
      <c r="C1161" s="5" t="s">
        <v>29</v>
      </c>
      <c r="D1161" s="5" t="s">
        <v>87</v>
      </c>
      <c r="E1161" s="5">
        <v>2017</v>
      </c>
      <c r="F1161" s="5">
        <v>1</v>
      </c>
      <c r="G1161" s="61">
        <v>12</v>
      </c>
      <c r="H1161" s="73">
        <v>1.25</v>
      </c>
      <c r="I1161" s="73">
        <v>3.9400000000000004</v>
      </c>
      <c r="J1161" s="73">
        <v>1.25</v>
      </c>
      <c r="K1161" s="73">
        <v>3.9400000000000004</v>
      </c>
      <c r="L1161" s="73">
        <v>0</v>
      </c>
      <c r="M1161" s="73">
        <v>0</v>
      </c>
      <c r="N1161" s="73">
        <v>0.01</v>
      </c>
      <c r="O1161" s="73">
        <v>0.37</v>
      </c>
      <c r="P1161" s="62">
        <v>465.77690823664005</v>
      </c>
    </row>
    <row r="1162" spans="1:16" x14ac:dyDescent="0.2">
      <c r="A1162" s="5" t="s">
        <v>14</v>
      </c>
      <c r="B1162" s="5" t="s">
        <v>24</v>
      </c>
      <c r="C1162" s="5" t="s">
        <v>29</v>
      </c>
      <c r="D1162" s="5" t="s">
        <v>87</v>
      </c>
      <c r="E1162" s="5">
        <v>2019</v>
      </c>
      <c r="F1162" s="5">
        <v>1</v>
      </c>
      <c r="G1162" s="61">
        <v>2</v>
      </c>
      <c r="H1162" s="73">
        <v>0.4</v>
      </c>
      <c r="I1162" s="73">
        <v>1.26</v>
      </c>
      <c r="J1162" s="73">
        <v>0.4</v>
      </c>
      <c r="K1162" s="73">
        <v>1.26</v>
      </c>
      <c r="L1162" s="73">
        <v>0</v>
      </c>
      <c r="M1162" s="73">
        <v>0</v>
      </c>
      <c r="N1162" s="73">
        <v>0</v>
      </c>
      <c r="O1162" s="73">
        <v>0.11</v>
      </c>
      <c r="P1162" s="62">
        <v>685.66124649043297</v>
      </c>
    </row>
    <row r="1163" spans="1:16" x14ac:dyDescent="0.2">
      <c r="A1163" s="5" t="s">
        <v>14</v>
      </c>
      <c r="B1163" s="5" t="s">
        <v>24</v>
      </c>
      <c r="C1163" s="5" t="s">
        <v>29</v>
      </c>
      <c r="D1163" s="5" t="s">
        <v>87</v>
      </c>
      <c r="E1163" s="5">
        <v>2021</v>
      </c>
      <c r="F1163" s="5">
        <v>0</v>
      </c>
      <c r="G1163" s="61">
        <v>11</v>
      </c>
      <c r="H1163" s="73">
        <v>7.06</v>
      </c>
      <c r="I1163" s="73">
        <v>0</v>
      </c>
      <c r="J1163" s="73">
        <v>7.06</v>
      </c>
      <c r="K1163" s="73">
        <v>0</v>
      </c>
      <c r="L1163" s="73">
        <v>0</v>
      </c>
      <c r="M1163" s="73">
        <v>0</v>
      </c>
      <c r="N1163" s="73">
        <v>0</v>
      </c>
      <c r="O1163" s="73">
        <v>0.16</v>
      </c>
      <c r="P1163" s="62">
        <v>639.41281008875364</v>
      </c>
    </row>
    <row r="1164" spans="1:16" x14ac:dyDescent="0.2">
      <c r="A1164" s="5" t="s">
        <v>14</v>
      </c>
      <c r="B1164" s="5" t="s">
        <v>24</v>
      </c>
      <c r="C1164" s="5" t="s">
        <v>30</v>
      </c>
      <c r="D1164" s="5" t="s">
        <v>88</v>
      </c>
      <c r="E1164" s="5">
        <v>2014</v>
      </c>
      <c r="F1164" s="5">
        <v>2</v>
      </c>
      <c r="G1164" s="61">
        <v>152</v>
      </c>
      <c r="H1164" s="73">
        <v>1.46</v>
      </c>
      <c r="I1164" s="73">
        <v>82.98</v>
      </c>
      <c r="J1164" s="73">
        <v>1.46</v>
      </c>
      <c r="K1164" s="73">
        <v>2.11</v>
      </c>
      <c r="L1164" s="73">
        <v>80.87</v>
      </c>
      <c r="M1164" s="73">
        <v>0</v>
      </c>
      <c r="N1164" s="73">
        <v>0.01</v>
      </c>
      <c r="O1164" s="73">
        <v>9.5299999999999994</v>
      </c>
      <c r="P1164" s="62">
        <v>555.25180311484871</v>
      </c>
    </row>
    <row r="1165" spans="1:16" x14ac:dyDescent="0.2">
      <c r="A1165" s="5" t="s">
        <v>14</v>
      </c>
      <c r="B1165" s="5" t="s">
        <v>24</v>
      </c>
      <c r="C1165" s="5" t="s">
        <v>30</v>
      </c>
      <c r="D1165" s="5" t="s">
        <v>89</v>
      </c>
      <c r="E1165" s="5">
        <v>2002</v>
      </c>
      <c r="F1165" s="5">
        <v>3</v>
      </c>
      <c r="G1165" s="61">
        <v>52</v>
      </c>
      <c r="H1165" s="73">
        <v>0</v>
      </c>
      <c r="I1165" s="73">
        <v>24.54</v>
      </c>
      <c r="J1165" s="73">
        <v>0</v>
      </c>
      <c r="K1165" s="73">
        <v>0</v>
      </c>
      <c r="L1165" s="73">
        <v>2.36</v>
      </c>
      <c r="M1165" s="73">
        <v>22.18</v>
      </c>
      <c r="N1165" s="73">
        <v>0</v>
      </c>
      <c r="O1165" s="73">
        <v>2.33</v>
      </c>
      <c r="P1165" s="62">
        <v>473.39840405548762</v>
      </c>
    </row>
    <row r="1166" spans="1:16" x14ac:dyDescent="0.2">
      <c r="A1166" s="5" t="s">
        <v>14</v>
      </c>
      <c r="B1166" s="5" t="s">
        <v>24</v>
      </c>
      <c r="C1166" s="5" t="s">
        <v>30</v>
      </c>
      <c r="D1166" s="5" t="s">
        <v>89</v>
      </c>
      <c r="E1166" s="5">
        <v>2004</v>
      </c>
      <c r="F1166" s="5">
        <v>3</v>
      </c>
      <c r="G1166" s="61">
        <v>57</v>
      </c>
      <c r="H1166" s="73">
        <v>0</v>
      </c>
      <c r="I1166" s="73">
        <v>13.87</v>
      </c>
      <c r="J1166" s="73">
        <v>0</v>
      </c>
      <c r="K1166" s="73">
        <v>0</v>
      </c>
      <c r="L1166" s="73">
        <v>0.59</v>
      </c>
      <c r="M1166" s="73">
        <v>13.28</v>
      </c>
      <c r="N1166" s="73">
        <v>0.74</v>
      </c>
      <c r="O1166" s="73">
        <v>3.65</v>
      </c>
      <c r="P1166" s="62">
        <v>243.55679023532562</v>
      </c>
    </row>
    <row r="1167" spans="1:16" x14ac:dyDescent="0.2">
      <c r="A1167" s="5" t="s">
        <v>14</v>
      </c>
      <c r="B1167" s="5" t="s">
        <v>24</v>
      </c>
      <c r="C1167" s="5" t="s">
        <v>30</v>
      </c>
      <c r="D1167" s="5" t="s">
        <v>89</v>
      </c>
      <c r="E1167" s="5">
        <v>2005</v>
      </c>
      <c r="F1167" s="5">
        <v>3</v>
      </c>
      <c r="G1167" s="61">
        <v>17</v>
      </c>
      <c r="H1167" s="73">
        <v>0</v>
      </c>
      <c r="I1167" s="73">
        <v>3.8000000000000003</v>
      </c>
      <c r="J1167" s="73">
        <v>0</v>
      </c>
      <c r="K1167" s="73">
        <v>0</v>
      </c>
      <c r="L1167" s="73">
        <v>0.16</v>
      </c>
      <c r="M1167" s="73">
        <v>3.64</v>
      </c>
      <c r="N1167" s="73">
        <v>0.2</v>
      </c>
      <c r="O1167" s="73">
        <v>1</v>
      </c>
      <c r="P1167" s="62">
        <v>230.23428354789456</v>
      </c>
    </row>
    <row r="1168" spans="1:16" x14ac:dyDescent="0.2">
      <c r="A1168" s="5" t="s">
        <v>14</v>
      </c>
      <c r="B1168" s="5" t="s">
        <v>24</v>
      </c>
      <c r="C1168" s="5" t="s">
        <v>30</v>
      </c>
      <c r="D1168" s="5" t="s">
        <v>89</v>
      </c>
      <c r="E1168" s="5">
        <v>2006</v>
      </c>
      <c r="F1168" s="5">
        <v>3</v>
      </c>
      <c r="G1168" s="61">
        <v>40</v>
      </c>
      <c r="H1168" s="73">
        <v>0</v>
      </c>
      <c r="I1168" s="73">
        <v>15.379999999999999</v>
      </c>
      <c r="J1168" s="73">
        <v>0</v>
      </c>
      <c r="K1168" s="73">
        <v>0.47</v>
      </c>
      <c r="L1168" s="73">
        <v>1.3599999999999999</v>
      </c>
      <c r="M1168" s="73">
        <v>13.549999999999999</v>
      </c>
      <c r="N1168" s="73">
        <v>0.58000000000000007</v>
      </c>
      <c r="O1168" s="73">
        <v>2.0499999999999998</v>
      </c>
      <c r="P1168" s="62">
        <v>381.96106318848535</v>
      </c>
    </row>
    <row r="1169" spans="1:16" x14ac:dyDescent="0.2">
      <c r="A1169" s="5" t="s">
        <v>14</v>
      </c>
      <c r="B1169" s="5" t="s">
        <v>24</v>
      </c>
      <c r="C1169" s="5" t="s">
        <v>30</v>
      </c>
      <c r="D1169" s="5" t="s">
        <v>89</v>
      </c>
      <c r="E1169" s="5">
        <v>2007</v>
      </c>
      <c r="F1169" s="5">
        <v>3</v>
      </c>
      <c r="G1169" s="61">
        <v>9</v>
      </c>
      <c r="H1169" s="73">
        <v>0</v>
      </c>
      <c r="I1169" s="73">
        <v>2.57</v>
      </c>
      <c r="J1169" s="73">
        <v>0</v>
      </c>
      <c r="K1169" s="73">
        <v>0</v>
      </c>
      <c r="L1169" s="73">
        <v>0</v>
      </c>
      <c r="M1169" s="73">
        <v>2.57</v>
      </c>
      <c r="N1169" s="73">
        <v>0.11</v>
      </c>
      <c r="O1169" s="73">
        <v>0.24</v>
      </c>
      <c r="P1169" s="62">
        <v>288.3010102165191</v>
      </c>
    </row>
    <row r="1170" spans="1:16" x14ac:dyDescent="0.2">
      <c r="A1170" s="5" t="s">
        <v>14</v>
      </c>
      <c r="B1170" s="5" t="s">
        <v>24</v>
      </c>
      <c r="C1170" s="5" t="s">
        <v>30</v>
      </c>
      <c r="D1170" s="5" t="s">
        <v>89</v>
      </c>
      <c r="E1170" s="5">
        <v>2008</v>
      </c>
      <c r="F1170" s="5">
        <v>3</v>
      </c>
      <c r="G1170" s="61">
        <v>20</v>
      </c>
      <c r="H1170" s="73">
        <v>0</v>
      </c>
      <c r="I1170" s="73">
        <v>6.93</v>
      </c>
      <c r="J1170" s="73">
        <v>0</v>
      </c>
      <c r="K1170" s="73">
        <v>0</v>
      </c>
      <c r="L1170" s="73">
        <v>0.3</v>
      </c>
      <c r="M1170" s="73">
        <v>6.63</v>
      </c>
      <c r="N1170" s="73">
        <v>0.37</v>
      </c>
      <c r="O1170" s="73">
        <v>1.82</v>
      </c>
      <c r="P1170" s="62">
        <v>345.10677985461314</v>
      </c>
    </row>
    <row r="1171" spans="1:16" x14ac:dyDescent="0.2">
      <c r="A1171" s="5" t="s">
        <v>14</v>
      </c>
      <c r="B1171" s="5" t="s">
        <v>24</v>
      </c>
      <c r="C1171" s="5" t="s">
        <v>30</v>
      </c>
      <c r="D1171" s="5" t="s">
        <v>89</v>
      </c>
      <c r="E1171" s="5">
        <v>2009</v>
      </c>
      <c r="F1171" s="5">
        <v>3</v>
      </c>
      <c r="G1171" s="61">
        <v>26</v>
      </c>
      <c r="H1171" s="73">
        <v>0</v>
      </c>
      <c r="I1171" s="73">
        <v>8.99</v>
      </c>
      <c r="J1171" s="73">
        <v>0</v>
      </c>
      <c r="K1171" s="73">
        <v>0</v>
      </c>
      <c r="L1171" s="73">
        <v>0.38</v>
      </c>
      <c r="M1171" s="73">
        <v>8.61</v>
      </c>
      <c r="N1171" s="73">
        <v>0.48</v>
      </c>
      <c r="O1171" s="73">
        <v>2.36</v>
      </c>
      <c r="P1171" s="62">
        <v>348.09403464075416</v>
      </c>
    </row>
    <row r="1172" spans="1:16" x14ac:dyDescent="0.2">
      <c r="A1172" s="5" t="s">
        <v>14</v>
      </c>
      <c r="B1172" s="5" t="s">
        <v>24</v>
      </c>
      <c r="C1172" s="5" t="s">
        <v>30</v>
      </c>
      <c r="D1172" s="5" t="s">
        <v>89</v>
      </c>
      <c r="E1172" s="5">
        <v>2010</v>
      </c>
      <c r="F1172" s="5">
        <v>3</v>
      </c>
      <c r="G1172" s="61">
        <v>54</v>
      </c>
      <c r="H1172" s="73">
        <v>0</v>
      </c>
      <c r="I1172" s="73">
        <v>13.200000000000001</v>
      </c>
      <c r="J1172" s="73">
        <v>0</v>
      </c>
      <c r="K1172" s="73">
        <v>0</v>
      </c>
      <c r="L1172" s="73">
        <v>0.56000000000000005</v>
      </c>
      <c r="M1172" s="73">
        <v>12.64</v>
      </c>
      <c r="N1172" s="73">
        <v>0.7</v>
      </c>
      <c r="O1172" s="73">
        <v>3.47</v>
      </c>
      <c r="P1172" s="62">
        <v>242.48833586590044</v>
      </c>
    </row>
    <row r="1173" spans="1:16" x14ac:dyDescent="0.2">
      <c r="A1173" s="5" t="s">
        <v>14</v>
      </c>
      <c r="B1173" s="5" t="s">
        <v>24</v>
      </c>
      <c r="C1173" s="5" t="s">
        <v>30</v>
      </c>
      <c r="D1173" s="5" t="s">
        <v>89</v>
      </c>
      <c r="E1173" s="5">
        <v>2012</v>
      </c>
      <c r="F1173" s="5">
        <v>2</v>
      </c>
      <c r="G1173" s="61">
        <v>24</v>
      </c>
      <c r="H1173" s="73">
        <v>0.28999999999999998</v>
      </c>
      <c r="I1173" s="73">
        <v>11.71</v>
      </c>
      <c r="J1173" s="73">
        <v>0.28999999999999998</v>
      </c>
      <c r="K1173" s="73">
        <v>0.32</v>
      </c>
      <c r="L1173" s="73">
        <v>11.39</v>
      </c>
      <c r="M1173" s="73">
        <v>0</v>
      </c>
      <c r="N1173" s="73">
        <v>0.11</v>
      </c>
      <c r="O1173" s="73">
        <v>1.53</v>
      </c>
      <c r="P1173" s="62">
        <v>493.05095146063258</v>
      </c>
    </row>
    <row r="1174" spans="1:16" x14ac:dyDescent="0.2">
      <c r="A1174" s="5" t="s">
        <v>14</v>
      </c>
      <c r="B1174" s="5" t="s">
        <v>24</v>
      </c>
      <c r="C1174" s="5" t="s">
        <v>30</v>
      </c>
      <c r="D1174" s="5" t="s">
        <v>89</v>
      </c>
      <c r="E1174" s="5">
        <v>2016</v>
      </c>
      <c r="F1174" s="5">
        <v>2</v>
      </c>
      <c r="G1174" s="61">
        <v>11</v>
      </c>
      <c r="H1174" s="73">
        <v>0.13</v>
      </c>
      <c r="I1174" s="73">
        <v>5.48</v>
      </c>
      <c r="J1174" s="73">
        <v>0.13</v>
      </c>
      <c r="K1174" s="73">
        <v>0.15</v>
      </c>
      <c r="L1174" s="73">
        <v>5.33</v>
      </c>
      <c r="M1174" s="73">
        <v>0</v>
      </c>
      <c r="N1174" s="73">
        <v>0.05</v>
      </c>
      <c r="O1174" s="73">
        <v>0.72</v>
      </c>
      <c r="P1174" s="62">
        <v>493.63148955692725</v>
      </c>
    </row>
    <row r="1175" spans="1:16" x14ac:dyDescent="0.2">
      <c r="A1175" s="5" t="s">
        <v>14</v>
      </c>
      <c r="B1175" s="5" t="s">
        <v>24</v>
      </c>
      <c r="C1175" s="5" t="s">
        <v>30</v>
      </c>
      <c r="D1175" s="5" t="s">
        <v>89</v>
      </c>
      <c r="E1175" s="5">
        <v>2017</v>
      </c>
      <c r="F1175" s="5">
        <v>1</v>
      </c>
      <c r="G1175" s="61">
        <v>29</v>
      </c>
      <c r="H1175" s="73">
        <v>2.4</v>
      </c>
      <c r="I1175" s="73">
        <v>14.93</v>
      </c>
      <c r="J1175" s="73">
        <v>2.4</v>
      </c>
      <c r="K1175" s="73">
        <v>14.93</v>
      </c>
      <c r="L1175" s="73">
        <v>0</v>
      </c>
      <c r="M1175" s="73">
        <v>0</v>
      </c>
      <c r="N1175" s="73">
        <v>0.11</v>
      </c>
      <c r="O1175" s="73">
        <v>0.89</v>
      </c>
      <c r="P1175" s="62">
        <v>604.89463139184761</v>
      </c>
    </row>
    <row r="1176" spans="1:16" x14ac:dyDescent="0.2">
      <c r="A1176" s="5" t="s">
        <v>14</v>
      </c>
      <c r="B1176" s="5" t="s">
        <v>24</v>
      </c>
      <c r="C1176" s="5" t="s">
        <v>30</v>
      </c>
      <c r="D1176" s="5" t="s">
        <v>89</v>
      </c>
      <c r="E1176" s="5">
        <v>2018</v>
      </c>
      <c r="F1176" s="5">
        <v>1</v>
      </c>
      <c r="G1176" s="61">
        <v>13</v>
      </c>
      <c r="H1176" s="73">
        <v>1.08</v>
      </c>
      <c r="I1176" s="73">
        <v>6.7</v>
      </c>
      <c r="J1176" s="73">
        <v>1.08</v>
      </c>
      <c r="K1176" s="73">
        <v>6.7</v>
      </c>
      <c r="L1176" s="73">
        <v>0</v>
      </c>
      <c r="M1176" s="73">
        <v>0</v>
      </c>
      <c r="N1176" s="73">
        <v>0.05</v>
      </c>
      <c r="O1176" s="73">
        <v>0.4</v>
      </c>
      <c r="P1176" s="62">
        <v>613.28815776829379</v>
      </c>
    </row>
    <row r="1177" spans="1:16" x14ac:dyDescent="0.2">
      <c r="A1177" s="5" t="s">
        <v>14</v>
      </c>
      <c r="B1177" s="5" t="s">
        <v>24</v>
      </c>
      <c r="C1177" s="5" t="s">
        <v>30</v>
      </c>
      <c r="D1177" s="5" t="s">
        <v>89</v>
      </c>
      <c r="E1177" s="5">
        <v>2019</v>
      </c>
      <c r="F1177" s="5">
        <v>1</v>
      </c>
      <c r="G1177" s="61">
        <v>4</v>
      </c>
      <c r="H1177" s="73">
        <v>0.28000000000000003</v>
      </c>
      <c r="I1177" s="73">
        <v>1.75</v>
      </c>
      <c r="J1177" s="73">
        <v>0.28000000000000003</v>
      </c>
      <c r="K1177" s="73">
        <v>1.75</v>
      </c>
      <c r="L1177" s="73">
        <v>0</v>
      </c>
      <c r="M1177" s="73">
        <v>0</v>
      </c>
      <c r="N1177" s="73">
        <v>0.01</v>
      </c>
      <c r="O1177" s="73">
        <v>0.11</v>
      </c>
      <c r="P1177" s="62">
        <v>488.25287505268477</v>
      </c>
    </row>
    <row r="1178" spans="1:16" x14ac:dyDescent="0.2">
      <c r="A1178" s="5" t="s">
        <v>14</v>
      </c>
      <c r="B1178" s="5" t="s">
        <v>24</v>
      </c>
      <c r="C1178" s="5" t="s">
        <v>30</v>
      </c>
      <c r="D1178" s="5" t="s">
        <v>89</v>
      </c>
      <c r="E1178" s="5">
        <v>2021</v>
      </c>
      <c r="F1178" s="5">
        <v>0</v>
      </c>
      <c r="G1178" s="61">
        <v>3</v>
      </c>
      <c r="H1178" s="73">
        <v>1.65</v>
      </c>
      <c r="I1178" s="73">
        <v>0</v>
      </c>
      <c r="J1178" s="73">
        <v>1.65</v>
      </c>
      <c r="K1178" s="73">
        <v>0</v>
      </c>
      <c r="L1178" s="73">
        <v>0</v>
      </c>
      <c r="M1178" s="73">
        <v>0</v>
      </c>
      <c r="N1178" s="73">
        <v>0</v>
      </c>
      <c r="O1178" s="73">
        <v>0.01</v>
      </c>
      <c r="P1178" s="62">
        <v>614.39834019861212</v>
      </c>
    </row>
    <row r="1179" spans="1:16" x14ac:dyDescent="0.2">
      <c r="A1179" s="5" t="s">
        <v>14</v>
      </c>
      <c r="B1179" s="5" t="s">
        <v>24</v>
      </c>
      <c r="C1179" s="5" t="s">
        <v>31</v>
      </c>
      <c r="D1179" s="5" t="s">
        <v>90</v>
      </c>
      <c r="E1179" s="5">
        <v>1985</v>
      </c>
      <c r="F1179" s="5">
        <v>3</v>
      </c>
      <c r="G1179" s="61">
        <v>5</v>
      </c>
      <c r="H1179" s="73">
        <v>0</v>
      </c>
      <c r="I1179" s="73">
        <v>2.58</v>
      </c>
      <c r="J1179" s="73">
        <v>0</v>
      </c>
      <c r="K1179" s="73">
        <v>0.01</v>
      </c>
      <c r="L1179" s="73">
        <v>0.39</v>
      </c>
      <c r="M1179" s="73">
        <v>2.1800000000000002</v>
      </c>
      <c r="N1179" s="73">
        <v>0.15</v>
      </c>
      <c r="O1179" s="73">
        <v>0.32</v>
      </c>
      <c r="P1179" s="62">
        <v>471.70175828781157</v>
      </c>
    </row>
    <row r="1180" spans="1:16" x14ac:dyDescent="0.2">
      <c r="A1180" s="5" t="s">
        <v>14</v>
      </c>
      <c r="B1180" s="5" t="s">
        <v>24</v>
      </c>
      <c r="C1180" s="5" t="s">
        <v>31</v>
      </c>
      <c r="D1180" s="5" t="s">
        <v>90</v>
      </c>
      <c r="E1180" s="5">
        <v>1990</v>
      </c>
      <c r="F1180" s="5">
        <v>3</v>
      </c>
      <c r="G1180" s="61">
        <v>87</v>
      </c>
      <c r="H1180" s="73">
        <v>0.01</v>
      </c>
      <c r="I1180" s="73">
        <v>31.75</v>
      </c>
      <c r="J1180" s="73">
        <v>0.01</v>
      </c>
      <c r="K1180" s="73">
        <v>7.0000000000000007E-2</v>
      </c>
      <c r="L1180" s="73">
        <v>4.78</v>
      </c>
      <c r="M1180" s="73">
        <v>26.9</v>
      </c>
      <c r="N1180" s="73">
        <v>1.91</v>
      </c>
      <c r="O1180" s="73">
        <v>3.99</v>
      </c>
      <c r="P1180" s="62">
        <v>363.00709390011338</v>
      </c>
    </row>
    <row r="1181" spans="1:16" x14ac:dyDescent="0.2">
      <c r="A1181" s="5" t="s">
        <v>14</v>
      </c>
      <c r="B1181" s="5" t="s">
        <v>24</v>
      </c>
      <c r="C1181" s="5" t="s">
        <v>31</v>
      </c>
      <c r="D1181" s="5" t="s">
        <v>90</v>
      </c>
      <c r="E1181" s="5">
        <v>1998</v>
      </c>
      <c r="F1181" s="5">
        <v>3</v>
      </c>
      <c r="G1181" s="61">
        <v>13</v>
      </c>
      <c r="H1181" s="73">
        <v>0</v>
      </c>
      <c r="I1181" s="73">
        <v>4.32</v>
      </c>
      <c r="J1181" s="73">
        <v>0</v>
      </c>
      <c r="K1181" s="73">
        <v>0.01</v>
      </c>
      <c r="L1181" s="73">
        <v>0.65</v>
      </c>
      <c r="M1181" s="73">
        <v>3.66</v>
      </c>
      <c r="N1181" s="73">
        <v>0.26</v>
      </c>
      <c r="O1181" s="73">
        <v>0.54</v>
      </c>
      <c r="P1181" s="62">
        <v>320.99852140883758</v>
      </c>
    </row>
    <row r="1182" spans="1:16" x14ac:dyDescent="0.2">
      <c r="A1182" s="5" t="s">
        <v>14</v>
      </c>
      <c r="B1182" s="5" t="s">
        <v>24</v>
      </c>
      <c r="C1182" s="5" t="s">
        <v>31</v>
      </c>
      <c r="D1182" s="5" t="s">
        <v>90</v>
      </c>
      <c r="E1182" s="5">
        <v>1999</v>
      </c>
      <c r="F1182" s="5">
        <v>3</v>
      </c>
      <c r="G1182" s="61">
        <v>27</v>
      </c>
      <c r="H1182" s="73">
        <v>0</v>
      </c>
      <c r="I1182" s="73">
        <v>9.89</v>
      </c>
      <c r="J1182" s="73">
        <v>0</v>
      </c>
      <c r="K1182" s="73">
        <v>0.02</v>
      </c>
      <c r="L1182" s="73">
        <v>1.49</v>
      </c>
      <c r="M1182" s="73">
        <v>8.3800000000000008</v>
      </c>
      <c r="N1182" s="73">
        <v>0.6</v>
      </c>
      <c r="O1182" s="73">
        <v>1.25</v>
      </c>
      <c r="P1182" s="62">
        <v>373.23720952496643</v>
      </c>
    </row>
    <row r="1183" spans="1:16" x14ac:dyDescent="0.2">
      <c r="A1183" s="5" t="s">
        <v>14</v>
      </c>
      <c r="B1183" s="5" t="s">
        <v>24</v>
      </c>
      <c r="C1183" s="5" t="s">
        <v>31</v>
      </c>
      <c r="D1183" s="5" t="s">
        <v>90</v>
      </c>
      <c r="E1183" s="5">
        <v>2000</v>
      </c>
      <c r="F1183" s="5">
        <v>3</v>
      </c>
      <c r="G1183" s="61">
        <v>25</v>
      </c>
      <c r="H1183" s="73">
        <v>0</v>
      </c>
      <c r="I1183" s="73">
        <v>9.1</v>
      </c>
      <c r="J1183" s="73">
        <v>0</v>
      </c>
      <c r="K1183" s="73">
        <v>0.02</v>
      </c>
      <c r="L1183" s="73">
        <v>1.37</v>
      </c>
      <c r="M1183" s="73">
        <v>7.71</v>
      </c>
      <c r="N1183" s="73">
        <v>0.55000000000000004</v>
      </c>
      <c r="O1183" s="73">
        <v>1.1399999999999999</v>
      </c>
      <c r="P1183" s="62">
        <v>370.28532200530634</v>
      </c>
    </row>
    <row r="1184" spans="1:16" x14ac:dyDescent="0.2">
      <c r="A1184" s="5" t="s">
        <v>14</v>
      </c>
      <c r="B1184" s="5" t="s">
        <v>24</v>
      </c>
      <c r="C1184" s="5" t="s">
        <v>31</v>
      </c>
      <c r="D1184" s="5" t="s">
        <v>90</v>
      </c>
      <c r="E1184" s="5">
        <v>2001</v>
      </c>
      <c r="F1184" s="5">
        <v>3</v>
      </c>
      <c r="G1184" s="61">
        <v>8</v>
      </c>
      <c r="H1184" s="73">
        <v>0</v>
      </c>
      <c r="I1184" s="73">
        <v>3.24</v>
      </c>
      <c r="J1184" s="73">
        <v>0</v>
      </c>
      <c r="K1184" s="73">
        <v>0.01</v>
      </c>
      <c r="L1184" s="73">
        <v>0.49</v>
      </c>
      <c r="M1184" s="73">
        <v>2.74</v>
      </c>
      <c r="N1184" s="73">
        <v>0.19</v>
      </c>
      <c r="O1184" s="73">
        <v>0.41</v>
      </c>
      <c r="P1184" s="62">
        <v>387.01510683050225</v>
      </c>
    </row>
    <row r="1185" spans="1:16" x14ac:dyDescent="0.2">
      <c r="A1185" s="5" t="s">
        <v>14</v>
      </c>
      <c r="B1185" s="5" t="s">
        <v>24</v>
      </c>
      <c r="C1185" s="5" t="s">
        <v>31</v>
      </c>
      <c r="D1185" s="5" t="s">
        <v>90</v>
      </c>
      <c r="E1185" s="5">
        <v>2002</v>
      </c>
      <c r="F1185" s="5">
        <v>3</v>
      </c>
      <c r="G1185" s="61">
        <v>9</v>
      </c>
      <c r="H1185" s="73">
        <v>0</v>
      </c>
      <c r="I1185" s="73">
        <v>3.79</v>
      </c>
      <c r="J1185" s="73">
        <v>0</v>
      </c>
      <c r="K1185" s="73">
        <v>0.01</v>
      </c>
      <c r="L1185" s="73">
        <v>0.56999999999999995</v>
      </c>
      <c r="M1185" s="73">
        <v>3.21</v>
      </c>
      <c r="N1185" s="73">
        <v>0.23</v>
      </c>
      <c r="O1185" s="73">
        <v>0.48</v>
      </c>
      <c r="P1185" s="62">
        <v>433.79715271111235</v>
      </c>
    </row>
    <row r="1186" spans="1:16" x14ac:dyDescent="0.2">
      <c r="A1186" s="5" t="s">
        <v>14</v>
      </c>
      <c r="B1186" s="5" t="s">
        <v>24</v>
      </c>
      <c r="C1186" s="5" t="s">
        <v>31</v>
      </c>
      <c r="D1186" s="5" t="s">
        <v>90</v>
      </c>
      <c r="E1186" s="5">
        <v>2003</v>
      </c>
      <c r="F1186" s="5">
        <v>3</v>
      </c>
      <c r="G1186" s="61">
        <v>119</v>
      </c>
      <c r="H1186" s="73">
        <v>0</v>
      </c>
      <c r="I1186" s="73">
        <v>63.75</v>
      </c>
      <c r="J1186" s="73">
        <v>0</v>
      </c>
      <c r="K1186" s="73">
        <v>0.9</v>
      </c>
      <c r="L1186" s="73">
        <v>3.8600000000000003</v>
      </c>
      <c r="M1186" s="73">
        <v>58.989999999999995</v>
      </c>
      <c r="N1186" s="73">
        <v>0.71</v>
      </c>
      <c r="O1186" s="73">
        <v>7.46</v>
      </c>
      <c r="P1186" s="62">
        <v>538.01798565442482</v>
      </c>
    </row>
    <row r="1187" spans="1:16" x14ac:dyDescent="0.2">
      <c r="A1187" s="5" t="s">
        <v>14</v>
      </c>
      <c r="B1187" s="5" t="s">
        <v>24</v>
      </c>
      <c r="C1187" s="5" t="s">
        <v>31</v>
      </c>
      <c r="D1187" s="5" t="s">
        <v>90</v>
      </c>
      <c r="E1187" s="5">
        <v>2004</v>
      </c>
      <c r="F1187" s="5">
        <v>3</v>
      </c>
      <c r="G1187" s="61">
        <v>14</v>
      </c>
      <c r="H1187" s="73">
        <v>0</v>
      </c>
      <c r="I1187" s="73">
        <v>5.1100000000000003</v>
      </c>
      <c r="J1187" s="73">
        <v>0</v>
      </c>
      <c r="K1187" s="73">
        <v>0.01</v>
      </c>
      <c r="L1187" s="73">
        <v>0.77</v>
      </c>
      <c r="M1187" s="73">
        <v>4.33</v>
      </c>
      <c r="N1187" s="73">
        <v>0.31</v>
      </c>
      <c r="O1187" s="73">
        <v>0.64</v>
      </c>
      <c r="P1187" s="62">
        <v>370.83899840638713</v>
      </c>
    </row>
    <row r="1188" spans="1:16" x14ac:dyDescent="0.2">
      <c r="A1188" s="5" t="s">
        <v>14</v>
      </c>
      <c r="B1188" s="5" t="s">
        <v>24</v>
      </c>
      <c r="C1188" s="5" t="s">
        <v>31</v>
      </c>
      <c r="D1188" s="5" t="s">
        <v>90</v>
      </c>
      <c r="E1188" s="5">
        <v>2005</v>
      </c>
      <c r="F1188" s="5">
        <v>3</v>
      </c>
      <c r="G1188" s="61">
        <v>184</v>
      </c>
      <c r="H1188" s="73">
        <v>0.02</v>
      </c>
      <c r="I1188" s="73">
        <v>64.88000000000001</v>
      </c>
      <c r="J1188" s="73">
        <v>0.02</v>
      </c>
      <c r="K1188" s="73">
        <v>0.35</v>
      </c>
      <c r="L1188" s="73">
        <v>11.270000000000001</v>
      </c>
      <c r="M1188" s="73">
        <v>53.26</v>
      </c>
      <c r="N1188" s="73">
        <v>3.5100000000000002</v>
      </c>
      <c r="O1188" s="73">
        <v>8.19</v>
      </c>
      <c r="P1188" s="62">
        <v>352.37696347693327</v>
      </c>
    </row>
    <row r="1189" spans="1:16" x14ac:dyDescent="0.2">
      <c r="A1189" s="5" t="s">
        <v>14</v>
      </c>
      <c r="B1189" s="5" t="s">
        <v>24</v>
      </c>
      <c r="C1189" s="5" t="s">
        <v>31</v>
      </c>
      <c r="D1189" s="5" t="s">
        <v>90</v>
      </c>
      <c r="E1189" s="5">
        <v>2006</v>
      </c>
      <c r="F1189" s="5">
        <v>3</v>
      </c>
      <c r="G1189" s="61">
        <v>217</v>
      </c>
      <c r="H1189" s="73">
        <v>0.02</v>
      </c>
      <c r="I1189" s="73">
        <v>96.41</v>
      </c>
      <c r="J1189" s="73">
        <v>0.02</v>
      </c>
      <c r="K1189" s="73">
        <v>4.26</v>
      </c>
      <c r="L1189" s="73">
        <v>19.239999999999998</v>
      </c>
      <c r="M1189" s="73">
        <v>72.91</v>
      </c>
      <c r="N1189" s="73">
        <v>2.15</v>
      </c>
      <c r="O1189" s="73">
        <v>13.26</v>
      </c>
      <c r="P1189" s="62">
        <v>444.11165418087796</v>
      </c>
    </row>
    <row r="1190" spans="1:16" x14ac:dyDescent="0.2">
      <c r="A1190" s="5" t="s">
        <v>14</v>
      </c>
      <c r="B1190" s="5" t="s">
        <v>24</v>
      </c>
      <c r="C1190" s="5" t="s">
        <v>31</v>
      </c>
      <c r="D1190" s="5" t="s">
        <v>90</v>
      </c>
      <c r="E1190" s="5">
        <v>2007</v>
      </c>
      <c r="F1190" s="5">
        <v>3</v>
      </c>
      <c r="G1190" s="61">
        <v>95</v>
      </c>
      <c r="H1190" s="73">
        <v>0.01</v>
      </c>
      <c r="I1190" s="73">
        <v>38.630000000000003</v>
      </c>
      <c r="J1190" s="73">
        <v>0.01</v>
      </c>
      <c r="K1190" s="73">
        <v>0.19</v>
      </c>
      <c r="L1190" s="73">
        <v>6.15</v>
      </c>
      <c r="M1190" s="73">
        <v>32.29</v>
      </c>
      <c r="N1190" s="73">
        <v>2.0699999999999998</v>
      </c>
      <c r="O1190" s="73">
        <v>4.93</v>
      </c>
      <c r="P1190" s="62">
        <v>403.14526457870204</v>
      </c>
    </row>
    <row r="1191" spans="1:16" x14ac:dyDescent="0.2">
      <c r="A1191" s="5" t="s">
        <v>14</v>
      </c>
      <c r="B1191" s="5" t="s">
        <v>24</v>
      </c>
      <c r="C1191" s="5" t="s">
        <v>31</v>
      </c>
      <c r="D1191" s="5" t="s">
        <v>90</v>
      </c>
      <c r="E1191" s="5">
        <v>2008</v>
      </c>
      <c r="F1191" s="5">
        <v>3</v>
      </c>
      <c r="G1191" s="61">
        <v>210</v>
      </c>
      <c r="H1191" s="73">
        <v>0.12000000000000001</v>
      </c>
      <c r="I1191" s="73">
        <v>88.02</v>
      </c>
      <c r="J1191" s="73">
        <v>0.12000000000000001</v>
      </c>
      <c r="K1191" s="73">
        <v>4.43</v>
      </c>
      <c r="L1191" s="73">
        <v>12.7</v>
      </c>
      <c r="M1191" s="73">
        <v>70.89</v>
      </c>
      <c r="N1191" s="73">
        <v>3.04</v>
      </c>
      <c r="O1191" s="73">
        <v>11.48</v>
      </c>
      <c r="P1191" s="62">
        <v>419.60716355636305</v>
      </c>
    </row>
    <row r="1192" spans="1:16" x14ac:dyDescent="0.2">
      <c r="A1192" s="5" t="s">
        <v>14</v>
      </c>
      <c r="B1192" s="5" t="s">
        <v>24</v>
      </c>
      <c r="C1192" s="5" t="s">
        <v>31</v>
      </c>
      <c r="D1192" s="5" t="s">
        <v>90</v>
      </c>
      <c r="E1192" s="5">
        <v>2009</v>
      </c>
      <c r="F1192" s="5">
        <v>3</v>
      </c>
      <c r="G1192" s="61">
        <v>44</v>
      </c>
      <c r="H1192" s="73">
        <v>0.01</v>
      </c>
      <c r="I1192" s="73">
        <v>20.299999999999997</v>
      </c>
      <c r="J1192" s="73">
        <v>0.01</v>
      </c>
      <c r="K1192" s="73">
        <v>0.05</v>
      </c>
      <c r="L1192" s="73">
        <v>3.05</v>
      </c>
      <c r="M1192" s="73">
        <v>17.2</v>
      </c>
      <c r="N1192" s="73">
        <v>1.22</v>
      </c>
      <c r="O1192" s="73">
        <v>2.5499999999999998</v>
      </c>
      <c r="P1192" s="62">
        <v>463.73546469492669</v>
      </c>
    </row>
    <row r="1193" spans="1:16" x14ac:dyDescent="0.2">
      <c r="A1193" s="5" t="s">
        <v>14</v>
      </c>
      <c r="B1193" s="5" t="s">
        <v>24</v>
      </c>
      <c r="C1193" s="5" t="s">
        <v>31</v>
      </c>
      <c r="D1193" s="5" t="s">
        <v>90</v>
      </c>
      <c r="E1193" s="5">
        <v>2010</v>
      </c>
      <c r="F1193" s="5">
        <v>3</v>
      </c>
      <c r="G1193" s="61">
        <v>184</v>
      </c>
      <c r="H1193" s="73">
        <v>0.16999999999999998</v>
      </c>
      <c r="I1193" s="73">
        <v>89.73</v>
      </c>
      <c r="J1193" s="73">
        <v>0.16999999999999998</v>
      </c>
      <c r="K1193" s="73">
        <v>1.99</v>
      </c>
      <c r="L1193" s="73">
        <v>15.26</v>
      </c>
      <c r="M1193" s="73">
        <v>72.48</v>
      </c>
      <c r="N1193" s="73">
        <v>3.0900000000000003</v>
      </c>
      <c r="O1193" s="73">
        <v>11.58</v>
      </c>
      <c r="P1193" s="62">
        <v>488.47416096572448</v>
      </c>
    </row>
    <row r="1194" spans="1:16" x14ac:dyDescent="0.2">
      <c r="A1194" s="5" t="s">
        <v>14</v>
      </c>
      <c r="B1194" s="5" t="s">
        <v>24</v>
      </c>
      <c r="C1194" s="5" t="s">
        <v>31</v>
      </c>
      <c r="D1194" s="5" t="s">
        <v>90</v>
      </c>
      <c r="E1194" s="5">
        <v>2011</v>
      </c>
      <c r="F1194" s="5">
        <v>3</v>
      </c>
      <c r="G1194" s="61">
        <v>20</v>
      </c>
      <c r="H1194" s="73">
        <v>0</v>
      </c>
      <c r="I1194" s="73">
        <v>7.23</v>
      </c>
      <c r="J1194" s="73">
        <v>0</v>
      </c>
      <c r="K1194" s="73">
        <v>0.02</v>
      </c>
      <c r="L1194" s="73">
        <v>1.0900000000000001</v>
      </c>
      <c r="M1194" s="73">
        <v>6.12</v>
      </c>
      <c r="N1194" s="73">
        <v>0.43</v>
      </c>
      <c r="O1194" s="73">
        <v>0.91</v>
      </c>
      <c r="P1194" s="62">
        <v>365.16772932404899</v>
      </c>
    </row>
    <row r="1195" spans="1:16" x14ac:dyDescent="0.2">
      <c r="A1195" s="5" t="s">
        <v>14</v>
      </c>
      <c r="B1195" s="5" t="s">
        <v>24</v>
      </c>
      <c r="C1195" s="5" t="s">
        <v>31</v>
      </c>
      <c r="D1195" s="5" t="s">
        <v>90</v>
      </c>
      <c r="E1195" s="5">
        <v>2012</v>
      </c>
      <c r="F1195" s="5">
        <v>2</v>
      </c>
      <c r="G1195" s="61">
        <v>132</v>
      </c>
      <c r="H1195" s="73">
        <v>0.52</v>
      </c>
      <c r="I1195" s="73">
        <v>77.399999999999991</v>
      </c>
      <c r="J1195" s="73">
        <v>0.52</v>
      </c>
      <c r="K1195" s="73">
        <v>2.7600000000000002</v>
      </c>
      <c r="L1195" s="73">
        <v>74.64</v>
      </c>
      <c r="M1195" s="73">
        <v>0</v>
      </c>
      <c r="N1195" s="73">
        <v>0.12</v>
      </c>
      <c r="O1195" s="73">
        <v>0.70000000000000007</v>
      </c>
      <c r="P1195" s="62">
        <v>587.44281400341038</v>
      </c>
    </row>
    <row r="1196" spans="1:16" x14ac:dyDescent="0.2">
      <c r="A1196" s="5" t="s">
        <v>14</v>
      </c>
      <c r="B1196" s="5" t="s">
        <v>24</v>
      </c>
      <c r="C1196" s="5" t="s">
        <v>31</v>
      </c>
      <c r="D1196" s="5" t="s">
        <v>90</v>
      </c>
      <c r="E1196" s="5">
        <v>2013</v>
      </c>
      <c r="F1196" s="5">
        <v>2</v>
      </c>
      <c r="G1196" s="61">
        <v>110</v>
      </c>
      <c r="H1196" s="73">
        <v>1.1500000000000001</v>
      </c>
      <c r="I1196" s="73">
        <v>69.900000000000006</v>
      </c>
      <c r="J1196" s="73">
        <v>1.1500000000000001</v>
      </c>
      <c r="K1196" s="73">
        <v>1.2599999999999998</v>
      </c>
      <c r="L1196" s="73">
        <v>68.64</v>
      </c>
      <c r="M1196" s="73">
        <v>0</v>
      </c>
      <c r="N1196" s="73">
        <v>0.21000000000000002</v>
      </c>
      <c r="O1196" s="73">
        <v>2</v>
      </c>
      <c r="P1196" s="62">
        <v>646.1908410930813</v>
      </c>
    </row>
    <row r="1197" spans="1:16" x14ac:dyDescent="0.2">
      <c r="A1197" s="5" t="s">
        <v>14</v>
      </c>
      <c r="B1197" s="5" t="s">
        <v>24</v>
      </c>
      <c r="C1197" s="5" t="s">
        <v>31</v>
      </c>
      <c r="D1197" s="5" t="s">
        <v>90</v>
      </c>
      <c r="E1197" s="5">
        <v>2014</v>
      </c>
      <c r="F1197" s="5">
        <v>2</v>
      </c>
      <c r="G1197" s="61">
        <v>739</v>
      </c>
      <c r="H1197" s="73">
        <v>3.35</v>
      </c>
      <c r="I1197" s="73">
        <v>462.71</v>
      </c>
      <c r="J1197" s="73">
        <v>3.35</v>
      </c>
      <c r="K1197" s="73">
        <v>8.65</v>
      </c>
      <c r="L1197" s="73">
        <v>454.06</v>
      </c>
      <c r="M1197" s="73">
        <v>0</v>
      </c>
      <c r="N1197" s="73">
        <v>0.24</v>
      </c>
      <c r="O1197" s="73">
        <v>14.23</v>
      </c>
      <c r="P1197" s="62">
        <v>630.68258246150401</v>
      </c>
    </row>
    <row r="1198" spans="1:16" x14ac:dyDescent="0.2">
      <c r="A1198" s="5" t="s">
        <v>14</v>
      </c>
      <c r="B1198" s="5" t="s">
        <v>24</v>
      </c>
      <c r="C1198" s="5" t="s">
        <v>31</v>
      </c>
      <c r="D1198" s="5" t="s">
        <v>90</v>
      </c>
      <c r="E1198" s="5">
        <v>2015</v>
      </c>
      <c r="F1198" s="5">
        <v>2</v>
      </c>
      <c r="G1198" s="61">
        <v>94</v>
      </c>
      <c r="H1198" s="73">
        <v>1.1499999999999999</v>
      </c>
      <c r="I1198" s="73">
        <v>51.3</v>
      </c>
      <c r="J1198" s="73">
        <v>1.1499999999999999</v>
      </c>
      <c r="K1198" s="73">
        <v>0.89</v>
      </c>
      <c r="L1198" s="73">
        <v>50.41</v>
      </c>
      <c r="M1198" s="73">
        <v>0</v>
      </c>
      <c r="N1198" s="73">
        <v>0.25</v>
      </c>
      <c r="O1198" s="73">
        <v>1.77</v>
      </c>
      <c r="P1198" s="62">
        <v>558.49674449945201</v>
      </c>
    </row>
    <row r="1199" spans="1:16" x14ac:dyDescent="0.2">
      <c r="A1199" s="5" t="s">
        <v>14</v>
      </c>
      <c r="B1199" s="5" t="s">
        <v>24</v>
      </c>
      <c r="C1199" s="5" t="s">
        <v>31</v>
      </c>
      <c r="D1199" s="5" t="s">
        <v>90</v>
      </c>
      <c r="E1199" s="5">
        <v>2016</v>
      </c>
      <c r="F1199" s="5">
        <v>2</v>
      </c>
      <c r="G1199" s="61">
        <v>170</v>
      </c>
      <c r="H1199" s="73">
        <v>2.13</v>
      </c>
      <c r="I1199" s="73">
        <v>94.7</v>
      </c>
      <c r="J1199" s="73">
        <v>2.13</v>
      </c>
      <c r="K1199" s="73">
        <v>1.65</v>
      </c>
      <c r="L1199" s="73">
        <v>93.05</v>
      </c>
      <c r="M1199" s="73">
        <v>0</v>
      </c>
      <c r="N1199" s="73">
        <v>0.46</v>
      </c>
      <c r="O1199" s="73">
        <v>3.27</v>
      </c>
      <c r="P1199" s="62">
        <v>569.38640458234477</v>
      </c>
    </row>
    <row r="1200" spans="1:16" x14ac:dyDescent="0.2">
      <c r="A1200" s="5" t="s">
        <v>14</v>
      </c>
      <c r="B1200" s="5" t="s">
        <v>24</v>
      </c>
      <c r="C1200" s="5" t="s">
        <v>31</v>
      </c>
      <c r="D1200" s="5" t="s">
        <v>90</v>
      </c>
      <c r="E1200" s="5">
        <v>2017</v>
      </c>
      <c r="F1200" s="5">
        <v>1</v>
      </c>
      <c r="G1200" s="61">
        <v>208</v>
      </c>
      <c r="H1200" s="73">
        <v>27.67</v>
      </c>
      <c r="I1200" s="73">
        <v>89.3</v>
      </c>
      <c r="J1200" s="73">
        <v>27.67</v>
      </c>
      <c r="K1200" s="73">
        <v>89.3</v>
      </c>
      <c r="L1200" s="73">
        <v>0</v>
      </c>
      <c r="M1200" s="73">
        <v>0</v>
      </c>
      <c r="N1200" s="73">
        <v>0.12</v>
      </c>
      <c r="O1200" s="73">
        <v>0.27</v>
      </c>
      <c r="P1200" s="62">
        <v>563.55797307036642</v>
      </c>
    </row>
    <row r="1201" spans="1:16" x14ac:dyDescent="0.2">
      <c r="A1201" s="5" t="s">
        <v>14</v>
      </c>
      <c r="B1201" s="5" t="s">
        <v>24</v>
      </c>
      <c r="C1201" s="5" t="s">
        <v>31</v>
      </c>
      <c r="D1201" s="5" t="s">
        <v>90</v>
      </c>
      <c r="E1201" s="5">
        <v>2018</v>
      </c>
      <c r="F1201" s="5">
        <v>1</v>
      </c>
      <c r="G1201" s="61">
        <v>212</v>
      </c>
      <c r="H1201" s="73">
        <v>27.56</v>
      </c>
      <c r="I1201" s="73">
        <v>88.94</v>
      </c>
      <c r="J1201" s="73">
        <v>27.56</v>
      </c>
      <c r="K1201" s="73">
        <v>88.94</v>
      </c>
      <c r="L1201" s="73">
        <v>0</v>
      </c>
      <c r="M1201" s="73">
        <v>0</v>
      </c>
      <c r="N1201" s="73">
        <v>0.12</v>
      </c>
      <c r="O1201" s="73">
        <v>0.26</v>
      </c>
      <c r="P1201" s="62">
        <v>548.69356649520944</v>
      </c>
    </row>
    <row r="1202" spans="1:16" x14ac:dyDescent="0.2">
      <c r="A1202" s="5" t="s">
        <v>14</v>
      </c>
      <c r="B1202" s="5" t="s">
        <v>24</v>
      </c>
      <c r="C1202" s="5" t="s">
        <v>31</v>
      </c>
      <c r="D1202" s="5" t="s">
        <v>90</v>
      </c>
      <c r="E1202" s="5">
        <v>2019</v>
      </c>
      <c r="F1202" s="5">
        <v>1</v>
      </c>
      <c r="G1202" s="61">
        <v>202</v>
      </c>
      <c r="H1202" s="73">
        <v>27.86</v>
      </c>
      <c r="I1202" s="73">
        <v>89.93</v>
      </c>
      <c r="J1202" s="73">
        <v>27.86</v>
      </c>
      <c r="K1202" s="73">
        <v>89.93</v>
      </c>
      <c r="L1202" s="73">
        <v>0</v>
      </c>
      <c r="M1202" s="73">
        <v>0</v>
      </c>
      <c r="N1202" s="73">
        <v>0.12</v>
      </c>
      <c r="O1202" s="73">
        <v>0.27</v>
      </c>
      <c r="P1202" s="62">
        <v>583.59293314114439</v>
      </c>
    </row>
    <row r="1203" spans="1:16" x14ac:dyDescent="0.2">
      <c r="A1203" s="5" t="s">
        <v>14</v>
      </c>
      <c r="B1203" s="5" t="s">
        <v>24</v>
      </c>
      <c r="C1203" s="5" t="s">
        <v>31</v>
      </c>
      <c r="D1203" s="5" t="s">
        <v>90</v>
      </c>
      <c r="E1203" s="5">
        <v>2020</v>
      </c>
      <c r="F1203" s="5">
        <v>0</v>
      </c>
      <c r="G1203" s="61">
        <v>149</v>
      </c>
      <c r="H1203" s="73">
        <v>90.12</v>
      </c>
      <c r="I1203" s="73">
        <v>0</v>
      </c>
      <c r="J1203" s="73">
        <v>90.12</v>
      </c>
      <c r="K1203" s="73">
        <v>0</v>
      </c>
      <c r="L1203" s="73">
        <v>0</v>
      </c>
      <c r="M1203" s="73">
        <v>0</v>
      </c>
      <c r="N1203" s="73">
        <v>0</v>
      </c>
      <c r="O1203" s="73">
        <v>0.68</v>
      </c>
      <c r="P1203" s="62">
        <v>605.41897140455137</v>
      </c>
    </row>
    <row r="1204" spans="1:16" x14ac:dyDescent="0.2">
      <c r="A1204" s="5" t="s">
        <v>14</v>
      </c>
      <c r="B1204" s="5" t="s">
        <v>24</v>
      </c>
      <c r="C1204" s="5" t="s">
        <v>31</v>
      </c>
      <c r="D1204" s="5" t="s">
        <v>90</v>
      </c>
      <c r="E1204" s="5">
        <v>2021</v>
      </c>
      <c r="F1204" s="5">
        <v>0</v>
      </c>
      <c r="G1204" s="61">
        <v>257</v>
      </c>
      <c r="H1204" s="73">
        <v>153.03</v>
      </c>
      <c r="I1204" s="73">
        <v>0</v>
      </c>
      <c r="J1204" s="73">
        <v>153.03</v>
      </c>
      <c r="K1204" s="73">
        <v>0</v>
      </c>
      <c r="L1204" s="73">
        <v>0</v>
      </c>
      <c r="M1204" s="73">
        <v>0</v>
      </c>
      <c r="N1204" s="73">
        <v>0.01</v>
      </c>
      <c r="O1204" s="73">
        <v>1.1599999999999999</v>
      </c>
      <c r="P1204" s="62">
        <v>595.91071196976657</v>
      </c>
    </row>
    <row r="1205" spans="1:16" x14ac:dyDescent="0.2">
      <c r="A1205" s="5" t="s">
        <v>14</v>
      </c>
      <c r="B1205" s="5" t="s">
        <v>24</v>
      </c>
      <c r="C1205" s="5" t="s">
        <v>84</v>
      </c>
      <c r="D1205" s="5" t="s">
        <v>91</v>
      </c>
      <c r="E1205" s="5">
        <v>1998</v>
      </c>
      <c r="F1205" s="5">
        <v>3</v>
      </c>
      <c r="G1205" s="61">
        <v>26</v>
      </c>
      <c r="H1205" s="73">
        <v>0.17</v>
      </c>
      <c r="I1205" s="73">
        <v>12.02</v>
      </c>
      <c r="J1205" s="73">
        <v>0.17</v>
      </c>
      <c r="K1205" s="73">
        <v>0.21</v>
      </c>
      <c r="L1205" s="73">
        <v>1.36</v>
      </c>
      <c r="M1205" s="73">
        <v>10.45</v>
      </c>
      <c r="N1205" s="73">
        <v>0.28000000000000003</v>
      </c>
      <c r="O1205" s="73">
        <v>1.07</v>
      </c>
      <c r="P1205" s="62">
        <v>469.5968629656486</v>
      </c>
    </row>
    <row r="1206" spans="1:16" x14ac:dyDescent="0.2">
      <c r="A1206" s="5" t="s">
        <v>14</v>
      </c>
      <c r="B1206" s="5" t="s">
        <v>24</v>
      </c>
      <c r="C1206" s="5" t="s">
        <v>84</v>
      </c>
      <c r="D1206" s="5" t="s">
        <v>91</v>
      </c>
      <c r="E1206" s="5">
        <v>1999</v>
      </c>
      <c r="F1206" s="5">
        <v>3</v>
      </c>
      <c r="G1206" s="61">
        <v>31</v>
      </c>
      <c r="H1206" s="73">
        <v>0.17</v>
      </c>
      <c r="I1206" s="73">
        <v>12.510000000000002</v>
      </c>
      <c r="J1206" s="73">
        <v>0.17</v>
      </c>
      <c r="K1206" s="73">
        <v>0.22</v>
      </c>
      <c r="L1206" s="73">
        <v>1.41</v>
      </c>
      <c r="M1206" s="73">
        <v>10.88</v>
      </c>
      <c r="N1206" s="73">
        <v>0.28999999999999998</v>
      </c>
      <c r="O1206" s="73">
        <v>1.1100000000000001</v>
      </c>
      <c r="P1206" s="62">
        <v>402.68761185531838</v>
      </c>
    </row>
    <row r="1207" spans="1:16" x14ac:dyDescent="0.2">
      <c r="A1207" s="5" t="s">
        <v>14</v>
      </c>
      <c r="B1207" s="5" t="s">
        <v>24</v>
      </c>
      <c r="C1207" s="5" t="s">
        <v>84</v>
      </c>
      <c r="D1207" s="5" t="s">
        <v>91</v>
      </c>
      <c r="E1207" s="5">
        <v>2000</v>
      </c>
      <c r="F1207" s="5">
        <v>3</v>
      </c>
      <c r="G1207" s="61">
        <v>61</v>
      </c>
      <c r="H1207" s="73">
        <v>0.3</v>
      </c>
      <c r="I1207" s="73">
        <v>21.36</v>
      </c>
      <c r="J1207" s="73">
        <v>0.3</v>
      </c>
      <c r="K1207" s="73">
        <v>0.37</v>
      </c>
      <c r="L1207" s="73">
        <v>2.41</v>
      </c>
      <c r="M1207" s="73">
        <v>18.579999999999998</v>
      </c>
      <c r="N1207" s="73">
        <v>0.49</v>
      </c>
      <c r="O1207" s="73">
        <v>1.9</v>
      </c>
      <c r="P1207" s="62">
        <v>353.81461982956205</v>
      </c>
    </row>
    <row r="1208" spans="1:16" x14ac:dyDescent="0.2">
      <c r="A1208" s="5" t="s">
        <v>14</v>
      </c>
      <c r="B1208" s="5" t="s">
        <v>24</v>
      </c>
      <c r="C1208" s="5" t="s">
        <v>84</v>
      </c>
      <c r="D1208" s="5" t="s">
        <v>91</v>
      </c>
      <c r="E1208" s="5">
        <v>2003</v>
      </c>
      <c r="F1208" s="5">
        <v>3</v>
      </c>
      <c r="G1208" s="61">
        <v>5</v>
      </c>
      <c r="H1208" s="73">
        <v>0.03</v>
      </c>
      <c r="I1208" s="73">
        <v>1.96</v>
      </c>
      <c r="J1208" s="73">
        <v>0.03</v>
      </c>
      <c r="K1208" s="73">
        <v>0.03</v>
      </c>
      <c r="L1208" s="73">
        <v>0.22</v>
      </c>
      <c r="M1208" s="73">
        <v>1.71</v>
      </c>
      <c r="N1208" s="73">
        <v>0.05</v>
      </c>
      <c r="O1208" s="73">
        <v>0.17</v>
      </c>
      <c r="P1208" s="62">
        <v>402.6476656136374</v>
      </c>
    </row>
    <row r="1209" spans="1:16" x14ac:dyDescent="0.2">
      <c r="A1209" s="5" t="s">
        <v>14</v>
      </c>
      <c r="B1209" s="5" t="s">
        <v>24</v>
      </c>
      <c r="C1209" s="5" t="s">
        <v>84</v>
      </c>
      <c r="D1209" s="5" t="s">
        <v>91</v>
      </c>
      <c r="E1209" s="5">
        <v>2004</v>
      </c>
      <c r="F1209" s="5">
        <v>3</v>
      </c>
      <c r="G1209" s="61">
        <v>11</v>
      </c>
      <c r="H1209" s="73">
        <v>0.05</v>
      </c>
      <c r="I1209" s="73">
        <v>3.6100000000000003</v>
      </c>
      <c r="J1209" s="73">
        <v>0.05</v>
      </c>
      <c r="K1209" s="73">
        <v>0.06</v>
      </c>
      <c r="L1209" s="73">
        <v>0.41</v>
      </c>
      <c r="M1209" s="73">
        <v>3.14</v>
      </c>
      <c r="N1209" s="73">
        <v>0.08</v>
      </c>
      <c r="O1209" s="73">
        <v>0.32</v>
      </c>
      <c r="P1209" s="62">
        <v>333.41383753874965</v>
      </c>
    </row>
    <row r="1210" spans="1:16" x14ac:dyDescent="0.2">
      <c r="A1210" s="5" t="s">
        <v>14</v>
      </c>
      <c r="B1210" s="5" t="s">
        <v>24</v>
      </c>
      <c r="C1210" s="5" t="s">
        <v>84</v>
      </c>
      <c r="D1210" s="5" t="s">
        <v>91</v>
      </c>
      <c r="E1210" s="5">
        <v>2005</v>
      </c>
      <c r="F1210" s="5">
        <v>3</v>
      </c>
      <c r="G1210" s="61">
        <v>29</v>
      </c>
      <c r="H1210" s="73">
        <v>0.17</v>
      </c>
      <c r="I1210" s="73">
        <v>11.940000000000001</v>
      </c>
      <c r="J1210" s="73">
        <v>0.17</v>
      </c>
      <c r="K1210" s="73">
        <v>0.21</v>
      </c>
      <c r="L1210" s="73">
        <v>1.35</v>
      </c>
      <c r="M1210" s="73">
        <v>10.38</v>
      </c>
      <c r="N1210" s="73">
        <v>0.28000000000000003</v>
      </c>
      <c r="O1210" s="73">
        <v>1.06</v>
      </c>
      <c r="P1210" s="62">
        <v>421.57468577407224</v>
      </c>
    </row>
    <row r="1211" spans="1:16" x14ac:dyDescent="0.2">
      <c r="A1211" s="5" t="s">
        <v>14</v>
      </c>
      <c r="B1211" s="5" t="s">
        <v>24</v>
      </c>
      <c r="C1211" s="5" t="s">
        <v>84</v>
      </c>
      <c r="D1211" s="5" t="s">
        <v>91</v>
      </c>
      <c r="E1211" s="5">
        <v>2007</v>
      </c>
      <c r="F1211" s="5">
        <v>3</v>
      </c>
      <c r="G1211" s="61">
        <v>54</v>
      </c>
      <c r="H1211" s="73">
        <v>0.3</v>
      </c>
      <c r="I1211" s="73">
        <v>21.180000000000003</v>
      </c>
      <c r="J1211" s="73">
        <v>0.3</v>
      </c>
      <c r="K1211" s="73">
        <v>0.37</v>
      </c>
      <c r="L1211" s="73">
        <v>2.39</v>
      </c>
      <c r="M1211" s="73">
        <v>18.420000000000002</v>
      </c>
      <c r="N1211" s="73">
        <v>0.49</v>
      </c>
      <c r="O1211" s="73">
        <v>1.88</v>
      </c>
      <c r="P1211" s="62">
        <v>394.79435551320825</v>
      </c>
    </row>
    <row r="1212" spans="1:16" x14ac:dyDescent="0.2">
      <c r="A1212" s="5" t="s">
        <v>14</v>
      </c>
      <c r="B1212" s="5" t="s">
        <v>24</v>
      </c>
      <c r="C1212" s="5" t="s">
        <v>84</v>
      </c>
      <c r="D1212" s="5" t="s">
        <v>91</v>
      </c>
      <c r="E1212" s="5">
        <v>2008</v>
      </c>
      <c r="F1212" s="5">
        <v>3</v>
      </c>
      <c r="G1212" s="61">
        <v>82</v>
      </c>
      <c r="H1212" s="73">
        <v>0.51</v>
      </c>
      <c r="I1212" s="73">
        <v>36.410000000000004</v>
      </c>
      <c r="J1212" s="73">
        <v>0.51</v>
      </c>
      <c r="K1212" s="73">
        <v>0.63</v>
      </c>
      <c r="L1212" s="73">
        <v>4.1100000000000003</v>
      </c>
      <c r="M1212" s="73">
        <v>31.67</v>
      </c>
      <c r="N1212" s="73">
        <v>0.84</v>
      </c>
      <c r="O1212" s="73">
        <v>3.23</v>
      </c>
      <c r="P1212" s="62">
        <v>451.64530794019731</v>
      </c>
    </row>
    <row r="1213" spans="1:16" x14ac:dyDescent="0.2">
      <c r="A1213" s="5" t="s">
        <v>14</v>
      </c>
      <c r="B1213" s="5" t="s">
        <v>24</v>
      </c>
      <c r="C1213" s="5" t="s">
        <v>84</v>
      </c>
      <c r="D1213" s="5" t="s">
        <v>91</v>
      </c>
      <c r="E1213" s="5">
        <v>2009</v>
      </c>
      <c r="F1213" s="5">
        <v>3</v>
      </c>
      <c r="G1213" s="61">
        <v>9</v>
      </c>
      <c r="H1213" s="73">
        <v>0.08</v>
      </c>
      <c r="I1213" s="73">
        <v>5.5299999999999994</v>
      </c>
      <c r="J1213" s="73">
        <v>0.08</v>
      </c>
      <c r="K1213" s="73">
        <v>0.1</v>
      </c>
      <c r="L1213" s="73">
        <v>0.62</v>
      </c>
      <c r="M1213" s="73">
        <v>4.8099999999999996</v>
      </c>
      <c r="N1213" s="73">
        <v>0.13</v>
      </c>
      <c r="O1213" s="73">
        <v>0.49</v>
      </c>
      <c r="P1213" s="62">
        <v>598.62392480015853</v>
      </c>
    </row>
    <row r="1214" spans="1:16" x14ac:dyDescent="0.2">
      <c r="A1214" s="5" t="s">
        <v>14</v>
      </c>
      <c r="B1214" s="5" t="s">
        <v>24</v>
      </c>
      <c r="C1214" s="5" t="s">
        <v>84</v>
      </c>
      <c r="D1214" s="5" t="s">
        <v>91</v>
      </c>
      <c r="E1214" s="5">
        <v>2010</v>
      </c>
      <c r="F1214" s="5">
        <v>3</v>
      </c>
      <c r="G1214" s="61">
        <v>79</v>
      </c>
      <c r="H1214" s="73">
        <v>0.51</v>
      </c>
      <c r="I1214" s="73">
        <v>36.46</v>
      </c>
      <c r="J1214" s="73">
        <v>0.51</v>
      </c>
      <c r="K1214" s="73">
        <v>0.63</v>
      </c>
      <c r="L1214" s="73">
        <v>4.1100000000000003</v>
      </c>
      <c r="M1214" s="73">
        <v>31.72</v>
      </c>
      <c r="N1214" s="73">
        <v>0.84</v>
      </c>
      <c r="O1214" s="73">
        <v>3.24</v>
      </c>
      <c r="P1214" s="62">
        <v>467.90976270718147</v>
      </c>
    </row>
    <row r="1215" spans="1:16" x14ac:dyDescent="0.2">
      <c r="A1215" s="5" t="s">
        <v>14</v>
      </c>
      <c r="B1215" s="5" t="s">
        <v>24</v>
      </c>
      <c r="C1215" s="5" t="s">
        <v>84</v>
      </c>
      <c r="D1215" s="5" t="s">
        <v>91</v>
      </c>
      <c r="E1215" s="5">
        <v>2011</v>
      </c>
      <c r="F1215" s="5">
        <v>3</v>
      </c>
      <c r="G1215" s="61">
        <v>33</v>
      </c>
      <c r="H1215" s="73">
        <v>0.3</v>
      </c>
      <c r="I1215" s="73">
        <v>21.55</v>
      </c>
      <c r="J1215" s="73">
        <v>0.3</v>
      </c>
      <c r="K1215" s="73">
        <v>0.37</v>
      </c>
      <c r="L1215" s="73">
        <v>2.4300000000000002</v>
      </c>
      <c r="M1215" s="73">
        <v>18.75</v>
      </c>
      <c r="N1215" s="73">
        <v>0.5</v>
      </c>
      <c r="O1215" s="73">
        <v>1.91</v>
      </c>
      <c r="P1215" s="62">
        <v>656.04667878799364</v>
      </c>
    </row>
    <row r="1216" spans="1:16" x14ac:dyDescent="0.2">
      <c r="A1216" s="5" t="s">
        <v>14</v>
      </c>
      <c r="B1216" s="5" t="s">
        <v>24</v>
      </c>
      <c r="C1216" s="5" t="s">
        <v>84</v>
      </c>
      <c r="D1216" s="5" t="s">
        <v>91</v>
      </c>
      <c r="E1216" s="5">
        <v>2013</v>
      </c>
      <c r="F1216" s="5">
        <v>2</v>
      </c>
      <c r="G1216" s="61">
        <v>11</v>
      </c>
      <c r="H1216" s="73">
        <v>0.03</v>
      </c>
      <c r="I1216" s="73">
        <v>7.98</v>
      </c>
      <c r="J1216" s="73">
        <v>0.03</v>
      </c>
      <c r="K1216" s="73">
        <v>0.08</v>
      </c>
      <c r="L1216" s="73">
        <v>7.9</v>
      </c>
      <c r="M1216" s="73">
        <v>0</v>
      </c>
      <c r="N1216" s="73">
        <v>0.08</v>
      </c>
      <c r="O1216" s="73">
        <v>0.97</v>
      </c>
      <c r="P1216" s="62">
        <v>715.35919202668379</v>
      </c>
    </row>
    <row r="1217" spans="1:16" x14ac:dyDescent="0.2">
      <c r="A1217" s="5" t="s">
        <v>14</v>
      </c>
      <c r="B1217" s="5" t="s">
        <v>24</v>
      </c>
      <c r="C1217" s="5" t="s">
        <v>84</v>
      </c>
      <c r="D1217" s="5" t="s">
        <v>91</v>
      </c>
      <c r="E1217" s="5">
        <v>2014</v>
      </c>
      <c r="F1217" s="5">
        <v>2</v>
      </c>
      <c r="G1217" s="61">
        <v>11</v>
      </c>
      <c r="H1217" s="73">
        <v>0.02</v>
      </c>
      <c r="I1217" s="73">
        <v>7.0600000000000005</v>
      </c>
      <c r="J1217" s="73">
        <v>0.02</v>
      </c>
      <c r="K1217" s="73">
        <v>7.0000000000000007E-2</v>
      </c>
      <c r="L1217" s="73">
        <v>6.99</v>
      </c>
      <c r="M1217" s="73">
        <v>0</v>
      </c>
      <c r="N1217" s="73">
        <v>7.0000000000000007E-2</v>
      </c>
      <c r="O1217" s="73">
        <v>0.86</v>
      </c>
      <c r="P1217" s="62">
        <v>660.0266292631328</v>
      </c>
    </row>
    <row r="1218" spans="1:16" x14ac:dyDescent="0.2">
      <c r="A1218" s="5" t="s">
        <v>14</v>
      </c>
      <c r="B1218" s="5" t="s">
        <v>24</v>
      </c>
      <c r="C1218" s="5" t="s">
        <v>84</v>
      </c>
      <c r="D1218" s="5" t="s">
        <v>91</v>
      </c>
      <c r="E1218" s="5">
        <v>2015</v>
      </c>
      <c r="F1218" s="5">
        <v>2</v>
      </c>
      <c r="G1218" s="61">
        <v>9</v>
      </c>
      <c r="H1218" s="73">
        <v>0.01</v>
      </c>
      <c r="I1218" s="73">
        <v>4.37</v>
      </c>
      <c r="J1218" s="73">
        <v>0.01</v>
      </c>
      <c r="K1218" s="73">
        <v>0.04</v>
      </c>
      <c r="L1218" s="73">
        <v>4.33</v>
      </c>
      <c r="M1218" s="73">
        <v>0</v>
      </c>
      <c r="N1218" s="73">
        <v>0.04</v>
      </c>
      <c r="O1218" s="73">
        <v>0.53</v>
      </c>
      <c r="P1218" s="62">
        <v>472.12885967499676</v>
      </c>
    </row>
    <row r="1219" spans="1:16" x14ac:dyDescent="0.2">
      <c r="A1219" s="5" t="s">
        <v>14</v>
      </c>
      <c r="B1219" s="5" t="s">
        <v>24</v>
      </c>
      <c r="C1219" s="5" t="s">
        <v>84</v>
      </c>
      <c r="D1219" s="5" t="s">
        <v>91</v>
      </c>
      <c r="E1219" s="5">
        <v>2016</v>
      </c>
      <c r="F1219" s="5">
        <v>2</v>
      </c>
      <c r="G1219" s="61">
        <v>28</v>
      </c>
      <c r="H1219" s="73">
        <v>0.05</v>
      </c>
      <c r="I1219" s="73">
        <v>13.940000000000001</v>
      </c>
      <c r="J1219" s="73">
        <v>0.05</v>
      </c>
      <c r="K1219" s="73">
        <v>0.14000000000000001</v>
      </c>
      <c r="L1219" s="73">
        <v>13.8</v>
      </c>
      <c r="M1219" s="73">
        <v>0</v>
      </c>
      <c r="N1219" s="73">
        <v>0.14000000000000001</v>
      </c>
      <c r="O1219" s="73">
        <v>1.69</v>
      </c>
      <c r="P1219" s="62">
        <v>498.19182720814723</v>
      </c>
    </row>
    <row r="1220" spans="1:16" x14ac:dyDescent="0.2">
      <c r="A1220" s="5" t="s">
        <v>14</v>
      </c>
      <c r="B1220" s="5" t="s">
        <v>24</v>
      </c>
      <c r="C1220" s="5" t="s">
        <v>84</v>
      </c>
      <c r="D1220" s="5" t="s">
        <v>91</v>
      </c>
      <c r="E1220" s="5">
        <v>2017</v>
      </c>
      <c r="F1220" s="5">
        <v>1</v>
      </c>
      <c r="G1220" s="61">
        <v>99</v>
      </c>
      <c r="H1220" s="73">
        <v>0.68</v>
      </c>
      <c r="I1220" s="73">
        <v>51.82</v>
      </c>
      <c r="J1220" s="73">
        <v>0.68</v>
      </c>
      <c r="K1220" s="73">
        <v>51.82</v>
      </c>
      <c r="L1220" s="73">
        <v>0</v>
      </c>
      <c r="M1220" s="73">
        <v>0</v>
      </c>
      <c r="N1220" s="73">
        <v>0.05</v>
      </c>
      <c r="O1220" s="73">
        <v>1.7000000000000002</v>
      </c>
      <c r="P1220" s="62">
        <v>527.99745909810019</v>
      </c>
    </row>
    <row r="1221" spans="1:16" x14ac:dyDescent="0.2">
      <c r="A1221" s="5" t="s">
        <v>14</v>
      </c>
      <c r="B1221" s="5" t="s">
        <v>24</v>
      </c>
      <c r="C1221" s="5" t="s">
        <v>84</v>
      </c>
      <c r="D1221" s="5" t="s">
        <v>91</v>
      </c>
      <c r="E1221" s="5">
        <v>2018</v>
      </c>
      <c r="F1221" s="5">
        <v>1</v>
      </c>
      <c r="G1221" s="61">
        <v>15</v>
      </c>
      <c r="H1221" s="73">
        <v>0.09</v>
      </c>
      <c r="I1221" s="73">
        <v>7.21</v>
      </c>
      <c r="J1221" s="73">
        <v>0.09</v>
      </c>
      <c r="K1221" s="73">
        <v>7.21</v>
      </c>
      <c r="L1221" s="73">
        <v>0</v>
      </c>
      <c r="M1221" s="73">
        <v>0</v>
      </c>
      <c r="N1221" s="73">
        <v>0.01</v>
      </c>
      <c r="O1221" s="73">
        <v>0.23</v>
      </c>
      <c r="P1221" s="62">
        <v>508.04966902412866</v>
      </c>
    </row>
    <row r="1222" spans="1:16" x14ac:dyDescent="0.2">
      <c r="A1222" s="5" t="s">
        <v>14</v>
      </c>
      <c r="B1222" s="5" t="s">
        <v>24</v>
      </c>
      <c r="C1222" s="5" t="s">
        <v>84</v>
      </c>
      <c r="D1222" s="5" t="s">
        <v>91</v>
      </c>
      <c r="E1222" s="5">
        <v>2019</v>
      </c>
      <c r="F1222" s="5">
        <v>1</v>
      </c>
      <c r="G1222" s="61">
        <v>66</v>
      </c>
      <c r="H1222" s="73">
        <v>0.4</v>
      </c>
      <c r="I1222" s="73">
        <v>30.47</v>
      </c>
      <c r="J1222" s="73">
        <v>0.4</v>
      </c>
      <c r="K1222" s="73">
        <v>30.47</v>
      </c>
      <c r="L1222" s="73">
        <v>0</v>
      </c>
      <c r="M1222" s="73">
        <v>0</v>
      </c>
      <c r="N1222" s="73">
        <v>0.03</v>
      </c>
      <c r="O1222" s="73">
        <v>1</v>
      </c>
      <c r="P1222" s="62">
        <v>467.38626026247175</v>
      </c>
    </row>
    <row r="1223" spans="1:16" x14ac:dyDescent="0.2">
      <c r="A1223" s="5" t="s">
        <v>14</v>
      </c>
      <c r="B1223" s="5" t="s">
        <v>24</v>
      </c>
      <c r="C1223" s="5" t="s">
        <v>84</v>
      </c>
      <c r="D1223" s="5" t="s">
        <v>91</v>
      </c>
      <c r="E1223" s="5">
        <v>2020</v>
      </c>
      <c r="F1223" s="5">
        <v>0</v>
      </c>
      <c r="G1223" s="61">
        <v>35</v>
      </c>
      <c r="H1223" s="73">
        <v>25.46</v>
      </c>
      <c r="I1223" s="73">
        <v>0</v>
      </c>
      <c r="J1223" s="73">
        <v>25.46</v>
      </c>
      <c r="K1223" s="73">
        <v>0</v>
      </c>
      <c r="L1223" s="73">
        <v>0</v>
      </c>
      <c r="M1223" s="73">
        <v>0</v>
      </c>
      <c r="N1223" s="73">
        <v>0.01</v>
      </c>
      <c r="O1223" s="73">
        <v>0.49</v>
      </c>
      <c r="P1223" s="62">
        <v>733.4285293587792</v>
      </c>
    </row>
    <row r="1224" spans="1:16" x14ac:dyDescent="0.2">
      <c r="A1224" s="5" t="s">
        <v>14</v>
      </c>
      <c r="B1224" s="5" t="s">
        <v>24</v>
      </c>
      <c r="C1224" s="5" t="s">
        <v>84</v>
      </c>
      <c r="D1224" s="5" t="s">
        <v>91</v>
      </c>
      <c r="E1224" s="5">
        <v>2021</v>
      </c>
      <c r="F1224" s="5">
        <v>0</v>
      </c>
      <c r="G1224" s="61">
        <v>72</v>
      </c>
      <c r="H1224" s="73">
        <v>50.7</v>
      </c>
      <c r="I1224" s="73">
        <v>0</v>
      </c>
      <c r="J1224" s="73">
        <v>50.7</v>
      </c>
      <c r="K1224" s="73">
        <v>0</v>
      </c>
      <c r="L1224" s="73">
        <v>0</v>
      </c>
      <c r="M1224" s="73">
        <v>0</v>
      </c>
      <c r="N1224" s="73">
        <v>0.03</v>
      </c>
      <c r="O1224" s="73">
        <v>0.97</v>
      </c>
      <c r="P1224" s="62">
        <v>700.22265452034128</v>
      </c>
    </row>
    <row r="1225" spans="1:16" x14ac:dyDescent="0.2">
      <c r="A1225" s="5" t="s">
        <v>14</v>
      </c>
      <c r="B1225" s="5" t="s">
        <v>24</v>
      </c>
      <c r="C1225" s="5" t="s">
        <v>84</v>
      </c>
      <c r="D1225" s="5" t="s">
        <v>92</v>
      </c>
      <c r="E1225" s="5">
        <v>1985</v>
      </c>
      <c r="F1225" s="5">
        <v>3</v>
      </c>
      <c r="G1225" s="61">
        <v>13</v>
      </c>
      <c r="H1225" s="73">
        <v>0.06</v>
      </c>
      <c r="I1225" s="73">
        <v>4.34</v>
      </c>
      <c r="J1225" s="73">
        <v>0.06</v>
      </c>
      <c r="K1225" s="73">
        <v>0.08</v>
      </c>
      <c r="L1225" s="73">
        <v>0.49</v>
      </c>
      <c r="M1225" s="73">
        <v>3.77</v>
      </c>
      <c r="N1225" s="73">
        <v>0.1</v>
      </c>
      <c r="O1225" s="73">
        <v>0.38</v>
      </c>
      <c r="P1225" s="62">
        <v>346.08294535996259</v>
      </c>
    </row>
    <row r="1226" spans="1:16" x14ac:dyDescent="0.2">
      <c r="A1226" s="5" t="s">
        <v>14</v>
      </c>
      <c r="B1226" s="5" t="s">
        <v>24</v>
      </c>
      <c r="C1226" s="5" t="s">
        <v>84</v>
      </c>
      <c r="D1226" s="5" t="s">
        <v>92</v>
      </c>
      <c r="E1226" s="5">
        <v>1990</v>
      </c>
      <c r="F1226" s="5">
        <v>3</v>
      </c>
      <c r="G1226" s="61">
        <v>10</v>
      </c>
      <c r="H1226" s="73">
        <v>0.04</v>
      </c>
      <c r="I1226" s="73">
        <v>3.1999999999999997</v>
      </c>
      <c r="J1226" s="73">
        <v>0.04</v>
      </c>
      <c r="K1226" s="73">
        <v>0.06</v>
      </c>
      <c r="L1226" s="73">
        <v>0.36</v>
      </c>
      <c r="M1226" s="73">
        <v>2.78</v>
      </c>
      <c r="N1226" s="73">
        <v>7.0000000000000007E-2</v>
      </c>
      <c r="O1226" s="73">
        <v>0.28000000000000003</v>
      </c>
      <c r="P1226" s="62">
        <v>316.35335313741064</v>
      </c>
    </row>
    <row r="1227" spans="1:16" x14ac:dyDescent="0.2">
      <c r="A1227" s="5" t="s">
        <v>14</v>
      </c>
      <c r="B1227" s="5" t="s">
        <v>24</v>
      </c>
      <c r="C1227" s="5" t="s">
        <v>84</v>
      </c>
      <c r="D1227" s="5" t="s">
        <v>92</v>
      </c>
      <c r="E1227" s="5">
        <v>1996</v>
      </c>
      <c r="F1227" s="5">
        <v>3</v>
      </c>
      <c r="G1227" s="61">
        <v>35</v>
      </c>
      <c r="H1227" s="73">
        <v>0.17</v>
      </c>
      <c r="I1227" s="73">
        <v>12.11</v>
      </c>
      <c r="J1227" s="73">
        <v>0.17</v>
      </c>
      <c r="K1227" s="73">
        <v>0.21</v>
      </c>
      <c r="L1227" s="73">
        <v>1.37</v>
      </c>
      <c r="M1227" s="73">
        <v>10.53</v>
      </c>
      <c r="N1227" s="73">
        <v>0.28000000000000003</v>
      </c>
      <c r="O1227" s="73">
        <v>1.07</v>
      </c>
      <c r="P1227" s="62">
        <v>353.97546660632861</v>
      </c>
    </row>
    <row r="1228" spans="1:16" x14ac:dyDescent="0.2">
      <c r="A1228" s="5" t="s">
        <v>14</v>
      </c>
      <c r="B1228" s="5" t="s">
        <v>24</v>
      </c>
      <c r="C1228" s="5" t="s">
        <v>84</v>
      </c>
      <c r="D1228" s="5" t="s">
        <v>92</v>
      </c>
      <c r="E1228" s="5">
        <v>1998</v>
      </c>
      <c r="F1228" s="5">
        <v>3</v>
      </c>
      <c r="G1228" s="61">
        <v>88</v>
      </c>
      <c r="H1228" s="73">
        <v>0.47</v>
      </c>
      <c r="I1228" s="73">
        <v>33.4</v>
      </c>
      <c r="J1228" s="73">
        <v>0.47</v>
      </c>
      <c r="K1228" s="73">
        <v>0.57999999999999996</v>
      </c>
      <c r="L1228" s="73">
        <v>3.77</v>
      </c>
      <c r="M1228" s="73">
        <v>29.05</v>
      </c>
      <c r="N1228" s="73">
        <v>0.77</v>
      </c>
      <c r="O1228" s="73">
        <v>2.97</v>
      </c>
      <c r="P1228" s="62">
        <v>384.06033455536215</v>
      </c>
    </row>
    <row r="1229" spans="1:16" x14ac:dyDescent="0.2">
      <c r="A1229" s="5" t="s">
        <v>14</v>
      </c>
      <c r="B1229" s="5" t="s">
        <v>24</v>
      </c>
      <c r="C1229" s="5" t="s">
        <v>84</v>
      </c>
      <c r="D1229" s="5" t="s">
        <v>92</v>
      </c>
      <c r="E1229" s="5">
        <v>2000</v>
      </c>
      <c r="F1229" s="5">
        <v>3</v>
      </c>
      <c r="G1229" s="61">
        <v>148</v>
      </c>
      <c r="H1229" s="73">
        <v>0.87</v>
      </c>
      <c r="I1229" s="73">
        <v>62.05</v>
      </c>
      <c r="J1229" s="73">
        <v>0.87</v>
      </c>
      <c r="K1229" s="73">
        <v>1.08</v>
      </c>
      <c r="L1229" s="73">
        <v>7</v>
      </c>
      <c r="M1229" s="73">
        <v>53.97</v>
      </c>
      <c r="N1229" s="73">
        <v>1.44</v>
      </c>
      <c r="O1229" s="73">
        <v>5.51</v>
      </c>
      <c r="P1229" s="62">
        <v>425.47837173321886</v>
      </c>
    </row>
    <row r="1230" spans="1:16" x14ac:dyDescent="0.2">
      <c r="A1230" s="5" t="s">
        <v>14</v>
      </c>
      <c r="B1230" s="5" t="s">
        <v>24</v>
      </c>
      <c r="C1230" s="5" t="s">
        <v>84</v>
      </c>
      <c r="D1230" s="5" t="s">
        <v>92</v>
      </c>
      <c r="E1230" s="5">
        <v>2001</v>
      </c>
      <c r="F1230" s="5">
        <v>3</v>
      </c>
      <c r="G1230" s="61">
        <v>11</v>
      </c>
      <c r="H1230" s="73">
        <v>0.06</v>
      </c>
      <c r="I1230" s="73">
        <v>4.22</v>
      </c>
      <c r="J1230" s="73">
        <v>0.06</v>
      </c>
      <c r="K1230" s="73">
        <v>7.0000000000000007E-2</v>
      </c>
      <c r="L1230" s="73">
        <v>0.48</v>
      </c>
      <c r="M1230" s="73">
        <v>3.67</v>
      </c>
      <c r="N1230" s="73">
        <v>0.1</v>
      </c>
      <c r="O1230" s="73">
        <v>0.37</v>
      </c>
      <c r="P1230" s="62">
        <v>397.78669147253026</v>
      </c>
    </row>
    <row r="1231" spans="1:16" x14ac:dyDescent="0.2">
      <c r="A1231" s="5" t="s">
        <v>14</v>
      </c>
      <c r="B1231" s="5" t="s">
        <v>24</v>
      </c>
      <c r="C1231" s="5" t="s">
        <v>84</v>
      </c>
      <c r="D1231" s="5" t="s">
        <v>92</v>
      </c>
      <c r="E1231" s="5">
        <v>2002</v>
      </c>
      <c r="F1231" s="5">
        <v>3</v>
      </c>
      <c r="G1231" s="61">
        <v>337</v>
      </c>
      <c r="H1231" s="73">
        <v>0.57999999999999996</v>
      </c>
      <c r="I1231" s="73">
        <v>126.97999999999999</v>
      </c>
      <c r="J1231" s="73">
        <v>0.57999999999999996</v>
      </c>
      <c r="K1231" s="73">
        <v>0.72</v>
      </c>
      <c r="L1231" s="73">
        <v>8.49</v>
      </c>
      <c r="M1231" s="73">
        <v>117.77</v>
      </c>
      <c r="N1231" s="73">
        <v>15.16</v>
      </c>
      <c r="O1231" s="73">
        <v>7.93</v>
      </c>
      <c r="P1231" s="62">
        <v>378.8795574006017</v>
      </c>
    </row>
    <row r="1232" spans="1:16" x14ac:dyDescent="0.2">
      <c r="A1232" s="5" t="s">
        <v>14</v>
      </c>
      <c r="B1232" s="5" t="s">
        <v>24</v>
      </c>
      <c r="C1232" s="5" t="s">
        <v>84</v>
      </c>
      <c r="D1232" s="5" t="s">
        <v>92</v>
      </c>
      <c r="E1232" s="5">
        <v>2003</v>
      </c>
      <c r="F1232" s="5">
        <v>3</v>
      </c>
      <c r="G1232" s="61">
        <v>163</v>
      </c>
      <c r="H1232" s="73">
        <v>0</v>
      </c>
      <c r="I1232" s="73">
        <v>74.48</v>
      </c>
      <c r="J1232" s="73">
        <v>0</v>
      </c>
      <c r="K1232" s="73">
        <v>0.61</v>
      </c>
      <c r="L1232" s="73">
        <v>4.3099999999999996</v>
      </c>
      <c r="M1232" s="73">
        <v>69.56</v>
      </c>
      <c r="N1232" s="73">
        <v>3.43</v>
      </c>
      <c r="O1232" s="73">
        <v>4.6100000000000003</v>
      </c>
      <c r="P1232" s="62">
        <v>458.15688975570805</v>
      </c>
    </row>
    <row r="1233" spans="1:16" x14ac:dyDescent="0.2">
      <c r="A1233" s="5" t="s">
        <v>14</v>
      </c>
      <c r="B1233" s="5" t="s">
        <v>24</v>
      </c>
      <c r="C1233" s="5" t="s">
        <v>84</v>
      </c>
      <c r="D1233" s="5" t="s">
        <v>92</v>
      </c>
      <c r="E1233" s="5">
        <v>2004</v>
      </c>
      <c r="F1233" s="5">
        <v>3</v>
      </c>
      <c r="G1233" s="61">
        <v>61</v>
      </c>
      <c r="H1233" s="73">
        <v>0.22</v>
      </c>
      <c r="I1233" s="73">
        <v>22.770000000000003</v>
      </c>
      <c r="J1233" s="73">
        <v>0.22</v>
      </c>
      <c r="K1233" s="73">
        <v>0.45</v>
      </c>
      <c r="L1233" s="73">
        <v>4.93</v>
      </c>
      <c r="M1233" s="73">
        <v>17.39</v>
      </c>
      <c r="N1233" s="73">
        <v>0.67999999999999994</v>
      </c>
      <c r="O1233" s="73">
        <v>1.81</v>
      </c>
      <c r="P1233" s="62">
        <v>373.9129850168174</v>
      </c>
    </row>
    <row r="1234" spans="1:16" x14ac:dyDescent="0.2">
      <c r="A1234" s="5" t="s">
        <v>14</v>
      </c>
      <c r="B1234" s="5" t="s">
        <v>24</v>
      </c>
      <c r="C1234" s="5" t="s">
        <v>84</v>
      </c>
      <c r="D1234" s="5" t="s">
        <v>92</v>
      </c>
      <c r="E1234" s="5">
        <v>2005</v>
      </c>
      <c r="F1234" s="5">
        <v>3</v>
      </c>
      <c r="G1234" s="61">
        <v>1088</v>
      </c>
      <c r="H1234" s="73">
        <v>5.97</v>
      </c>
      <c r="I1234" s="73">
        <v>428.09999999999997</v>
      </c>
      <c r="J1234" s="73">
        <v>5.97</v>
      </c>
      <c r="K1234" s="73">
        <v>7.42</v>
      </c>
      <c r="L1234" s="73">
        <v>48.28</v>
      </c>
      <c r="M1234" s="73">
        <v>372.4</v>
      </c>
      <c r="N1234" s="73">
        <v>9.9</v>
      </c>
      <c r="O1234" s="73">
        <v>38.01</v>
      </c>
      <c r="P1234" s="62">
        <v>398.82676190411917</v>
      </c>
    </row>
    <row r="1235" spans="1:16" x14ac:dyDescent="0.2">
      <c r="A1235" s="5" t="s">
        <v>14</v>
      </c>
      <c r="B1235" s="5" t="s">
        <v>24</v>
      </c>
      <c r="C1235" s="5" t="s">
        <v>84</v>
      </c>
      <c r="D1235" s="5" t="s">
        <v>92</v>
      </c>
      <c r="E1235" s="5">
        <v>2006</v>
      </c>
      <c r="F1235" s="5">
        <v>3</v>
      </c>
      <c r="G1235" s="61">
        <v>230</v>
      </c>
      <c r="H1235" s="73">
        <v>0.79</v>
      </c>
      <c r="I1235" s="73">
        <v>99.710000000000008</v>
      </c>
      <c r="J1235" s="73">
        <v>0.79</v>
      </c>
      <c r="K1235" s="73">
        <v>2.36</v>
      </c>
      <c r="L1235" s="73">
        <v>15.23</v>
      </c>
      <c r="M1235" s="73">
        <v>82.12</v>
      </c>
      <c r="N1235" s="73">
        <v>3.0700000000000003</v>
      </c>
      <c r="O1235" s="73">
        <v>7.39</v>
      </c>
      <c r="P1235" s="62">
        <v>438.62419606491932</v>
      </c>
    </row>
    <row r="1236" spans="1:16" x14ac:dyDescent="0.2">
      <c r="A1236" s="5" t="s">
        <v>14</v>
      </c>
      <c r="B1236" s="5" t="s">
        <v>24</v>
      </c>
      <c r="C1236" s="5" t="s">
        <v>84</v>
      </c>
      <c r="D1236" s="5" t="s">
        <v>92</v>
      </c>
      <c r="E1236" s="5">
        <v>2007</v>
      </c>
      <c r="F1236" s="5">
        <v>3</v>
      </c>
      <c r="G1236" s="61">
        <v>252</v>
      </c>
      <c r="H1236" s="73">
        <v>1.28</v>
      </c>
      <c r="I1236" s="73">
        <v>108.63999999999999</v>
      </c>
      <c r="J1236" s="73">
        <v>1.28</v>
      </c>
      <c r="K1236" s="73">
        <v>2.71</v>
      </c>
      <c r="L1236" s="73">
        <v>16.39</v>
      </c>
      <c r="M1236" s="73">
        <v>89.539999999999992</v>
      </c>
      <c r="N1236" s="73">
        <v>2.98</v>
      </c>
      <c r="O1236" s="73">
        <v>8.83</v>
      </c>
      <c r="P1236" s="62">
        <v>434.71933901177169</v>
      </c>
    </row>
    <row r="1237" spans="1:16" x14ac:dyDescent="0.2">
      <c r="A1237" s="5" t="s">
        <v>14</v>
      </c>
      <c r="B1237" s="5" t="s">
        <v>24</v>
      </c>
      <c r="C1237" s="5" t="s">
        <v>84</v>
      </c>
      <c r="D1237" s="5" t="s">
        <v>92</v>
      </c>
      <c r="E1237" s="5">
        <v>2008</v>
      </c>
      <c r="F1237" s="5">
        <v>3</v>
      </c>
      <c r="G1237" s="61">
        <v>240</v>
      </c>
      <c r="H1237" s="73">
        <v>1.1000000000000001</v>
      </c>
      <c r="I1237" s="73">
        <v>105.58000000000001</v>
      </c>
      <c r="J1237" s="73">
        <v>1.1000000000000001</v>
      </c>
      <c r="K1237" s="73">
        <v>2.25</v>
      </c>
      <c r="L1237" s="73">
        <v>17.18</v>
      </c>
      <c r="M1237" s="73">
        <v>86.15</v>
      </c>
      <c r="N1237" s="73">
        <v>3.2199999999999998</v>
      </c>
      <c r="O1237" s="73">
        <v>8.07</v>
      </c>
      <c r="P1237" s="62">
        <v>444.63244084568026</v>
      </c>
    </row>
    <row r="1238" spans="1:16" x14ac:dyDescent="0.2">
      <c r="A1238" s="5" t="s">
        <v>14</v>
      </c>
      <c r="B1238" s="5" t="s">
        <v>24</v>
      </c>
      <c r="C1238" s="5" t="s">
        <v>84</v>
      </c>
      <c r="D1238" s="5" t="s">
        <v>92</v>
      </c>
      <c r="E1238" s="5">
        <v>2009</v>
      </c>
      <c r="F1238" s="5">
        <v>3</v>
      </c>
      <c r="G1238" s="61">
        <v>162</v>
      </c>
      <c r="H1238" s="73">
        <v>0.83000000000000007</v>
      </c>
      <c r="I1238" s="73">
        <v>77.05</v>
      </c>
      <c r="J1238" s="73">
        <v>0.83000000000000007</v>
      </c>
      <c r="K1238" s="73">
        <v>2.7399999999999998</v>
      </c>
      <c r="L1238" s="73">
        <v>10.74</v>
      </c>
      <c r="M1238" s="73">
        <v>63.57</v>
      </c>
      <c r="N1238" s="73">
        <v>2.25</v>
      </c>
      <c r="O1238" s="73">
        <v>5.84</v>
      </c>
      <c r="P1238" s="62">
        <v>482.90187961851217</v>
      </c>
    </row>
    <row r="1239" spans="1:16" x14ac:dyDescent="0.2">
      <c r="A1239" s="5" t="s">
        <v>14</v>
      </c>
      <c r="B1239" s="5" t="s">
        <v>24</v>
      </c>
      <c r="C1239" s="5" t="s">
        <v>84</v>
      </c>
      <c r="D1239" s="5" t="s">
        <v>92</v>
      </c>
      <c r="E1239" s="5">
        <v>2010</v>
      </c>
      <c r="F1239" s="5">
        <v>3</v>
      </c>
      <c r="G1239" s="61">
        <v>461</v>
      </c>
      <c r="H1239" s="73">
        <v>2.17</v>
      </c>
      <c r="I1239" s="73">
        <v>179.6</v>
      </c>
      <c r="J1239" s="73">
        <v>2.17</v>
      </c>
      <c r="K1239" s="73">
        <v>3.54</v>
      </c>
      <c r="L1239" s="73">
        <v>23.14</v>
      </c>
      <c r="M1239" s="73">
        <v>152.92000000000002</v>
      </c>
      <c r="N1239" s="73">
        <v>4.67</v>
      </c>
      <c r="O1239" s="73">
        <v>14.83</v>
      </c>
      <c r="P1239" s="62">
        <v>394.57782071255974</v>
      </c>
    </row>
    <row r="1240" spans="1:16" x14ac:dyDescent="0.2">
      <c r="A1240" s="5" t="s">
        <v>14</v>
      </c>
      <c r="B1240" s="5" t="s">
        <v>24</v>
      </c>
      <c r="C1240" s="5" t="s">
        <v>84</v>
      </c>
      <c r="D1240" s="5" t="s">
        <v>92</v>
      </c>
      <c r="E1240" s="5">
        <v>2011</v>
      </c>
      <c r="F1240" s="5">
        <v>3</v>
      </c>
      <c r="G1240" s="61">
        <v>13</v>
      </c>
      <c r="H1240" s="73">
        <v>0.13</v>
      </c>
      <c r="I1240" s="73">
        <v>9.1999999999999993</v>
      </c>
      <c r="J1240" s="73">
        <v>0.13</v>
      </c>
      <c r="K1240" s="73">
        <v>0.16</v>
      </c>
      <c r="L1240" s="73">
        <v>1.04</v>
      </c>
      <c r="M1240" s="73">
        <v>8</v>
      </c>
      <c r="N1240" s="73">
        <v>0.21</v>
      </c>
      <c r="O1240" s="73">
        <v>0.82</v>
      </c>
      <c r="P1240" s="62">
        <v>737.40817149170539</v>
      </c>
    </row>
    <row r="1241" spans="1:16" x14ac:dyDescent="0.2">
      <c r="A1241" s="5" t="s">
        <v>14</v>
      </c>
      <c r="B1241" s="5" t="s">
        <v>24</v>
      </c>
      <c r="C1241" s="5" t="s">
        <v>84</v>
      </c>
      <c r="D1241" s="5" t="s">
        <v>92</v>
      </c>
      <c r="E1241" s="5">
        <v>2012</v>
      </c>
      <c r="F1241" s="5">
        <v>2</v>
      </c>
      <c r="G1241" s="61">
        <v>281</v>
      </c>
      <c r="H1241" s="73">
        <v>1.07</v>
      </c>
      <c r="I1241" s="73">
        <v>174.26999999999998</v>
      </c>
      <c r="J1241" s="73">
        <v>1.07</v>
      </c>
      <c r="K1241" s="73">
        <v>9.7199999999999989</v>
      </c>
      <c r="L1241" s="73">
        <v>164.54999999999998</v>
      </c>
      <c r="M1241" s="73">
        <v>0</v>
      </c>
      <c r="N1241" s="73">
        <v>0.12</v>
      </c>
      <c r="O1241" s="73">
        <v>0.54</v>
      </c>
      <c r="P1241" s="62">
        <v>624.6969273603338</v>
      </c>
    </row>
    <row r="1242" spans="1:16" x14ac:dyDescent="0.2">
      <c r="A1242" s="5" t="s">
        <v>14</v>
      </c>
      <c r="B1242" s="5" t="s">
        <v>24</v>
      </c>
      <c r="C1242" s="5" t="s">
        <v>84</v>
      </c>
      <c r="D1242" s="5" t="s">
        <v>92</v>
      </c>
      <c r="E1242" s="5">
        <v>2013</v>
      </c>
      <c r="F1242" s="5">
        <v>2</v>
      </c>
      <c r="G1242" s="61">
        <v>68</v>
      </c>
      <c r="H1242" s="73">
        <v>0.16</v>
      </c>
      <c r="I1242" s="73">
        <v>41.19</v>
      </c>
      <c r="J1242" s="73">
        <v>0.16</v>
      </c>
      <c r="K1242" s="73">
        <v>1.78</v>
      </c>
      <c r="L1242" s="73">
        <v>39.409999999999997</v>
      </c>
      <c r="M1242" s="73">
        <v>0</v>
      </c>
      <c r="N1242" s="73">
        <v>0.2</v>
      </c>
      <c r="O1242" s="73">
        <v>2.33</v>
      </c>
      <c r="P1242" s="62">
        <v>602.77271951548744</v>
      </c>
    </row>
    <row r="1243" spans="1:16" x14ac:dyDescent="0.2">
      <c r="A1243" s="5" t="s">
        <v>14</v>
      </c>
      <c r="B1243" s="5" t="s">
        <v>24</v>
      </c>
      <c r="C1243" s="5" t="s">
        <v>84</v>
      </c>
      <c r="D1243" s="5" t="s">
        <v>92</v>
      </c>
      <c r="E1243" s="5">
        <v>2015</v>
      </c>
      <c r="F1243" s="5">
        <v>2</v>
      </c>
      <c r="G1243" s="61">
        <v>11</v>
      </c>
      <c r="H1243" s="73">
        <v>0.02</v>
      </c>
      <c r="I1243" s="73">
        <v>6.27</v>
      </c>
      <c r="J1243" s="73">
        <v>0.02</v>
      </c>
      <c r="K1243" s="73">
        <v>0.06</v>
      </c>
      <c r="L1243" s="73">
        <v>6.21</v>
      </c>
      <c r="M1243" s="73">
        <v>0</v>
      </c>
      <c r="N1243" s="73">
        <v>0.06</v>
      </c>
      <c r="O1243" s="73">
        <v>0.76</v>
      </c>
      <c r="P1243" s="62">
        <v>567.88592640747322</v>
      </c>
    </row>
    <row r="1244" spans="1:16" x14ac:dyDescent="0.2">
      <c r="A1244" s="5" t="s">
        <v>14</v>
      </c>
      <c r="B1244" s="5" t="s">
        <v>24</v>
      </c>
      <c r="C1244" s="5" t="s">
        <v>84</v>
      </c>
      <c r="D1244" s="5" t="s">
        <v>92</v>
      </c>
      <c r="E1244" s="5">
        <v>2016</v>
      </c>
      <c r="F1244" s="5">
        <v>2</v>
      </c>
      <c r="G1244" s="61">
        <v>66</v>
      </c>
      <c r="H1244" s="73">
        <v>0.13</v>
      </c>
      <c r="I1244" s="73">
        <v>38.700000000000003</v>
      </c>
      <c r="J1244" s="73">
        <v>0.13</v>
      </c>
      <c r="K1244" s="73">
        <v>0.39</v>
      </c>
      <c r="L1244" s="73">
        <v>38.31</v>
      </c>
      <c r="M1244" s="73">
        <v>0</v>
      </c>
      <c r="N1244" s="73">
        <v>0.39</v>
      </c>
      <c r="O1244" s="73">
        <v>4.7</v>
      </c>
      <c r="P1244" s="62">
        <v>585.71106854183404</v>
      </c>
    </row>
    <row r="1245" spans="1:16" x14ac:dyDescent="0.2">
      <c r="A1245" s="5" t="s">
        <v>14</v>
      </c>
      <c r="B1245" s="5" t="s">
        <v>24</v>
      </c>
      <c r="C1245" s="5" t="s">
        <v>84</v>
      </c>
      <c r="D1245" s="5" t="s">
        <v>92</v>
      </c>
      <c r="E1245" s="5">
        <v>2017</v>
      </c>
      <c r="F1245" s="5">
        <v>1</v>
      </c>
      <c r="G1245" s="61">
        <v>105</v>
      </c>
      <c r="H1245" s="73">
        <v>0.68</v>
      </c>
      <c r="I1245" s="73">
        <v>51.71</v>
      </c>
      <c r="J1245" s="73">
        <v>0.68</v>
      </c>
      <c r="K1245" s="73">
        <v>51.71</v>
      </c>
      <c r="L1245" s="73">
        <v>0</v>
      </c>
      <c r="M1245" s="73">
        <v>0</v>
      </c>
      <c r="N1245" s="73">
        <v>0.05</v>
      </c>
      <c r="O1245" s="73">
        <v>1.6900000000000002</v>
      </c>
      <c r="P1245" s="62">
        <v>499.77860757723028</v>
      </c>
    </row>
    <row r="1246" spans="1:16" x14ac:dyDescent="0.2">
      <c r="A1246" s="5" t="s">
        <v>14</v>
      </c>
      <c r="B1246" s="5" t="s">
        <v>24</v>
      </c>
      <c r="C1246" s="5" t="s">
        <v>84</v>
      </c>
      <c r="D1246" s="5" t="s">
        <v>92</v>
      </c>
      <c r="E1246" s="5">
        <v>2018</v>
      </c>
      <c r="F1246" s="5">
        <v>1</v>
      </c>
      <c r="G1246" s="61">
        <v>64</v>
      </c>
      <c r="H1246" s="73">
        <v>0.44</v>
      </c>
      <c r="I1246" s="73">
        <v>33.58</v>
      </c>
      <c r="J1246" s="73">
        <v>0.44</v>
      </c>
      <c r="K1246" s="73">
        <v>33.58</v>
      </c>
      <c r="L1246" s="73">
        <v>0</v>
      </c>
      <c r="M1246" s="73">
        <v>0</v>
      </c>
      <c r="N1246" s="73">
        <v>0.03</v>
      </c>
      <c r="O1246" s="73">
        <v>1.1000000000000001</v>
      </c>
      <c r="P1246" s="62">
        <v>530.22882674298705</v>
      </c>
    </row>
    <row r="1247" spans="1:16" x14ac:dyDescent="0.2">
      <c r="A1247" s="5" t="s">
        <v>14</v>
      </c>
      <c r="B1247" s="5" t="s">
        <v>24</v>
      </c>
      <c r="C1247" s="5" t="s">
        <v>84</v>
      </c>
      <c r="D1247" s="5" t="s">
        <v>92</v>
      </c>
      <c r="E1247" s="5">
        <v>2019</v>
      </c>
      <c r="F1247" s="5">
        <v>1</v>
      </c>
      <c r="G1247" s="61">
        <v>13</v>
      </c>
      <c r="H1247" s="73">
        <v>7.0000000000000007E-2</v>
      </c>
      <c r="I1247" s="73">
        <v>5.49</v>
      </c>
      <c r="J1247" s="73">
        <v>7.0000000000000007E-2</v>
      </c>
      <c r="K1247" s="73">
        <v>5.49</v>
      </c>
      <c r="L1247" s="73">
        <v>0</v>
      </c>
      <c r="M1247" s="73">
        <v>0</v>
      </c>
      <c r="N1247" s="73">
        <v>0</v>
      </c>
      <c r="O1247" s="73">
        <v>0.18000000000000002</v>
      </c>
      <c r="P1247" s="62">
        <v>445.8162203483476</v>
      </c>
    </row>
    <row r="1248" spans="1:16" x14ac:dyDescent="0.2">
      <c r="A1248" s="5" t="s">
        <v>14</v>
      </c>
      <c r="B1248" s="5" t="s">
        <v>24</v>
      </c>
      <c r="C1248" s="5" t="s">
        <v>84</v>
      </c>
      <c r="D1248" s="5" t="s">
        <v>92</v>
      </c>
      <c r="E1248" s="5">
        <v>2020</v>
      </c>
      <c r="F1248" s="5">
        <v>0</v>
      </c>
      <c r="G1248" s="61">
        <v>81</v>
      </c>
      <c r="H1248" s="73">
        <v>55.23</v>
      </c>
      <c r="I1248" s="73">
        <v>0</v>
      </c>
      <c r="J1248" s="73">
        <v>55.23</v>
      </c>
      <c r="K1248" s="73">
        <v>0</v>
      </c>
      <c r="L1248" s="73">
        <v>0</v>
      </c>
      <c r="M1248" s="73">
        <v>0</v>
      </c>
      <c r="N1248" s="73">
        <v>0.03</v>
      </c>
      <c r="O1248" s="73">
        <v>1.06</v>
      </c>
      <c r="P1248" s="62">
        <v>684.59054077928988</v>
      </c>
    </row>
    <row r="1249" spans="1:16" x14ac:dyDescent="0.2">
      <c r="A1249" s="5" t="s">
        <v>14</v>
      </c>
      <c r="B1249" s="5" t="s">
        <v>24</v>
      </c>
      <c r="C1249" s="5" t="s">
        <v>84</v>
      </c>
      <c r="D1249" s="5" t="s">
        <v>92</v>
      </c>
      <c r="E1249" s="5">
        <v>2021</v>
      </c>
      <c r="F1249" s="5">
        <v>0</v>
      </c>
      <c r="G1249" s="61">
        <v>396</v>
      </c>
      <c r="H1249" s="73">
        <v>282.5</v>
      </c>
      <c r="I1249" s="73">
        <v>0</v>
      </c>
      <c r="J1249" s="73">
        <v>282.5</v>
      </c>
      <c r="K1249" s="73">
        <v>0</v>
      </c>
      <c r="L1249" s="73">
        <v>0</v>
      </c>
      <c r="M1249" s="73">
        <v>0</v>
      </c>
      <c r="N1249" s="73">
        <v>0.14000000000000001</v>
      </c>
      <c r="O1249" s="73">
        <v>5.41</v>
      </c>
      <c r="P1249" s="62">
        <v>713.69844715397448</v>
      </c>
    </row>
    <row r="1250" spans="1:16" x14ac:dyDescent="0.2">
      <c r="A1250" s="5" t="s">
        <v>14</v>
      </c>
      <c r="B1250" s="5" t="s">
        <v>24</v>
      </c>
      <c r="C1250" s="5" t="s">
        <v>32</v>
      </c>
      <c r="D1250" s="5" t="s">
        <v>93</v>
      </c>
      <c r="E1250" s="5">
        <v>1995</v>
      </c>
      <c r="F1250" s="5">
        <v>3</v>
      </c>
      <c r="G1250" s="61">
        <v>20</v>
      </c>
      <c r="H1250" s="73">
        <v>0.4</v>
      </c>
      <c r="I1250" s="73">
        <v>7.06</v>
      </c>
      <c r="J1250" s="73">
        <v>0.4</v>
      </c>
      <c r="K1250" s="73">
        <v>0.53</v>
      </c>
      <c r="L1250" s="73">
        <v>1.47</v>
      </c>
      <c r="M1250" s="73">
        <v>5.0599999999999996</v>
      </c>
      <c r="N1250" s="73">
        <v>0.09</v>
      </c>
      <c r="O1250" s="73">
        <v>1.27</v>
      </c>
      <c r="P1250" s="62">
        <v>377.11027831163136</v>
      </c>
    </row>
    <row r="1251" spans="1:16" x14ac:dyDescent="0.2">
      <c r="A1251" s="5" t="s">
        <v>14</v>
      </c>
      <c r="B1251" s="5" t="s">
        <v>24</v>
      </c>
      <c r="C1251" s="5" t="s">
        <v>32</v>
      </c>
      <c r="D1251" s="5" t="s">
        <v>93</v>
      </c>
      <c r="E1251" s="5">
        <v>2002</v>
      </c>
      <c r="F1251" s="5">
        <v>3</v>
      </c>
      <c r="G1251" s="61">
        <v>148</v>
      </c>
      <c r="H1251" s="73">
        <v>0.22</v>
      </c>
      <c r="I1251" s="73">
        <v>66.960000000000008</v>
      </c>
      <c r="J1251" s="73">
        <v>0.22</v>
      </c>
      <c r="K1251" s="73">
        <v>0.28999999999999998</v>
      </c>
      <c r="L1251" s="73">
        <v>3.08</v>
      </c>
      <c r="M1251" s="73">
        <v>63.59</v>
      </c>
      <c r="N1251" s="73">
        <v>6.0000000000000005E-2</v>
      </c>
      <c r="O1251" s="73">
        <v>1.89</v>
      </c>
      <c r="P1251" s="62">
        <v>455.50369180290932</v>
      </c>
    </row>
    <row r="1252" spans="1:16" x14ac:dyDescent="0.2">
      <c r="A1252" s="5" t="s">
        <v>14</v>
      </c>
      <c r="B1252" s="5" t="s">
        <v>24</v>
      </c>
      <c r="C1252" s="5" t="s">
        <v>32</v>
      </c>
      <c r="D1252" s="5" t="s">
        <v>93</v>
      </c>
      <c r="E1252" s="5">
        <v>2003</v>
      </c>
      <c r="F1252" s="5">
        <v>3</v>
      </c>
      <c r="G1252" s="61">
        <v>9</v>
      </c>
      <c r="H1252" s="73">
        <v>0.16</v>
      </c>
      <c r="I1252" s="73">
        <v>2.8</v>
      </c>
      <c r="J1252" s="73">
        <v>0.16</v>
      </c>
      <c r="K1252" s="73">
        <v>0.21</v>
      </c>
      <c r="L1252" s="73">
        <v>0.57999999999999996</v>
      </c>
      <c r="M1252" s="73">
        <v>2.0099999999999998</v>
      </c>
      <c r="N1252" s="73">
        <v>0.03</v>
      </c>
      <c r="O1252" s="73">
        <v>0.51</v>
      </c>
      <c r="P1252" s="62">
        <v>340.89245427085257</v>
      </c>
    </row>
    <row r="1253" spans="1:16" x14ac:dyDescent="0.2">
      <c r="A1253" s="5" t="s">
        <v>14</v>
      </c>
      <c r="B1253" s="5" t="s">
        <v>24</v>
      </c>
      <c r="C1253" s="5" t="s">
        <v>32</v>
      </c>
      <c r="D1253" s="5" t="s">
        <v>93</v>
      </c>
      <c r="E1253" s="5">
        <v>2005</v>
      </c>
      <c r="F1253" s="5">
        <v>3</v>
      </c>
      <c r="G1253" s="61">
        <v>57</v>
      </c>
      <c r="H1253" s="73">
        <v>1.06</v>
      </c>
      <c r="I1253" s="73">
        <v>18.79</v>
      </c>
      <c r="J1253" s="73">
        <v>1.06</v>
      </c>
      <c r="K1253" s="73">
        <v>1.4</v>
      </c>
      <c r="L1253" s="73">
        <v>3.91</v>
      </c>
      <c r="M1253" s="73">
        <v>13.48</v>
      </c>
      <c r="N1253" s="73">
        <v>0.23</v>
      </c>
      <c r="O1253" s="73">
        <v>3.39</v>
      </c>
      <c r="P1253" s="62">
        <v>345.98696548110871</v>
      </c>
    </row>
    <row r="1254" spans="1:16" x14ac:dyDescent="0.2">
      <c r="A1254" s="5" t="s">
        <v>14</v>
      </c>
      <c r="B1254" s="5" t="s">
        <v>24</v>
      </c>
      <c r="C1254" s="5" t="s">
        <v>32</v>
      </c>
      <c r="D1254" s="5" t="s">
        <v>93</v>
      </c>
      <c r="E1254" s="5">
        <v>2006</v>
      </c>
      <c r="F1254" s="5">
        <v>3</v>
      </c>
      <c r="G1254" s="61">
        <v>157</v>
      </c>
      <c r="H1254" s="73">
        <v>3.01</v>
      </c>
      <c r="I1254" s="73">
        <v>53.44</v>
      </c>
      <c r="J1254" s="73">
        <v>3.01</v>
      </c>
      <c r="K1254" s="73">
        <v>3.99</v>
      </c>
      <c r="L1254" s="73">
        <v>11.12</v>
      </c>
      <c r="M1254" s="73">
        <v>38.33</v>
      </c>
      <c r="N1254" s="73">
        <v>0.66</v>
      </c>
      <c r="O1254" s="73">
        <v>9.65</v>
      </c>
      <c r="P1254" s="62">
        <v>360.39551817892789</v>
      </c>
    </row>
    <row r="1255" spans="1:16" x14ac:dyDescent="0.2">
      <c r="A1255" s="5" t="s">
        <v>14</v>
      </c>
      <c r="B1255" s="5" t="s">
        <v>24</v>
      </c>
      <c r="C1255" s="5" t="s">
        <v>32</v>
      </c>
      <c r="D1255" s="5" t="s">
        <v>93</v>
      </c>
      <c r="E1255" s="5">
        <v>2007</v>
      </c>
      <c r="F1255" s="5">
        <v>3</v>
      </c>
      <c r="G1255" s="61">
        <v>28</v>
      </c>
      <c r="H1255" s="73">
        <v>0.63</v>
      </c>
      <c r="I1255" s="73">
        <v>11.24</v>
      </c>
      <c r="J1255" s="73">
        <v>0.63</v>
      </c>
      <c r="K1255" s="73">
        <v>0.84</v>
      </c>
      <c r="L1255" s="73">
        <v>2.34</v>
      </c>
      <c r="M1255" s="73">
        <v>8.06</v>
      </c>
      <c r="N1255" s="73">
        <v>0.14000000000000001</v>
      </c>
      <c r="O1255" s="73">
        <v>2.0299999999999998</v>
      </c>
      <c r="P1255" s="62">
        <v>428.30077587876326</v>
      </c>
    </row>
    <row r="1256" spans="1:16" x14ac:dyDescent="0.2">
      <c r="A1256" s="5" t="s">
        <v>14</v>
      </c>
      <c r="B1256" s="5" t="s">
        <v>24</v>
      </c>
      <c r="C1256" s="5" t="s">
        <v>32</v>
      </c>
      <c r="D1256" s="5" t="s">
        <v>93</v>
      </c>
      <c r="E1256" s="5">
        <v>2008</v>
      </c>
      <c r="F1256" s="5">
        <v>3</v>
      </c>
      <c r="G1256" s="61">
        <v>77</v>
      </c>
      <c r="H1256" s="73">
        <v>1.58</v>
      </c>
      <c r="I1256" s="73">
        <v>28.009999999999998</v>
      </c>
      <c r="J1256" s="73">
        <v>1.58</v>
      </c>
      <c r="K1256" s="73">
        <v>2.09</v>
      </c>
      <c r="L1256" s="73">
        <v>5.83</v>
      </c>
      <c r="M1256" s="73">
        <v>20.09</v>
      </c>
      <c r="N1256" s="73">
        <v>0.35</v>
      </c>
      <c r="O1256" s="73">
        <v>5.0599999999999996</v>
      </c>
      <c r="P1256" s="62">
        <v>385.00263477436647</v>
      </c>
    </row>
    <row r="1257" spans="1:16" x14ac:dyDescent="0.2">
      <c r="A1257" s="5" t="s">
        <v>14</v>
      </c>
      <c r="B1257" s="5" t="s">
        <v>24</v>
      </c>
      <c r="C1257" s="5" t="s">
        <v>32</v>
      </c>
      <c r="D1257" s="5" t="s">
        <v>93</v>
      </c>
      <c r="E1257" s="5">
        <v>2009</v>
      </c>
      <c r="F1257" s="5">
        <v>3</v>
      </c>
      <c r="G1257" s="61">
        <v>101</v>
      </c>
      <c r="H1257" s="73">
        <v>2.34</v>
      </c>
      <c r="I1257" s="73">
        <v>41.66</v>
      </c>
      <c r="J1257" s="73">
        <v>2.34</v>
      </c>
      <c r="K1257" s="73">
        <v>3.11</v>
      </c>
      <c r="L1257" s="73">
        <v>8.67</v>
      </c>
      <c r="M1257" s="73">
        <v>29.88</v>
      </c>
      <c r="N1257" s="73">
        <v>0.52</v>
      </c>
      <c r="O1257" s="73">
        <v>7.52</v>
      </c>
      <c r="P1257" s="62">
        <v>434.97766932898679</v>
      </c>
    </row>
    <row r="1258" spans="1:16" x14ac:dyDescent="0.2">
      <c r="A1258" s="5" t="s">
        <v>14</v>
      </c>
      <c r="B1258" s="5" t="s">
        <v>24</v>
      </c>
      <c r="C1258" s="5" t="s">
        <v>32</v>
      </c>
      <c r="D1258" s="5" t="s">
        <v>93</v>
      </c>
      <c r="E1258" s="5">
        <v>2010</v>
      </c>
      <c r="F1258" s="5">
        <v>3</v>
      </c>
      <c r="G1258" s="61">
        <v>101</v>
      </c>
      <c r="H1258" s="73">
        <v>1.89</v>
      </c>
      <c r="I1258" s="73">
        <v>33.6</v>
      </c>
      <c r="J1258" s="73">
        <v>1.89</v>
      </c>
      <c r="K1258" s="73">
        <v>2.5099999999999998</v>
      </c>
      <c r="L1258" s="73">
        <v>6.99</v>
      </c>
      <c r="M1258" s="73">
        <v>24.1</v>
      </c>
      <c r="N1258" s="73">
        <v>0.42</v>
      </c>
      <c r="O1258" s="73">
        <v>6.07</v>
      </c>
      <c r="P1258" s="62">
        <v>349.96757339042904</v>
      </c>
    </row>
    <row r="1259" spans="1:16" x14ac:dyDescent="0.2">
      <c r="A1259" s="5" t="s">
        <v>14</v>
      </c>
      <c r="B1259" s="5" t="s">
        <v>24</v>
      </c>
      <c r="C1259" s="5" t="s">
        <v>32</v>
      </c>
      <c r="D1259" s="5" t="s">
        <v>93</v>
      </c>
      <c r="E1259" s="5">
        <v>2011</v>
      </c>
      <c r="F1259" s="5">
        <v>3</v>
      </c>
      <c r="G1259" s="61">
        <v>8</v>
      </c>
      <c r="H1259" s="73">
        <v>0.16</v>
      </c>
      <c r="I1259" s="73">
        <v>2.84</v>
      </c>
      <c r="J1259" s="73">
        <v>0.16</v>
      </c>
      <c r="K1259" s="73">
        <v>0.21</v>
      </c>
      <c r="L1259" s="73">
        <v>0.59</v>
      </c>
      <c r="M1259" s="73">
        <v>2.04</v>
      </c>
      <c r="N1259" s="73">
        <v>0.04</v>
      </c>
      <c r="O1259" s="73">
        <v>0.51</v>
      </c>
      <c r="P1259" s="62">
        <v>377.11027831163142</v>
      </c>
    </row>
    <row r="1260" spans="1:16" x14ac:dyDescent="0.2">
      <c r="A1260" s="5" t="s">
        <v>14</v>
      </c>
      <c r="B1260" s="5" t="s">
        <v>24</v>
      </c>
      <c r="C1260" s="5" t="s">
        <v>32</v>
      </c>
      <c r="D1260" s="5" t="s">
        <v>93</v>
      </c>
      <c r="E1260" s="5">
        <v>2012</v>
      </c>
      <c r="F1260" s="5">
        <v>2</v>
      </c>
      <c r="G1260" s="61">
        <v>1</v>
      </c>
      <c r="H1260" s="73">
        <v>0.01</v>
      </c>
      <c r="I1260" s="73">
        <v>0.38</v>
      </c>
      <c r="J1260" s="73">
        <v>0.01</v>
      </c>
      <c r="K1260" s="73">
        <v>0.01</v>
      </c>
      <c r="L1260" s="73">
        <v>0.37</v>
      </c>
      <c r="M1260" s="73">
        <v>0</v>
      </c>
      <c r="N1260" s="73">
        <v>0</v>
      </c>
      <c r="O1260" s="73">
        <v>0.04</v>
      </c>
      <c r="P1260" s="62">
        <v>448.20556769108117</v>
      </c>
    </row>
    <row r="1261" spans="1:16" x14ac:dyDescent="0.2">
      <c r="A1261" s="5" t="s">
        <v>14</v>
      </c>
      <c r="B1261" s="5" t="s">
        <v>24</v>
      </c>
      <c r="C1261" s="5" t="s">
        <v>32</v>
      </c>
      <c r="D1261" s="5" t="s">
        <v>93</v>
      </c>
      <c r="E1261" s="5">
        <v>2013</v>
      </c>
      <c r="F1261" s="5">
        <v>2</v>
      </c>
      <c r="G1261" s="61">
        <v>9</v>
      </c>
      <c r="H1261" s="73">
        <v>0.13</v>
      </c>
      <c r="I1261" s="73">
        <v>7.0699999999999994</v>
      </c>
      <c r="J1261" s="73">
        <v>0.13</v>
      </c>
      <c r="K1261" s="73">
        <v>0.1</v>
      </c>
      <c r="L1261" s="73">
        <v>6.97</v>
      </c>
      <c r="M1261" s="73">
        <v>0</v>
      </c>
      <c r="N1261" s="73">
        <v>0.04</v>
      </c>
      <c r="O1261" s="73">
        <v>0.85</v>
      </c>
      <c r="P1261" s="62">
        <v>761.36031721033009</v>
      </c>
    </row>
    <row r="1262" spans="1:16" x14ac:dyDescent="0.2">
      <c r="A1262" s="5" t="s">
        <v>14</v>
      </c>
      <c r="B1262" s="5" t="s">
        <v>24</v>
      </c>
      <c r="C1262" s="5" t="s">
        <v>32</v>
      </c>
      <c r="D1262" s="5" t="s">
        <v>93</v>
      </c>
      <c r="E1262" s="5">
        <v>2014</v>
      </c>
      <c r="F1262" s="5">
        <v>2</v>
      </c>
      <c r="G1262" s="61">
        <v>35</v>
      </c>
      <c r="H1262" s="73">
        <v>0.38</v>
      </c>
      <c r="I1262" s="73">
        <v>20.16</v>
      </c>
      <c r="J1262" s="73">
        <v>0.38</v>
      </c>
      <c r="K1262" s="73">
        <v>0.28000000000000003</v>
      </c>
      <c r="L1262" s="73">
        <v>19.88</v>
      </c>
      <c r="M1262" s="73">
        <v>0</v>
      </c>
      <c r="N1262" s="73">
        <v>0.12</v>
      </c>
      <c r="O1262" s="73">
        <v>2.41</v>
      </c>
      <c r="P1262" s="62">
        <v>593.65951379807939</v>
      </c>
    </row>
    <row r="1263" spans="1:16" x14ac:dyDescent="0.2">
      <c r="A1263" s="5" t="s">
        <v>14</v>
      </c>
      <c r="B1263" s="5" t="s">
        <v>24</v>
      </c>
      <c r="C1263" s="5" t="s">
        <v>32</v>
      </c>
      <c r="D1263" s="5" t="s">
        <v>93</v>
      </c>
      <c r="E1263" s="5">
        <v>2015</v>
      </c>
      <c r="F1263" s="5">
        <v>2</v>
      </c>
      <c r="G1263" s="61">
        <v>71</v>
      </c>
      <c r="H1263" s="73">
        <v>0.72</v>
      </c>
      <c r="I1263" s="73">
        <v>38.74</v>
      </c>
      <c r="J1263" s="73">
        <v>0.72</v>
      </c>
      <c r="K1263" s="73">
        <v>0.53</v>
      </c>
      <c r="L1263" s="73">
        <v>38.21</v>
      </c>
      <c r="M1263" s="73">
        <v>0</v>
      </c>
      <c r="N1263" s="73">
        <v>0.24</v>
      </c>
      <c r="O1263" s="73">
        <v>4.6399999999999997</v>
      </c>
      <c r="P1263" s="62">
        <v>554.60708310733901</v>
      </c>
    </row>
    <row r="1264" spans="1:16" x14ac:dyDescent="0.2">
      <c r="A1264" s="5" t="s">
        <v>14</v>
      </c>
      <c r="B1264" s="5" t="s">
        <v>24</v>
      </c>
      <c r="C1264" s="5" t="s">
        <v>32</v>
      </c>
      <c r="D1264" s="5" t="s">
        <v>93</v>
      </c>
      <c r="E1264" s="5">
        <v>2016</v>
      </c>
      <c r="F1264" s="5">
        <v>2</v>
      </c>
      <c r="G1264" s="61">
        <v>44</v>
      </c>
      <c r="H1264" s="73">
        <v>0.44</v>
      </c>
      <c r="I1264" s="73">
        <v>23.43</v>
      </c>
      <c r="J1264" s="73">
        <v>0.44</v>
      </c>
      <c r="K1264" s="73">
        <v>0.32</v>
      </c>
      <c r="L1264" s="73">
        <v>23.11</v>
      </c>
      <c r="M1264" s="73">
        <v>0</v>
      </c>
      <c r="N1264" s="73">
        <v>0.14000000000000001</v>
      </c>
      <c r="O1264" s="73">
        <v>2.81</v>
      </c>
      <c r="P1264" s="62">
        <v>544.62766221496292</v>
      </c>
    </row>
    <row r="1265" spans="1:16" x14ac:dyDescent="0.2">
      <c r="A1265" s="5" t="s">
        <v>14</v>
      </c>
      <c r="B1265" s="5" t="s">
        <v>24</v>
      </c>
      <c r="C1265" s="5" t="s">
        <v>32</v>
      </c>
      <c r="D1265" s="5" t="s">
        <v>93</v>
      </c>
      <c r="E1265" s="5">
        <v>2017</v>
      </c>
      <c r="F1265" s="5">
        <v>1</v>
      </c>
      <c r="G1265" s="61">
        <v>41</v>
      </c>
      <c r="H1265" s="73">
        <v>0.14000000000000001</v>
      </c>
      <c r="I1265" s="73">
        <v>22.37</v>
      </c>
      <c r="J1265" s="73">
        <v>0.14000000000000001</v>
      </c>
      <c r="K1265" s="73">
        <v>22.37</v>
      </c>
      <c r="L1265" s="73">
        <v>0</v>
      </c>
      <c r="M1265" s="73">
        <v>0</v>
      </c>
      <c r="N1265" s="73">
        <v>0.06</v>
      </c>
      <c r="O1265" s="73">
        <v>1.22</v>
      </c>
      <c r="P1265" s="62">
        <v>551.93042197013699</v>
      </c>
    </row>
    <row r="1266" spans="1:16" x14ac:dyDescent="0.2">
      <c r="A1266" s="5" t="s">
        <v>14</v>
      </c>
      <c r="B1266" s="5" t="s">
        <v>24</v>
      </c>
      <c r="C1266" s="5" t="s">
        <v>32</v>
      </c>
      <c r="D1266" s="5" t="s">
        <v>93</v>
      </c>
      <c r="E1266" s="5">
        <v>2018</v>
      </c>
      <c r="F1266" s="5">
        <v>1</v>
      </c>
      <c r="G1266" s="61">
        <v>20</v>
      </c>
      <c r="H1266" s="73">
        <v>0.08</v>
      </c>
      <c r="I1266" s="73">
        <v>12.77</v>
      </c>
      <c r="J1266" s="73">
        <v>0.08</v>
      </c>
      <c r="K1266" s="73">
        <v>12.77</v>
      </c>
      <c r="L1266" s="73">
        <v>0</v>
      </c>
      <c r="M1266" s="73">
        <v>0</v>
      </c>
      <c r="N1266" s="73">
        <v>0.04</v>
      </c>
      <c r="O1266" s="73">
        <v>0.70000000000000007</v>
      </c>
      <c r="P1266" s="62">
        <v>627.41231933219842</v>
      </c>
    </row>
    <row r="1267" spans="1:16" x14ac:dyDescent="0.2">
      <c r="A1267" s="5" t="s">
        <v>14</v>
      </c>
      <c r="B1267" s="5" t="s">
        <v>24</v>
      </c>
      <c r="C1267" s="5" t="s">
        <v>32</v>
      </c>
      <c r="D1267" s="5" t="s">
        <v>93</v>
      </c>
      <c r="E1267" s="5">
        <v>2019</v>
      </c>
      <c r="F1267" s="5">
        <v>1</v>
      </c>
      <c r="G1267" s="61">
        <v>67</v>
      </c>
      <c r="H1267" s="73">
        <v>0.21000000000000002</v>
      </c>
      <c r="I1267" s="73">
        <v>34.28</v>
      </c>
      <c r="J1267" s="73">
        <v>0.21000000000000002</v>
      </c>
      <c r="K1267" s="73">
        <v>34.28</v>
      </c>
      <c r="L1267" s="73">
        <v>0</v>
      </c>
      <c r="M1267" s="73">
        <v>0</v>
      </c>
      <c r="N1267" s="73">
        <v>9.9999999999999992E-2</v>
      </c>
      <c r="O1267" s="73">
        <v>1.87</v>
      </c>
      <c r="P1267" s="62">
        <v>517.50431731638184</v>
      </c>
    </row>
    <row r="1268" spans="1:16" x14ac:dyDescent="0.2">
      <c r="A1268" s="5" t="s">
        <v>14</v>
      </c>
      <c r="B1268" s="5" t="s">
        <v>24</v>
      </c>
      <c r="C1268" s="5" t="s">
        <v>32</v>
      </c>
      <c r="D1268" s="5" t="s">
        <v>93</v>
      </c>
      <c r="E1268" s="5">
        <v>2020</v>
      </c>
      <c r="F1268" s="5">
        <v>0</v>
      </c>
      <c r="G1268" s="61">
        <v>85</v>
      </c>
      <c r="H1268" s="73">
        <v>46.63</v>
      </c>
      <c r="I1268" s="73">
        <v>0</v>
      </c>
      <c r="J1268" s="73">
        <v>46.63</v>
      </c>
      <c r="K1268" s="73">
        <v>0</v>
      </c>
      <c r="L1268" s="73">
        <v>0</v>
      </c>
      <c r="M1268" s="73">
        <v>0</v>
      </c>
      <c r="N1268" s="73">
        <v>0.56999999999999995</v>
      </c>
      <c r="O1268" s="73">
        <v>7.26</v>
      </c>
      <c r="P1268" s="62">
        <v>546.30208583179149</v>
      </c>
    </row>
    <row r="1269" spans="1:16" x14ac:dyDescent="0.2">
      <c r="A1269" s="5" t="s">
        <v>14</v>
      </c>
      <c r="B1269" s="5" t="s">
        <v>24</v>
      </c>
      <c r="C1269" s="5" t="s">
        <v>32</v>
      </c>
      <c r="D1269" s="5" t="s">
        <v>93</v>
      </c>
      <c r="E1269" s="5">
        <v>2021</v>
      </c>
      <c r="F1269" s="5">
        <v>0</v>
      </c>
      <c r="G1269" s="61">
        <v>10</v>
      </c>
      <c r="H1269" s="73">
        <v>5.29</v>
      </c>
      <c r="I1269" s="73">
        <v>0</v>
      </c>
      <c r="J1269" s="73">
        <v>5.29</v>
      </c>
      <c r="K1269" s="73">
        <v>0</v>
      </c>
      <c r="L1269" s="73">
        <v>0</v>
      </c>
      <c r="M1269" s="73">
        <v>0</v>
      </c>
      <c r="N1269" s="73">
        <v>0.06</v>
      </c>
      <c r="O1269" s="73">
        <v>0.83</v>
      </c>
      <c r="P1269" s="62">
        <v>550.92333769751065</v>
      </c>
    </row>
    <row r="1270" spans="1:16" x14ac:dyDescent="0.2">
      <c r="A1270" s="5" t="s">
        <v>15</v>
      </c>
      <c r="B1270" s="5" t="s">
        <v>25</v>
      </c>
      <c r="C1270" s="5" t="s">
        <v>29</v>
      </c>
      <c r="D1270" s="5" t="s">
        <v>85</v>
      </c>
      <c r="E1270" s="5">
        <v>1974</v>
      </c>
      <c r="F1270" s="5">
        <v>3</v>
      </c>
      <c r="G1270" s="61">
        <v>26</v>
      </c>
      <c r="H1270" s="73">
        <v>0.27</v>
      </c>
      <c r="I1270" s="73">
        <v>7.6899999999999995</v>
      </c>
      <c r="J1270" s="73">
        <v>0.27</v>
      </c>
      <c r="K1270" s="73">
        <v>0.34</v>
      </c>
      <c r="L1270" s="73">
        <v>0.5</v>
      </c>
      <c r="M1270" s="73">
        <v>6.85</v>
      </c>
      <c r="N1270" s="73">
        <v>0.24</v>
      </c>
      <c r="O1270" s="73">
        <v>0.75</v>
      </c>
      <c r="P1270" s="62">
        <v>311.19278391583111</v>
      </c>
    </row>
    <row r="1271" spans="1:16" x14ac:dyDescent="0.2">
      <c r="A1271" s="5" t="s">
        <v>15</v>
      </c>
      <c r="B1271" s="5" t="s">
        <v>25</v>
      </c>
      <c r="C1271" s="5" t="s">
        <v>29</v>
      </c>
      <c r="D1271" s="5" t="s">
        <v>85</v>
      </c>
      <c r="E1271" s="5">
        <v>1985</v>
      </c>
      <c r="F1271" s="5">
        <v>3</v>
      </c>
      <c r="G1271" s="61">
        <v>95</v>
      </c>
      <c r="H1271" s="73">
        <v>1.61</v>
      </c>
      <c r="I1271" s="73">
        <v>31.35</v>
      </c>
      <c r="J1271" s="73">
        <v>1.61</v>
      </c>
      <c r="K1271" s="73">
        <v>0.48</v>
      </c>
      <c r="L1271" s="73">
        <v>20.77</v>
      </c>
      <c r="M1271" s="73">
        <v>10.1</v>
      </c>
      <c r="N1271" s="73">
        <v>0.13</v>
      </c>
      <c r="O1271" s="73">
        <v>0.8</v>
      </c>
      <c r="P1271" s="62">
        <v>345.80170389696508</v>
      </c>
    </row>
    <row r="1272" spans="1:16" x14ac:dyDescent="0.2">
      <c r="A1272" s="5" t="s">
        <v>15</v>
      </c>
      <c r="B1272" s="5" t="s">
        <v>25</v>
      </c>
      <c r="C1272" s="5" t="s">
        <v>29</v>
      </c>
      <c r="D1272" s="5" t="s">
        <v>85</v>
      </c>
      <c r="E1272" s="5">
        <v>1986</v>
      </c>
      <c r="F1272" s="5">
        <v>3</v>
      </c>
      <c r="G1272" s="61">
        <v>67</v>
      </c>
      <c r="H1272" s="73">
        <v>0.04</v>
      </c>
      <c r="I1272" s="73">
        <v>23.58</v>
      </c>
      <c r="J1272" s="73">
        <v>0.04</v>
      </c>
      <c r="K1272" s="73">
        <v>2.87</v>
      </c>
      <c r="L1272" s="73">
        <v>13.51</v>
      </c>
      <c r="M1272" s="73">
        <v>7.2</v>
      </c>
      <c r="N1272" s="73">
        <v>0.09</v>
      </c>
      <c r="O1272" s="73">
        <v>0.56000000000000005</v>
      </c>
      <c r="P1272" s="62">
        <v>353.99586723717931</v>
      </c>
    </row>
    <row r="1273" spans="1:16" x14ac:dyDescent="0.2">
      <c r="A1273" s="5" t="s">
        <v>15</v>
      </c>
      <c r="B1273" s="5" t="s">
        <v>25</v>
      </c>
      <c r="C1273" s="5" t="s">
        <v>29</v>
      </c>
      <c r="D1273" s="5" t="s">
        <v>85</v>
      </c>
      <c r="E1273" s="5">
        <v>1987</v>
      </c>
      <c r="F1273" s="5">
        <v>3</v>
      </c>
      <c r="G1273" s="61">
        <v>69</v>
      </c>
      <c r="H1273" s="73">
        <v>0.88</v>
      </c>
      <c r="I1273" s="73">
        <v>27.810000000000002</v>
      </c>
      <c r="J1273" s="73">
        <v>0.88</v>
      </c>
      <c r="K1273" s="73">
        <v>1.57</v>
      </c>
      <c r="L1273" s="73">
        <v>7.94</v>
      </c>
      <c r="M1273" s="73">
        <v>18.3</v>
      </c>
      <c r="N1273" s="73">
        <v>0.11</v>
      </c>
      <c r="O1273" s="73">
        <v>0.69</v>
      </c>
      <c r="P1273" s="62">
        <v>414.23128316407173</v>
      </c>
    </row>
    <row r="1274" spans="1:16" x14ac:dyDescent="0.2">
      <c r="A1274" s="5" t="s">
        <v>15</v>
      </c>
      <c r="B1274" s="5" t="s">
        <v>25</v>
      </c>
      <c r="C1274" s="5" t="s">
        <v>29</v>
      </c>
      <c r="D1274" s="5" t="s">
        <v>85</v>
      </c>
      <c r="E1274" s="5">
        <v>1988</v>
      </c>
      <c r="F1274" s="5">
        <v>3</v>
      </c>
      <c r="G1274" s="61">
        <v>12</v>
      </c>
      <c r="H1274" s="73">
        <v>0.17</v>
      </c>
      <c r="I1274" s="73">
        <v>4.8900000000000006</v>
      </c>
      <c r="J1274" s="73">
        <v>0.17</v>
      </c>
      <c r="K1274" s="73">
        <v>0.21</v>
      </c>
      <c r="L1274" s="73">
        <v>0.32</v>
      </c>
      <c r="M1274" s="73">
        <v>4.3600000000000003</v>
      </c>
      <c r="N1274" s="73">
        <v>0.15</v>
      </c>
      <c r="O1274" s="73">
        <v>0.48</v>
      </c>
      <c r="P1274" s="62">
        <v>407.31165049414398</v>
      </c>
    </row>
    <row r="1275" spans="1:16" x14ac:dyDescent="0.2">
      <c r="A1275" s="5" t="s">
        <v>15</v>
      </c>
      <c r="B1275" s="5" t="s">
        <v>25</v>
      </c>
      <c r="C1275" s="5" t="s">
        <v>29</v>
      </c>
      <c r="D1275" s="5" t="s">
        <v>85</v>
      </c>
      <c r="E1275" s="5">
        <v>1991</v>
      </c>
      <c r="F1275" s="5">
        <v>3</v>
      </c>
      <c r="G1275" s="61">
        <v>31</v>
      </c>
      <c r="H1275" s="73">
        <v>0</v>
      </c>
      <c r="I1275" s="73">
        <v>12.34</v>
      </c>
      <c r="J1275" s="73">
        <v>0</v>
      </c>
      <c r="K1275" s="73">
        <v>0</v>
      </c>
      <c r="L1275" s="73">
        <v>4.12</v>
      </c>
      <c r="M1275" s="73">
        <v>8.2200000000000006</v>
      </c>
      <c r="N1275" s="73">
        <v>0.08</v>
      </c>
      <c r="O1275" s="73">
        <v>0.48</v>
      </c>
      <c r="P1275" s="62">
        <v>403.38297517249725</v>
      </c>
    </row>
    <row r="1276" spans="1:16" x14ac:dyDescent="0.2">
      <c r="A1276" s="5" t="s">
        <v>15</v>
      </c>
      <c r="B1276" s="5" t="s">
        <v>25</v>
      </c>
      <c r="C1276" s="5" t="s">
        <v>29</v>
      </c>
      <c r="D1276" s="5" t="s">
        <v>85</v>
      </c>
      <c r="E1276" s="5">
        <v>1992</v>
      </c>
      <c r="F1276" s="5">
        <v>3</v>
      </c>
      <c r="G1276" s="61">
        <v>23</v>
      </c>
      <c r="H1276" s="73">
        <v>0.13</v>
      </c>
      <c r="I1276" s="73">
        <v>9.3699999999999992</v>
      </c>
      <c r="J1276" s="73">
        <v>0.13</v>
      </c>
      <c r="K1276" s="73">
        <v>0.17</v>
      </c>
      <c r="L1276" s="73">
        <v>0.88</v>
      </c>
      <c r="M1276" s="73">
        <v>8.32</v>
      </c>
      <c r="N1276" s="73">
        <v>0.16</v>
      </c>
      <c r="O1276" s="73">
        <v>0.59</v>
      </c>
      <c r="P1276" s="62">
        <v>408.93594088580198</v>
      </c>
    </row>
    <row r="1277" spans="1:16" x14ac:dyDescent="0.2">
      <c r="A1277" s="5" t="s">
        <v>15</v>
      </c>
      <c r="B1277" s="5" t="s">
        <v>25</v>
      </c>
      <c r="C1277" s="5" t="s">
        <v>29</v>
      </c>
      <c r="D1277" s="5" t="s">
        <v>85</v>
      </c>
      <c r="E1277" s="5">
        <v>1995</v>
      </c>
      <c r="F1277" s="5">
        <v>3</v>
      </c>
      <c r="G1277" s="61">
        <v>4</v>
      </c>
      <c r="H1277" s="73">
        <v>0</v>
      </c>
      <c r="I1277" s="73">
        <v>3.71</v>
      </c>
      <c r="J1277" s="73">
        <v>0</v>
      </c>
      <c r="K1277" s="73">
        <v>0.35</v>
      </c>
      <c r="L1277" s="73">
        <v>0.62</v>
      </c>
      <c r="M1277" s="73">
        <v>2.74</v>
      </c>
      <c r="N1277" s="73">
        <v>0.02</v>
      </c>
      <c r="O1277" s="73">
        <v>0.12</v>
      </c>
      <c r="P1277" s="62">
        <v>901.17825271743527</v>
      </c>
    </row>
    <row r="1278" spans="1:16" x14ac:dyDescent="0.2">
      <c r="A1278" s="5" t="s">
        <v>15</v>
      </c>
      <c r="B1278" s="5" t="s">
        <v>25</v>
      </c>
      <c r="C1278" s="5" t="s">
        <v>29</v>
      </c>
      <c r="D1278" s="5" t="s">
        <v>85</v>
      </c>
      <c r="E1278" s="5">
        <v>1996</v>
      </c>
      <c r="F1278" s="5">
        <v>3</v>
      </c>
      <c r="G1278" s="61">
        <v>45</v>
      </c>
      <c r="H1278" s="73">
        <v>0.02</v>
      </c>
      <c r="I1278" s="73">
        <v>18.45</v>
      </c>
      <c r="J1278" s="73">
        <v>0.02</v>
      </c>
      <c r="K1278" s="73">
        <v>0.2</v>
      </c>
      <c r="L1278" s="73">
        <v>3.8</v>
      </c>
      <c r="M1278" s="73">
        <v>14.45</v>
      </c>
      <c r="N1278" s="73">
        <v>0.13</v>
      </c>
      <c r="O1278" s="73">
        <v>0.77</v>
      </c>
      <c r="P1278" s="62">
        <v>405.56772421115579</v>
      </c>
    </row>
    <row r="1279" spans="1:16" x14ac:dyDescent="0.2">
      <c r="A1279" s="5" t="s">
        <v>15</v>
      </c>
      <c r="B1279" s="5" t="s">
        <v>25</v>
      </c>
      <c r="C1279" s="5" t="s">
        <v>29</v>
      </c>
      <c r="D1279" s="5" t="s">
        <v>85</v>
      </c>
      <c r="E1279" s="5">
        <v>1998</v>
      </c>
      <c r="F1279" s="5">
        <v>3</v>
      </c>
      <c r="G1279" s="61">
        <v>15</v>
      </c>
      <c r="H1279" s="73">
        <v>0.18</v>
      </c>
      <c r="I1279" s="73">
        <v>6.7100000000000009</v>
      </c>
      <c r="J1279" s="73">
        <v>0.18</v>
      </c>
      <c r="K1279" s="73">
        <v>0.23</v>
      </c>
      <c r="L1279" s="73">
        <v>0.34</v>
      </c>
      <c r="M1279" s="73">
        <v>6.1400000000000006</v>
      </c>
      <c r="N1279" s="73">
        <v>0.17</v>
      </c>
      <c r="O1279" s="73">
        <v>0.56000000000000005</v>
      </c>
      <c r="P1279" s="62">
        <v>466.20811537463987</v>
      </c>
    </row>
    <row r="1280" spans="1:16" x14ac:dyDescent="0.2">
      <c r="A1280" s="5" t="s">
        <v>15</v>
      </c>
      <c r="B1280" s="5" t="s">
        <v>25</v>
      </c>
      <c r="C1280" s="5" t="s">
        <v>29</v>
      </c>
      <c r="D1280" s="5" t="s">
        <v>85</v>
      </c>
      <c r="E1280" s="5">
        <v>1999</v>
      </c>
      <c r="F1280" s="5">
        <v>3</v>
      </c>
      <c r="G1280" s="61">
        <v>70</v>
      </c>
      <c r="H1280" s="73">
        <v>0.39</v>
      </c>
      <c r="I1280" s="73">
        <v>37.430000000000007</v>
      </c>
      <c r="J1280" s="73">
        <v>0.39</v>
      </c>
      <c r="K1280" s="73">
        <v>0.45</v>
      </c>
      <c r="L1280" s="73">
        <v>31.57</v>
      </c>
      <c r="M1280" s="73">
        <v>5.41</v>
      </c>
      <c r="N1280" s="73">
        <v>0.19</v>
      </c>
      <c r="O1280" s="73">
        <v>1.1299999999999999</v>
      </c>
      <c r="P1280" s="62">
        <v>539.51925185123855</v>
      </c>
    </row>
    <row r="1281" spans="1:16" x14ac:dyDescent="0.2">
      <c r="A1281" s="5" t="s">
        <v>15</v>
      </c>
      <c r="B1281" s="5" t="s">
        <v>25</v>
      </c>
      <c r="C1281" s="5" t="s">
        <v>29</v>
      </c>
      <c r="D1281" s="5" t="s">
        <v>85</v>
      </c>
      <c r="E1281" s="5">
        <v>2000</v>
      </c>
      <c r="F1281" s="5">
        <v>3</v>
      </c>
      <c r="G1281" s="61">
        <v>33</v>
      </c>
      <c r="H1281" s="73">
        <v>0.38</v>
      </c>
      <c r="I1281" s="73">
        <v>10.94</v>
      </c>
      <c r="J1281" s="73">
        <v>0.38</v>
      </c>
      <c r="K1281" s="73">
        <v>0.48</v>
      </c>
      <c r="L1281" s="73">
        <v>0.71</v>
      </c>
      <c r="M1281" s="73">
        <v>9.75</v>
      </c>
      <c r="N1281" s="73">
        <v>0.34</v>
      </c>
      <c r="O1281" s="73">
        <v>1.07</v>
      </c>
      <c r="P1281" s="62">
        <v>348.21797145903093</v>
      </c>
    </row>
    <row r="1282" spans="1:16" x14ac:dyDescent="0.2">
      <c r="A1282" s="5" t="s">
        <v>15</v>
      </c>
      <c r="B1282" s="5" t="s">
        <v>25</v>
      </c>
      <c r="C1282" s="5" t="s">
        <v>29</v>
      </c>
      <c r="D1282" s="5" t="s">
        <v>85</v>
      </c>
      <c r="E1282" s="5">
        <v>2001</v>
      </c>
      <c r="F1282" s="5">
        <v>3</v>
      </c>
      <c r="G1282" s="61">
        <v>36</v>
      </c>
      <c r="H1282" s="73">
        <v>0.48</v>
      </c>
      <c r="I1282" s="73">
        <v>13.620000000000001</v>
      </c>
      <c r="J1282" s="73">
        <v>0.48</v>
      </c>
      <c r="K1282" s="73">
        <v>0.59</v>
      </c>
      <c r="L1282" s="73">
        <v>0.89</v>
      </c>
      <c r="M1282" s="73">
        <v>12.14</v>
      </c>
      <c r="N1282" s="73">
        <v>0.42</v>
      </c>
      <c r="O1282" s="73">
        <v>1.33</v>
      </c>
      <c r="P1282" s="62">
        <v>392.1931612634163</v>
      </c>
    </row>
    <row r="1283" spans="1:16" x14ac:dyDescent="0.2">
      <c r="A1283" s="5" t="s">
        <v>15</v>
      </c>
      <c r="B1283" s="5" t="s">
        <v>25</v>
      </c>
      <c r="C1283" s="5" t="s">
        <v>29</v>
      </c>
      <c r="D1283" s="5" t="s">
        <v>85</v>
      </c>
      <c r="E1283" s="5">
        <v>2002</v>
      </c>
      <c r="F1283" s="5">
        <v>3</v>
      </c>
      <c r="G1283" s="61">
        <v>203</v>
      </c>
      <c r="H1283" s="73">
        <v>1.1599999999999999</v>
      </c>
      <c r="I1283" s="73">
        <v>76.760000000000005</v>
      </c>
      <c r="J1283" s="73">
        <v>1.1599999999999999</v>
      </c>
      <c r="K1283" s="73">
        <v>4.5199999999999996</v>
      </c>
      <c r="L1283" s="73">
        <v>6.2899999999999991</v>
      </c>
      <c r="M1283" s="73">
        <v>65.95</v>
      </c>
      <c r="N1283" s="73">
        <v>1.29</v>
      </c>
      <c r="O1283" s="73">
        <v>4.9000000000000004</v>
      </c>
      <c r="P1283" s="62">
        <v>383.05067453403257</v>
      </c>
    </row>
    <row r="1284" spans="1:16" x14ac:dyDescent="0.2">
      <c r="A1284" s="5" t="s">
        <v>15</v>
      </c>
      <c r="B1284" s="5" t="s">
        <v>25</v>
      </c>
      <c r="C1284" s="5" t="s">
        <v>29</v>
      </c>
      <c r="D1284" s="5" t="s">
        <v>85</v>
      </c>
      <c r="E1284" s="5">
        <v>2003</v>
      </c>
      <c r="F1284" s="5">
        <v>3</v>
      </c>
      <c r="G1284" s="61">
        <v>167</v>
      </c>
      <c r="H1284" s="73">
        <v>1.7</v>
      </c>
      <c r="I1284" s="73">
        <v>72.53</v>
      </c>
      <c r="J1284" s="73">
        <v>1.7</v>
      </c>
      <c r="K1284" s="73">
        <v>2.31</v>
      </c>
      <c r="L1284" s="73">
        <v>5.0199999999999996</v>
      </c>
      <c r="M1284" s="73">
        <v>65.2</v>
      </c>
      <c r="N1284" s="73">
        <v>1.6300000000000001</v>
      </c>
      <c r="O1284" s="73">
        <v>5.63</v>
      </c>
      <c r="P1284" s="62">
        <v>445.23950113196253</v>
      </c>
    </row>
    <row r="1285" spans="1:16" x14ac:dyDescent="0.2">
      <c r="A1285" s="5" t="s">
        <v>15</v>
      </c>
      <c r="B1285" s="5" t="s">
        <v>25</v>
      </c>
      <c r="C1285" s="5" t="s">
        <v>29</v>
      </c>
      <c r="D1285" s="5" t="s">
        <v>85</v>
      </c>
      <c r="E1285" s="5">
        <v>2004</v>
      </c>
      <c r="F1285" s="5">
        <v>3</v>
      </c>
      <c r="G1285" s="61">
        <v>171</v>
      </c>
      <c r="H1285" s="73">
        <v>2.27</v>
      </c>
      <c r="I1285" s="73">
        <v>64.8</v>
      </c>
      <c r="J1285" s="73">
        <v>2.27</v>
      </c>
      <c r="K1285" s="73">
        <v>2.83</v>
      </c>
      <c r="L1285" s="73">
        <v>4.2300000000000004</v>
      </c>
      <c r="M1285" s="73">
        <v>57.74</v>
      </c>
      <c r="N1285" s="73">
        <v>1.99</v>
      </c>
      <c r="O1285" s="73">
        <v>6.31</v>
      </c>
      <c r="P1285" s="62">
        <v>391.71716388955144</v>
      </c>
    </row>
    <row r="1286" spans="1:16" x14ac:dyDescent="0.2">
      <c r="A1286" s="5" t="s">
        <v>15</v>
      </c>
      <c r="B1286" s="5" t="s">
        <v>25</v>
      </c>
      <c r="C1286" s="5" t="s">
        <v>29</v>
      </c>
      <c r="D1286" s="5" t="s">
        <v>85</v>
      </c>
      <c r="E1286" s="5">
        <v>2005</v>
      </c>
      <c r="F1286" s="5">
        <v>3</v>
      </c>
      <c r="G1286" s="61">
        <v>228</v>
      </c>
      <c r="H1286" s="73">
        <v>2.1</v>
      </c>
      <c r="I1286" s="73">
        <v>85.960000000000008</v>
      </c>
      <c r="J1286" s="73">
        <v>2.1</v>
      </c>
      <c r="K1286" s="73">
        <v>2.62</v>
      </c>
      <c r="L1286" s="73">
        <v>9.41</v>
      </c>
      <c r="M1286" s="73">
        <v>73.930000000000007</v>
      </c>
      <c r="N1286" s="73">
        <v>3.08</v>
      </c>
      <c r="O1286" s="73">
        <v>7.73</v>
      </c>
      <c r="P1286" s="62">
        <v>386.42048972496366</v>
      </c>
    </row>
    <row r="1287" spans="1:16" x14ac:dyDescent="0.2">
      <c r="A1287" s="5" t="s">
        <v>15</v>
      </c>
      <c r="B1287" s="5" t="s">
        <v>25</v>
      </c>
      <c r="C1287" s="5" t="s">
        <v>29</v>
      </c>
      <c r="D1287" s="5" t="s">
        <v>85</v>
      </c>
      <c r="E1287" s="5">
        <v>2006</v>
      </c>
      <c r="F1287" s="5">
        <v>3</v>
      </c>
      <c r="G1287" s="61">
        <v>84</v>
      </c>
      <c r="H1287" s="73">
        <v>0.73</v>
      </c>
      <c r="I1287" s="73">
        <v>37.269999999999996</v>
      </c>
      <c r="J1287" s="73">
        <v>0.73</v>
      </c>
      <c r="K1287" s="73">
        <v>2.1800000000000002</v>
      </c>
      <c r="L1287" s="73">
        <v>3.1500000000000004</v>
      </c>
      <c r="M1287" s="73">
        <v>31.939999999999998</v>
      </c>
      <c r="N1287" s="73">
        <v>0.74</v>
      </c>
      <c r="O1287" s="73">
        <v>2.68</v>
      </c>
      <c r="P1287" s="62">
        <v>452.33374576729494</v>
      </c>
    </row>
    <row r="1288" spans="1:16" x14ac:dyDescent="0.2">
      <c r="A1288" s="5" t="s">
        <v>15</v>
      </c>
      <c r="B1288" s="5" t="s">
        <v>25</v>
      </c>
      <c r="C1288" s="5" t="s">
        <v>29</v>
      </c>
      <c r="D1288" s="5" t="s">
        <v>85</v>
      </c>
      <c r="E1288" s="5">
        <v>2007</v>
      </c>
      <c r="F1288" s="5">
        <v>3</v>
      </c>
      <c r="G1288" s="61">
        <v>182</v>
      </c>
      <c r="H1288" s="73">
        <v>1.93</v>
      </c>
      <c r="I1288" s="73">
        <v>76.25</v>
      </c>
      <c r="J1288" s="73">
        <v>1.93</v>
      </c>
      <c r="K1288" s="73">
        <v>2.56</v>
      </c>
      <c r="L1288" s="73">
        <v>7.75</v>
      </c>
      <c r="M1288" s="73">
        <v>65.94</v>
      </c>
      <c r="N1288" s="73">
        <v>1.8199999999999998</v>
      </c>
      <c r="O1288" s="73">
        <v>6.15</v>
      </c>
      <c r="P1288" s="62">
        <v>429.08786005877676</v>
      </c>
    </row>
    <row r="1289" spans="1:16" x14ac:dyDescent="0.2">
      <c r="A1289" s="5" t="s">
        <v>15</v>
      </c>
      <c r="B1289" s="5" t="s">
        <v>25</v>
      </c>
      <c r="C1289" s="5" t="s">
        <v>29</v>
      </c>
      <c r="D1289" s="5" t="s">
        <v>85</v>
      </c>
      <c r="E1289" s="5">
        <v>2008</v>
      </c>
      <c r="F1289" s="5">
        <v>3</v>
      </c>
      <c r="G1289" s="61">
        <v>366</v>
      </c>
      <c r="H1289" s="73">
        <v>5.61</v>
      </c>
      <c r="I1289" s="73">
        <v>160.08000000000001</v>
      </c>
      <c r="J1289" s="73">
        <v>5.61</v>
      </c>
      <c r="K1289" s="73">
        <v>6.99</v>
      </c>
      <c r="L1289" s="73">
        <v>10.44</v>
      </c>
      <c r="M1289" s="73">
        <v>142.65</v>
      </c>
      <c r="N1289" s="73">
        <v>4.91</v>
      </c>
      <c r="O1289" s="73">
        <v>15.58</v>
      </c>
      <c r="P1289" s="62">
        <v>452.74765368467263</v>
      </c>
    </row>
    <row r="1290" spans="1:16" x14ac:dyDescent="0.2">
      <c r="A1290" s="5" t="s">
        <v>15</v>
      </c>
      <c r="B1290" s="5" t="s">
        <v>25</v>
      </c>
      <c r="C1290" s="5" t="s">
        <v>29</v>
      </c>
      <c r="D1290" s="5" t="s">
        <v>85</v>
      </c>
      <c r="E1290" s="5">
        <v>2009</v>
      </c>
      <c r="F1290" s="5">
        <v>3</v>
      </c>
      <c r="G1290" s="61">
        <v>100</v>
      </c>
      <c r="H1290" s="73">
        <v>1.28</v>
      </c>
      <c r="I1290" s="73">
        <v>47.33</v>
      </c>
      <c r="J1290" s="73">
        <v>1.28</v>
      </c>
      <c r="K1290" s="73">
        <v>2.04</v>
      </c>
      <c r="L1290" s="73">
        <v>2.65</v>
      </c>
      <c r="M1290" s="73">
        <v>42.64</v>
      </c>
      <c r="N1290" s="73">
        <v>1.36</v>
      </c>
      <c r="O1290" s="73">
        <v>4.79</v>
      </c>
      <c r="P1290" s="62">
        <v>485.92092607377793</v>
      </c>
    </row>
    <row r="1291" spans="1:16" x14ac:dyDescent="0.2">
      <c r="A1291" s="5" t="s">
        <v>15</v>
      </c>
      <c r="B1291" s="5" t="s">
        <v>25</v>
      </c>
      <c r="C1291" s="5" t="s">
        <v>29</v>
      </c>
      <c r="D1291" s="5" t="s">
        <v>85</v>
      </c>
      <c r="E1291" s="5">
        <v>2010</v>
      </c>
      <c r="F1291" s="5">
        <v>3</v>
      </c>
      <c r="G1291" s="61">
        <v>283</v>
      </c>
      <c r="H1291" s="73">
        <v>2.87</v>
      </c>
      <c r="I1291" s="73">
        <v>139.36000000000001</v>
      </c>
      <c r="J1291" s="73">
        <v>2.87</v>
      </c>
      <c r="K1291" s="73">
        <v>5.5</v>
      </c>
      <c r="L1291" s="73">
        <v>6.9</v>
      </c>
      <c r="M1291" s="73">
        <v>126.96000000000001</v>
      </c>
      <c r="N1291" s="73">
        <v>3.86</v>
      </c>
      <c r="O1291" s="73">
        <v>14.870000000000001</v>
      </c>
      <c r="P1291" s="62">
        <v>502.02648662843598</v>
      </c>
    </row>
    <row r="1292" spans="1:16" x14ac:dyDescent="0.2">
      <c r="A1292" s="5" t="s">
        <v>15</v>
      </c>
      <c r="B1292" s="5" t="s">
        <v>25</v>
      </c>
      <c r="C1292" s="5" t="s">
        <v>29</v>
      </c>
      <c r="D1292" s="5" t="s">
        <v>85</v>
      </c>
      <c r="E1292" s="5">
        <v>2011</v>
      </c>
      <c r="F1292" s="5">
        <v>3</v>
      </c>
      <c r="G1292" s="61">
        <v>133</v>
      </c>
      <c r="H1292" s="73">
        <v>2.2799999999999998</v>
      </c>
      <c r="I1292" s="73">
        <v>65.099999999999994</v>
      </c>
      <c r="J1292" s="73">
        <v>2.2799999999999998</v>
      </c>
      <c r="K1292" s="73">
        <v>2.84</v>
      </c>
      <c r="L1292" s="73">
        <v>4.25</v>
      </c>
      <c r="M1292" s="73">
        <v>58.01</v>
      </c>
      <c r="N1292" s="73">
        <v>1.99</v>
      </c>
      <c r="O1292" s="73">
        <v>6.34</v>
      </c>
      <c r="P1292" s="62">
        <v>508.52926221264175</v>
      </c>
    </row>
    <row r="1293" spans="1:16" x14ac:dyDescent="0.2">
      <c r="A1293" s="5" t="s">
        <v>15</v>
      </c>
      <c r="B1293" s="5" t="s">
        <v>25</v>
      </c>
      <c r="C1293" s="5" t="s">
        <v>29</v>
      </c>
      <c r="D1293" s="5" t="s">
        <v>85</v>
      </c>
      <c r="E1293" s="5">
        <v>2012</v>
      </c>
      <c r="F1293" s="5">
        <v>2</v>
      </c>
      <c r="G1293" s="61">
        <v>149</v>
      </c>
      <c r="H1293" s="73">
        <v>4.51</v>
      </c>
      <c r="I1293" s="73">
        <v>94.04</v>
      </c>
      <c r="J1293" s="73">
        <v>4.51</v>
      </c>
      <c r="K1293" s="73">
        <v>3.31</v>
      </c>
      <c r="L1293" s="73">
        <v>90.73</v>
      </c>
      <c r="M1293" s="73">
        <v>0</v>
      </c>
      <c r="N1293" s="73">
        <v>0.24</v>
      </c>
      <c r="O1293" s="73">
        <v>2.62</v>
      </c>
      <c r="P1293" s="62">
        <v>660.91961748703227</v>
      </c>
    </row>
    <row r="1294" spans="1:16" x14ac:dyDescent="0.2">
      <c r="A1294" s="5" t="s">
        <v>15</v>
      </c>
      <c r="B1294" s="5" t="s">
        <v>25</v>
      </c>
      <c r="C1294" s="5" t="s">
        <v>29</v>
      </c>
      <c r="D1294" s="5" t="s">
        <v>85</v>
      </c>
      <c r="E1294" s="5">
        <v>2013</v>
      </c>
      <c r="F1294" s="5">
        <v>2</v>
      </c>
      <c r="G1294" s="61">
        <v>26</v>
      </c>
      <c r="H1294" s="73">
        <v>1.04</v>
      </c>
      <c r="I1294" s="73">
        <v>21.66</v>
      </c>
      <c r="J1294" s="73">
        <v>1.04</v>
      </c>
      <c r="K1294" s="73">
        <v>0.76</v>
      </c>
      <c r="L1294" s="73">
        <v>20.9</v>
      </c>
      <c r="M1294" s="73">
        <v>0</v>
      </c>
      <c r="N1294" s="73">
        <v>0.06</v>
      </c>
      <c r="O1294" s="73">
        <v>0.6</v>
      </c>
      <c r="P1294" s="62">
        <v>871.45355678807198</v>
      </c>
    </row>
    <row r="1295" spans="1:16" x14ac:dyDescent="0.2">
      <c r="A1295" s="5" t="s">
        <v>15</v>
      </c>
      <c r="B1295" s="5" t="s">
        <v>25</v>
      </c>
      <c r="C1295" s="5" t="s">
        <v>29</v>
      </c>
      <c r="D1295" s="5" t="s">
        <v>85</v>
      </c>
      <c r="E1295" s="5">
        <v>2014</v>
      </c>
      <c r="F1295" s="5">
        <v>2</v>
      </c>
      <c r="G1295" s="61">
        <v>8</v>
      </c>
      <c r="H1295" s="73">
        <v>0.18</v>
      </c>
      <c r="I1295" s="73">
        <v>3.71</v>
      </c>
      <c r="J1295" s="73">
        <v>0.18</v>
      </c>
      <c r="K1295" s="73">
        <v>0.13</v>
      </c>
      <c r="L1295" s="73">
        <v>3.58</v>
      </c>
      <c r="M1295" s="73">
        <v>0</v>
      </c>
      <c r="N1295" s="73">
        <v>0.01</v>
      </c>
      <c r="O1295" s="73">
        <v>0.1</v>
      </c>
      <c r="P1295" s="62">
        <v>464.94325048253057</v>
      </c>
    </row>
    <row r="1296" spans="1:16" x14ac:dyDescent="0.2">
      <c r="A1296" s="5" t="s">
        <v>15</v>
      </c>
      <c r="B1296" s="5" t="s">
        <v>25</v>
      </c>
      <c r="C1296" s="5" t="s">
        <v>29</v>
      </c>
      <c r="D1296" s="5" t="s">
        <v>85</v>
      </c>
      <c r="E1296" s="5">
        <v>2015</v>
      </c>
      <c r="F1296" s="5">
        <v>2</v>
      </c>
      <c r="G1296" s="61">
        <v>17</v>
      </c>
      <c r="H1296" s="73">
        <v>0.46</v>
      </c>
      <c r="I1296" s="73">
        <v>9.56</v>
      </c>
      <c r="J1296" s="73">
        <v>0.46</v>
      </c>
      <c r="K1296" s="73">
        <v>0.34</v>
      </c>
      <c r="L1296" s="73">
        <v>9.2200000000000006</v>
      </c>
      <c r="M1296" s="73">
        <v>0</v>
      </c>
      <c r="N1296" s="73">
        <v>0.02</v>
      </c>
      <c r="O1296" s="73">
        <v>0.27</v>
      </c>
      <c r="P1296" s="62">
        <v>583.49194605523849</v>
      </c>
    </row>
    <row r="1297" spans="1:16" x14ac:dyDescent="0.2">
      <c r="A1297" s="5" t="s">
        <v>15</v>
      </c>
      <c r="B1297" s="5" t="s">
        <v>25</v>
      </c>
      <c r="C1297" s="5" t="s">
        <v>29</v>
      </c>
      <c r="D1297" s="5" t="s">
        <v>85</v>
      </c>
      <c r="E1297" s="5">
        <v>2016</v>
      </c>
      <c r="F1297" s="5">
        <v>2</v>
      </c>
      <c r="G1297" s="61">
        <v>54</v>
      </c>
      <c r="H1297" s="73">
        <v>0.67</v>
      </c>
      <c r="I1297" s="73">
        <v>26.46</v>
      </c>
      <c r="J1297" s="73">
        <v>0.67</v>
      </c>
      <c r="K1297" s="73">
        <v>0.41000000000000003</v>
      </c>
      <c r="L1297" s="73">
        <v>26.05</v>
      </c>
      <c r="M1297" s="73">
        <v>0</v>
      </c>
      <c r="N1297" s="73">
        <v>0.1</v>
      </c>
      <c r="O1297" s="73">
        <v>0.81</v>
      </c>
      <c r="P1297" s="62">
        <v>500.9211041395468</v>
      </c>
    </row>
    <row r="1298" spans="1:16" x14ac:dyDescent="0.2">
      <c r="A1298" s="5" t="s">
        <v>15</v>
      </c>
      <c r="B1298" s="5" t="s">
        <v>25</v>
      </c>
      <c r="C1298" s="5" t="s">
        <v>29</v>
      </c>
      <c r="D1298" s="5" t="s">
        <v>85</v>
      </c>
      <c r="E1298" s="5">
        <v>2017</v>
      </c>
      <c r="F1298" s="5">
        <v>1</v>
      </c>
      <c r="G1298" s="61">
        <v>97</v>
      </c>
      <c r="H1298" s="73">
        <v>7.04</v>
      </c>
      <c r="I1298" s="73">
        <v>51.12</v>
      </c>
      <c r="J1298" s="73">
        <v>7.04</v>
      </c>
      <c r="K1298" s="73">
        <v>51.12</v>
      </c>
      <c r="L1298" s="73">
        <v>0</v>
      </c>
      <c r="M1298" s="73">
        <v>0</v>
      </c>
      <c r="N1298" s="73">
        <v>0.04</v>
      </c>
      <c r="O1298" s="73">
        <v>0.46</v>
      </c>
      <c r="P1298" s="62">
        <v>597.26313505325049</v>
      </c>
    </row>
    <row r="1299" spans="1:16" x14ac:dyDescent="0.2">
      <c r="A1299" s="5" t="s">
        <v>15</v>
      </c>
      <c r="B1299" s="5" t="s">
        <v>25</v>
      </c>
      <c r="C1299" s="5" t="s">
        <v>29</v>
      </c>
      <c r="D1299" s="5" t="s">
        <v>85</v>
      </c>
      <c r="E1299" s="5">
        <v>2018</v>
      </c>
      <c r="F1299" s="5">
        <v>1</v>
      </c>
      <c r="G1299" s="61">
        <v>312</v>
      </c>
      <c r="H1299" s="73">
        <v>29.94</v>
      </c>
      <c r="I1299" s="73">
        <v>164.12</v>
      </c>
      <c r="J1299" s="73">
        <v>29.94</v>
      </c>
      <c r="K1299" s="73">
        <v>164.12</v>
      </c>
      <c r="L1299" s="73">
        <v>0</v>
      </c>
      <c r="M1299" s="73">
        <v>0</v>
      </c>
      <c r="N1299" s="73">
        <v>0.19</v>
      </c>
      <c r="O1299" s="73">
        <v>0.32</v>
      </c>
      <c r="P1299" s="62">
        <v>622.50700463908061</v>
      </c>
    </row>
    <row r="1300" spans="1:16" x14ac:dyDescent="0.2">
      <c r="A1300" s="5" t="s">
        <v>15</v>
      </c>
      <c r="B1300" s="5" t="s">
        <v>25</v>
      </c>
      <c r="C1300" s="5" t="s">
        <v>29</v>
      </c>
      <c r="D1300" s="5" t="s">
        <v>85</v>
      </c>
      <c r="E1300" s="5">
        <v>2019</v>
      </c>
      <c r="F1300" s="5">
        <v>1</v>
      </c>
      <c r="G1300" s="61">
        <v>350</v>
      </c>
      <c r="H1300" s="73">
        <v>18.100000000000001</v>
      </c>
      <c r="I1300" s="73">
        <v>185.35000000000002</v>
      </c>
      <c r="J1300" s="73">
        <v>18.100000000000001</v>
      </c>
      <c r="K1300" s="73">
        <v>185.35000000000002</v>
      </c>
      <c r="L1300" s="73">
        <v>0</v>
      </c>
      <c r="M1300" s="73">
        <v>0</v>
      </c>
      <c r="N1300" s="73">
        <v>0.11</v>
      </c>
      <c r="O1300" s="73">
        <v>2.5</v>
      </c>
      <c r="P1300" s="62">
        <v>581.04982326033007</v>
      </c>
    </row>
    <row r="1301" spans="1:16" x14ac:dyDescent="0.2">
      <c r="A1301" s="5" t="s">
        <v>15</v>
      </c>
      <c r="B1301" s="5" t="s">
        <v>25</v>
      </c>
      <c r="C1301" s="5" t="s">
        <v>29</v>
      </c>
      <c r="D1301" s="5" t="s">
        <v>85</v>
      </c>
      <c r="E1301" s="5">
        <v>2020</v>
      </c>
      <c r="F1301" s="5">
        <v>0</v>
      </c>
      <c r="G1301" s="61">
        <v>112</v>
      </c>
      <c r="H1301" s="73">
        <v>68.05</v>
      </c>
      <c r="I1301" s="73">
        <v>0</v>
      </c>
      <c r="J1301" s="73">
        <v>68.05</v>
      </c>
      <c r="K1301" s="73">
        <v>0</v>
      </c>
      <c r="L1301" s="73">
        <v>0</v>
      </c>
      <c r="M1301" s="73">
        <v>0</v>
      </c>
      <c r="N1301" s="73">
        <v>0.01</v>
      </c>
      <c r="O1301" s="73">
        <v>0.28000000000000003</v>
      </c>
      <c r="P1301" s="62">
        <v>602.07777695642926</v>
      </c>
    </row>
    <row r="1302" spans="1:16" x14ac:dyDescent="0.2">
      <c r="A1302" s="5" t="s">
        <v>15</v>
      </c>
      <c r="B1302" s="5" t="s">
        <v>25</v>
      </c>
      <c r="C1302" s="5" t="s">
        <v>29</v>
      </c>
      <c r="D1302" s="5" t="s">
        <v>85</v>
      </c>
      <c r="E1302" s="5">
        <v>2021</v>
      </c>
      <c r="F1302" s="5">
        <v>0</v>
      </c>
      <c r="G1302" s="61">
        <v>190</v>
      </c>
      <c r="H1302" s="73">
        <v>126.63</v>
      </c>
      <c r="I1302" s="73">
        <v>0</v>
      </c>
      <c r="J1302" s="73">
        <v>126.63</v>
      </c>
      <c r="K1302" s="73">
        <v>0</v>
      </c>
      <c r="L1302" s="73">
        <v>0</v>
      </c>
      <c r="M1302" s="73">
        <v>0</v>
      </c>
      <c r="N1302" s="73">
        <v>0.02</v>
      </c>
      <c r="O1302" s="73">
        <v>0.51</v>
      </c>
      <c r="P1302" s="62">
        <v>667.13384907308512</v>
      </c>
    </row>
    <row r="1303" spans="1:16" x14ac:dyDescent="0.2">
      <c r="A1303" s="5" t="s">
        <v>15</v>
      </c>
      <c r="B1303" s="5" t="s">
        <v>25</v>
      </c>
      <c r="C1303" s="5" t="s">
        <v>29</v>
      </c>
      <c r="D1303" s="5" t="s">
        <v>86</v>
      </c>
      <c r="E1303" s="5">
        <v>2000</v>
      </c>
      <c r="F1303" s="5">
        <v>3</v>
      </c>
      <c r="G1303" s="61">
        <v>6</v>
      </c>
      <c r="H1303" s="73">
        <v>0.09</v>
      </c>
      <c r="I1303" s="73">
        <v>2.46</v>
      </c>
      <c r="J1303" s="73">
        <v>0.09</v>
      </c>
      <c r="K1303" s="73">
        <v>0.11</v>
      </c>
      <c r="L1303" s="73">
        <v>0.16</v>
      </c>
      <c r="M1303" s="73">
        <v>2.19</v>
      </c>
      <c r="N1303" s="73">
        <v>0.08</v>
      </c>
      <c r="O1303" s="73">
        <v>0.24</v>
      </c>
      <c r="P1303" s="62">
        <v>435.80882980193678</v>
      </c>
    </row>
    <row r="1304" spans="1:16" x14ac:dyDescent="0.2">
      <c r="A1304" s="5" t="s">
        <v>15</v>
      </c>
      <c r="B1304" s="5" t="s">
        <v>25</v>
      </c>
      <c r="C1304" s="5" t="s">
        <v>29</v>
      </c>
      <c r="D1304" s="5" t="s">
        <v>86</v>
      </c>
      <c r="E1304" s="5">
        <v>2003</v>
      </c>
      <c r="F1304" s="5">
        <v>3</v>
      </c>
      <c r="G1304" s="61">
        <v>17</v>
      </c>
      <c r="H1304" s="73">
        <v>0.21</v>
      </c>
      <c r="I1304" s="73">
        <v>6.09</v>
      </c>
      <c r="J1304" s="73">
        <v>0.21</v>
      </c>
      <c r="K1304" s="73">
        <v>0.27</v>
      </c>
      <c r="L1304" s="73">
        <v>0.4</v>
      </c>
      <c r="M1304" s="73">
        <v>5.42</v>
      </c>
      <c r="N1304" s="73">
        <v>0.19</v>
      </c>
      <c r="O1304" s="73">
        <v>0.59</v>
      </c>
      <c r="P1304" s="62">
        <v>368.38944674365547</v>
      </c>
    </row>
    <row r="1305" spans="1:16" x14ac:dyDescent="0.2">
      <c r="A1305" s="5" t="s">
        <v>15</v>
      </c>
      <c r="B1305" s="5" t="s">
        <v>25</v>
      </c>
      <c r="C1305" s="5" t="s">
        <v>29</v>
      </c>
      <c r="D1305" s="5" t="s">
        <v>86</v>
      </c>
      <c r="E1305" s="5">
        <v>2005</v>
      </c>
      <c r="F1305" s="5">
        <v>3</v>
      </c>
      <c r="G1305" s="61">
        <v>36</v>
      </c>
      <c r="H1305" s="73">
        <v>0.54</v>
      </c>
      <c r="I1305" s="73">
        <v>15.39</v>
      </c>
      <c r="J1305" s="73">
        <v>0.54</v>
      </c>
      <c r="K1305" s="73">
        <v>0.67</v>
      </c>
      <c r="L1305" s="73">
        <v>1</v>
      </c>
      <c r="M1305" s="73">
        <v>13.72</v>
      </c>
      <c r="N1305" s="73">
        <v>0.47</v>
      </c>
      <c r="O1305" s="73">
        <v>1.5</v>
      </c>
      <c r="P1305" s="62">
        <v>440.65955836073442</v>
      </c>
    </row>
    <row r="1306" spans="1:16" x14ac:dyDescent="0.2">
      <c r="A1306" s="5" t="s">
        <v>15</v>
      </c>
      <c r="B1306" s="5" t="s">
        <v>25</v>
      </c>
      <c r="C1306" s="5" t="s">
        <v>29</v>
      </c>
      <c r="D1306" s="5" t="s">
        <v>86</v>
      </c>
      <c r="E1306" s="5">
        <v>2006</v>
      </c>
      <c r="F1306" s="5">
        <v>3</v>
      </c>
      <c r="G1306" s="61">
        <v>25</v>
      </c>
      <c r="H1306" s="73">
        <v>0.36</v>
      </c>
      <c r="I1306" s="73">
        <v>10.219999999999999</v>
      </c>
      <c r="J1306" s="73">
        <v>0.36</v>
      </c>
      <c r="K1306" s="73">
        <v>0.45</v>
      </c>
      <c r="L1306" s="73">
        <v>0.67</v>
      </c>
      <c r="M1306" s="73">
        <v>9.1</v>
      </c>
      <c r="N1306" s="73">
        <v>0.31</v>
      </c>
      <c r="O1306" s="73">
        <v>0.99</v>
      </c>
      <c r="P1306" s="62">
        <v>428.74195802578066</v>
      </c>
    </row>
    <row r="1307" spans="1:16" x14ac:dyDescent="0.2">
      <c r="A1307" s="5" t="s">
        <v>15</v>
      </c>
      <c r="B1307" s="5" t="s">
        <v>25</v>
      </c>
      <c r="C1307" s="5" t="s">
        <v>29</v>
      </c>
      <c r="D1307" s="5" t="s">
        <v>86</v>
      </c>
      <c r="E1307" s="5">
        <v>2007</v>
      </c>
      <c r="F1307" s="5">
        <v>3</v>
      </c>
      <c r="G1307" s="61">
        <v>4</v>
      </c>
      <c r="H1307" s="73">
        <v>0.06</v>
      </c>
      <c r="I1307" s="73">
        <v>1.81</v>
      </c>
      <c r="J1307" s="73">
        <v>0.06</v>
      </c>
      <c r="K1307" s="73">
        <v>0.08</v>
      </c>
      <c r="L1307" s="73">
        <v>0.12</v>
      </c>
      <c r="M1307" s="73">
        <v>1.61</v>
      </c>
      <c r="N1307" s="73">
        <v>0.06</v>
      </c>
      <c r="O1307" s="73">
        <v>0.18</v>
      </c>
      <c r="P1307" s="62">
        <v>435.80882980193678</v>
      </c>
    </row>
    <row r="1308" spans="1:16" x14ac:dyDescent="0.2">
      <c r="A1308" s="5" t="s">
        <v>15</v>
      </c>
      <c r="B1308" s="5" t="s">
        <v>25</v>
      </c>
      <c r="C1308" s="5" t="s">
        <v>29</v>
      </c>
      <c r="D1308" s="5" t="s">
        <v>86</v>
      </c>
      <c r="E1308" s="5">
        <v>2008</v>
      </c>
      <c r="F1308" s="5">
        <v>3</v>
      </c>
      <c r="G1308" s="61">
        <v>11</v>
      </c>
      <c r="H1308" s="73">
        <v>0.23</v>
      </c>
      <c r="I1308" s="73">
        <v>6.6099999999999994</v>
      </c>
      <c r="J1308" s="73">
        <v>0.23</v>
      </c>
      <c r="K1308" s="73">
        <v>0.28999999999999998</v>
      </c>
      <c r="L1308" s="73">
        <v>0.43</v>
      </c>
      <c r="M1308" s="73">
        <v>5.89</v>
      </c>
      <c r="N1308" s="73">
        <v>0.2</v>
      </c>
      <c r="O1308" s="73">
        <v>0.64</v>
      </c>
      <c r="P1308" s="62">
        <v>616.43050690598204</v>
      </c>
    </row>
    <row r="1309" spans="1:16" x14ac:dyDescent="0.2">
      <c r="A1309" s="5" t="s">
        <v>15</v>
      </c>
      <c r="B1309" s="5" t="s">
        <v>25</v>
      </c>
      <c r="C1309" s="5" t="s">
        <v>29</v>
      </c>
      <c r="D1309" s="5" t="s">
        <v>86</v>
      </c>
      <c r="E1309" s="5">
        <v>2009</v>
      </c>
      <c r="F1309" s="5">
        <v>3</v>
      </c>
      <c r="G1309" s="61">
        <v>17</v>
      </c>
      <c r="H1309" s="73">
        <v>0.27</v>
      </c>
      <c r="I1309" s="73">
        <v>7.76</v>
      </c>
      <c r="J1309" s="73">
        <v>0.27</v>
      </c>
      <c r="K1309" s="73">
        <v>0.34</v>
      </c>
      <c r="L1309" s="73">
        <v>0.51</v>
      </c>
      <c r="M1309" s="73">
        <v>6.91</v>
      </c>
      <c r="N1309" s="73">
        <v>0.24</v>
      </c>
      <c r="O1309" s="73">
        <v>0.75</v>
      </c>
      <c r="P1309" s="62">
        <v>467.31400148399132</v>
      </c>
    </row>
    <row r="1310" spans="1:16" x14ac:dyDescent="0.2">
      <c r="A1310" s="5" t="s">
        <v>15</v>
      </c>
      <c r="B1310" s="5" t="s">
        <v>25</v>
      </c>
      <c r="C1310" s="5" t="s">
        <v>29</v>
      </c>
      <c r="D1310" s="5" t="s">
        <v>86</v>
      </c>
      <c r="E1310" s="5">
        <v>2010</v>
      </c>
      <c r="F1310" s="5">
        <v>3</v>
      </c>
      <c r="G1310" s="61">
        <v>51</v>
      </c>
      <c r="H1310" s="73">
        <v>1.08</v>
      </c>
      <c r="I1310" s="73">
        <v>30.86</v>
      </c>
      <c r="J1310" s="73">
        <v>1.08</v>
      </c>
      <c r="K1310" s="73">
        <v>1.35</v>
      </c>
      <c r="L1310" s="73">
        <v>2.0099999999999998</v>
      </c>
      <c r="M1310" s="73">
        <v>27.5</v>
      </c>
      <c r="N1310" s="73">
        <v>0.95</v>
      </c>
      <c r="O1310" s="73">
        <v>3</v>
      </c>
      <c r="P1310" s="62">
        <v>631.77280955586343</v>
      </c>
    </row>
    <row r="1311" spans="1:16" x14ac:dyDescent="0.2">
      <c r="A1311" s="5" t="s">
        <v>15</v>
      </c>
      <c r="B1311" s="5" t="s">
        <v>25</v>
      </c>
      <c r="C1311" s="5" t="s">
        <v>29</v>
      </c>
      <c r="D1311" s="5" t="s">
        <v>86</v>
      </c>
      <c r="E1311" s="5">
        <v>2011</v>
      </c>
      <c r="F1311" s="5">
        <v>3</v>
      </c>
      <c r="G1311" s="61">
        <v>47</v>
      </c>
      <c r="H1311" s="73">
        <v>0.9</v>
      </c>
      <c r="I1311" s="73">
        <v>25.68</v>
      </c>
      <c r="J1311" s="73">
        <v>0.9</v>
      </c>
      <c r="K1311" s="73">
        <v>1.1200000000000001</v>
      </c>
      <c r="L1311" s="73">
        <v>1.68</v>
      </c>
      <c r="M1311" s="73">
        <v>22.88</v>
      </c>
      <c r="N1311" s="73">
        <v>0.79</v>
      </c>
      <c r="O1311" s="73">
        <v>2.5</v>
      </c>
      <c r="P1311" s="62">
        <v>569.71264660832105</v>
      </c>
    </row>
    <row r="1312" spans="1:16" x14ac:dyDescent="0.2">
      <c r="A1312" s="5" t="s">
        <v>15</v>
      </c>
      <c r="B1312" s="5" t="s">
        <v>25</v>
      </c>
      <c r="C1312" s="5" t="s">
        <v>29</v>
      </c>
      <c r="D1312" s="5" t="s">
        <v>86</v>
      </c>
      <c r="E1312" s="5">
        <v>2013</v>
      </c>
      <c r="F1312" s="5">
        <v>2</v>
      </c>
      <c r="G1312" s="61">
        <v>21</v>
      </c>
      <c r="H1312" s="73">
        <v>0.69</v>
      </c>
      <c r="I1312" s="73">
        <v>14.42</v>
      </c>
      <c r="J1312" s="73">
        <v>0.69</v>
      </c>
      <c r="K1312" s="73">
        <v>0.51</v>
      </c>
      <c r="L1312" s="73">
        <v>13.91</v>
      </c>
      <c r="M1312" s="73">
        <v>0</v>
      </c>
      <c r="N1312" s="73">
        <v>0.04</v>
      </c>
      <c r="O1312" s="73">
        <v>0.4</v>
      </c>
      <c r="P1312" s="62">
        <v>706.9268491505037</v>
      </c>
    </row>
    <row r="1313" spans="1:16" x14ac:dyDescent="0.2">
      <c r="A1313" s="5" t="s">
        <v>15</v>
      </c>
      <c r="B1313" s="5" t="s">
        <v>25</v>
      </c>
      <c r="C1313" s="5" t="s">
        <v>29</v>
      </c>
      <c r="D1313" s="5" t="s">
        <v>86</v>
      </c>
      <c r="E1313" s="5">
        <v>2014</v>
      </c>
      <c r="F1313" s="5">
        <v>2</v>
      </c>
      <c r="G1313" s="61">
        <v>26</v>
      </c>
      <c r="H1313" s="73">
        <v>0.86</v>
      </c>
      <c r="I1313" s="73">
        <v>17.98</v>
      </c>
      <c r="J1313" s="73">
        <v>0.86</v>
      </c>
      <c r="K1313" s="73">
        <v>0.63</v>
      </c>
      <c r="L1313" s="73">
        <v>17.350000000000001</v>
      </c>
      <c r="M1313" s="73">
        <v>0</v>
      </c>
      <c r="N1313" s="73">
        <v>0.05</v>
      </c>
      <c r="O1313" s="73">
        <v>0.5</v>
      </c>
      <c r="P1313" s="62">
        <v>733.19489491613763</v>
      </c>
    </row>
    <row r="1314" spans="1:16" x14ac:dyDescent="0.2">
      <c r="A1314" s="5" t="s">
        <v>15</v>
      </c>
      <c r="B1314" s="5" t="s">
        <v>25</v>
      </c>
      <c r="C1314" s="5" t="s">
        <v>29</v>
      </c>
      <c r="D1314" s="5" t="s">
        <v>86</v>
      </c>
      <c r="E1314" s="5">
        <v>2015</v>
      </c>
      <c r="F1314" s="5">
        <v>2</v>
      </c>
      <c r="G1314" s="61">
        <v>34</v>
      </c>
      <c r="H1314" s="73">
        <v>1.05</v>
      </c>
      <c r="I1314" s="73">
        <v>21.82</v>
      </c>
      <c r="J1314" s="73">
        <v>1.05</v>
      </c>
      <c r="K1314" s="73">
        <v>0.77</v>
      </c>
      <c r="L1314" s="73">
        <v>21.05</v>
      </c>
      <c r="M1314" s="73">
        <v>0</v>
      </c>
      <c r="N1314" s="73">
        <v>0.06</v>
      </c>
      <c r="O1314" s="73">
        <v>0.61</v>
      </c>
      <c r="P1314" s="62">
        <v>680.88106126320531</v>
      </c>
    </row>
    <row r="1315" spans="1:16" x14ac:dyDescent="0.2">
      <c r="A1315" s="5" t="s">
        <v>15</v>
      </c>
      <c r="B1315" s="5" t="s">
        <v>25</v>
      </c>
      <c r="C1315" s="5" t="s">
        <v>29</v>
      </c>
      <c r="D1315" s="5" t="s">
        <v>86</v>
      </c>
      <c r="E1315" s="5">
        <v>2016</v>
      </c>
      <c r="F1315" s="5">
        <v>2</v>
      </c>
      <c r="G1315" s="61">
        <v>143</v>
      </c>
      <c r="H1315" s="73">
        <v>4.5599999999999996</v>
      </c>
      <c r="I1315" s="73">
        <v>95.1</v>
      </c>
      <c r="J1315" s="73">
        <v>4.5599999999999996</v>
      </c>
      <c r="K1315" s="73">
        <v>3.35</v>
      </c>
      <c r="L1315" s="73">
        <v>91.75</v>
      </c>
      <c r="M1315" s="73">
        <v>0</v>
      </c>
      <c r="N1315" s="73">
        <v>0.25</v>
      </c>
      <c r="O1315" s="73">
        <v>2.65</v>
      </c>
      <c r="P1315" s="62">
        <v>696.88397866740854</v>
      </c>
    </row>
    <row r="1316" spans="1:16" x14ac:dyDescent="0.2">
      <c r="A1316" s="5" t="s">
        <v>15</v>
      </c>
      <c r="B1316" s="5" t="s">
        <v>25</v>
      </c>
      <c r="C1316" s="5" t="s">
        <v>29</v>
      </c>
      <c r="D1316" s="5" t="s">
        <v>86</v>
      </c>
      <c r="E1316" s="5">
        <v>2017</v>
      </c>
      <c r="F1316" s="5">
        <v>1</v>
      </c>
      <c r="G1316" s="61">
        <v>46</v>
      </c>
      <c r="H1316" s="73">
        <v>4.6900000000000004</v>
      </c>
      <c r="I1316" s="73">
        <v>25.720000000000002</v>
      </c>
      <c r="J1316" s="73">
        <v>4.6900000000000004</v>
      </c>
      <c r="K1316" s="73">
        <v>25.720000000000002</v>
      </c>
      <c r="L1316" s="73">
        <v>0</v>
      </c>
      <c r="M1316" s="73">
        <v>0</v>
      </c>
      <c r="N1316" s="73">
        <v>0.03</v>
      </c>
      <c r="O1316" s="73">
        <v>0.05</v>
      </c>
      <c r="P1316" s="62">
        <v>658.29954704264742</v>
      </c>
    </row>
    <row r="1317" spans="1:16" x14ac:dyDescent="0.2">
      <c r="A1317" s="5" t="s">
        <v>15</v>
      </c>
      <c r="B1317" s="5" t="s">
        <v>25</v>
      </c>
      <c r="C1317" s="5" t="s">
        <v>29</v>
      </c>
      <c r="D1317" s="5" t="s">
        <v>86</v>
      </c>
      <c r="E1317" s="5">
        <v>2018</v>
      </c>
      <c r="F1317" s="5">
        <v>1</v>
      </c>
      <c r="G1317" s="61">
        <v>22</v>
      </c>
      <c r="H1317" s="73">
        <v>2.25</v>
      </c>
      <c r="I1317" s="73">
        <v>12.31</v>
      </c>
      <c r="J1317" s="73">
        <v>2.25</v>
      </c>
      <c r="K1317" s="73">
        <v>12.31</v>
      </c>
      <c r="L1317" s="73">
        <v>0</v>
      </c>
      <c r="M1317" s="73">
        <v>0</v>
      </c>
      <c r="N1317" s="73">
        <v>0.01</v>
      </c>
      <c r="O1317" s="73">
        <v>0.02</v>
      </c>
      <c r="P1317" s="62">
        <v>658.29954704264753</v>
      </c>
    </row>
    <row r="1318" spans="1:16" x14ac:dyDescent="0.2">
      <c r="A1318" s="5" t="s">
        <v>15</v>
      </c>
      <c r="B1318" s="5" t="s">
        <v>25</v>
      </c>
      <c r="C1318" s="5" t="s">
        <v>29</v>
      </c>
      <c r="D1318" s="5" t="s">
        <v>86</v>
      </c>
      <c r="E1318" s="5">
        <v>2019</v>
      </c>
      <c r="F1318" s="5">
        <v>1</v>
      </c>
      <c r="G1318" s="61">
        <v>79</v>
      </c>
      <c r="H1318" s="73">
        <v>8.3800000000000008</v>
      </c>
      <c r="I1318" s="73">
        <v>45.940000000000005</v>
      </c>
      <c r="J1318" s="73">
        <v>8.3800000000000008</v>
      </c>
      <c r="K1318" s="73">
        <v>45.940000000000005</v>
      </c>
      <c r="L1318" s="73">
        <v>0</v>
      </c>
      <c r="M1318" s="73">
        <v>0</v>
      </c>
      <c r="N1318" s="73">
        <v>0.05</v>
      </c>
      <c r="O1318" s="73">
        <v>0.09</v>
      </c>
      <c r="P1318" s="62">
        <v>687.40707086369525</v>
      </c>
    </row>
    <row r="1319" spans="1:16" x14ac:dyDescent="0.2">
      <c r="A1319" s="5" t="s">
        <v>15</v>
      </c>
      <c r="B1319" s="5" t="s">
        <v>25</v>
      </c>
      <c r="C1319" s="5" t="s">
        <v>29</v>
      </c>
      <c r="D1319" s="5" t="s">
        <v>86</v>
      </c>
      <c r="E1319" s="5">
        <v>2020</v>
      </c>
      <c r="F1319" s="5">
        <v>0</v>
      </c>
      <c r="G1319" s="61">
        <v>136</v>
      </c>
      <c r="H1319" s="73">
        <v>95.11999999999999</v>
      </c>
      <c r="I1319" s="73">
        <v>0</v>
      </c>
      <c r="J1319" s="73">
        <v>95.11999999999999</v>
      </c>
      <c r="K1319" s="73">
        <v>0</v>
      </c>
      <c r="L1319" s="73">
        <v>0</v>
      </c>
      <c r="M1319" s="73">
        <v>0</v>
      </c>
      <c r="N1319" s="73">
        <v>0.01</v>
      </c>
      <c r="O1319" s="73">
        <v>0.38</v>
      </c>
      <c r="P1319" s="62">
        <v>702.85639726560294</v>
      </c>
    </row>
    <row r="1320" spans="1:16" x14ac:dyDescent="0.2">
      <c r="A1320" s="5" t="s">
        <v>15</v>
      </c>
      <c r="B1320" s="5" t="s">
        <v>25</v>
      </c>
      <c r="C1320" s="5" t="s">
        <v>29</v>
      </c>
      <c r="D1320" s="5" t="s">
        <v>86</v>
      </c>
      <c r="E1320" s="5">
        <v>2021</v>
      </c>
      <c r="F1320" s="5">
        <v>0</v>
      </c>
      <c r="G1320" s="61">
        <v>33</v>
      </c>
      <c r="H1320" s="73">
        <v>23.599999999999998</v>
      </c>
      <c r="I1320" s="73">
        <v>0</v>
      </c>
      <c r="J1320" s="73">
        <v>23.599999999999998</v>
      </c>
      <c r="K1320" s="73">
        <v>0</v>
      </c>
      <c r="L1320" s="73">
        <v>0</v>
      </c>
      <c r="M1320" s="73">
        <v>0</v>
      </c>
      <c r="N1320" s="73">
        <v>0</v>
      </c>
      <c r="O1320" s="73">
        <v>0.1</v>
      </c>
      <c r="P1320" s="62">
        <v>702.79490031829982</v>
      </c>
    </row>
    <row r="1321" spans="1:16" x14ac:dyDescent="0.2">
      <c r="A1321" s="5" t="s">
        <v>15</v>
      </c>
      <c r="B1321" s="5" t="s">
        <v>25</v>
      </c>
      <c r="C1321" s="5" t="s">
        <v>29</v>
      </c>
      <c r="D1321" s="5" t="s">
        <v>87</v>
      </c>
      <c r="E1321" s="5">
        <v>1990</v>
      </c>
      <c r="F1321" s="5">
        <v>3</v>
      </c>
      <c r="G1321" s="61">
        <v>14</v>
      </c>
      <c r="H1321" s="73">
        <v>0.15</v>
      </c>
      <c r="I1321" s="73">
        <v>4.17</v>
      </c>
      <c r="J1321" s="73">
        <v>0.15</v>
      </c>
      <c r="K1321" s="73">
        <v>0.18</v>
      </c>
      <c r="L1321" s="73">
        <v>0.27</v>
      </c>
      <c r="M1321" s="73">
        <v>3.72</v>
      </c>
      <c r="N1321" s="73">
        <v>0.13</v>
      </c>
      <c r="O1321" s="73">
        <v>0.41</v>
      </c>
      <c r="P1321" s="62">
        <v>309.86367436923308</v>
      </c>
    </row>
    <row r="1322" spans="1:16" x14ac:dyDescent="0.2">
      <c r="A1322" s="5" t="s">
        <v>15</v>
      </c>
      <c r="B1322" s="5" t="s">
        <v>25</v>
      </c>
      <c r="C1322" s="5" t="s">
        <v>29</v>
      </c>
      <c r="D1322" s="5" t="s">
        <v>87</v>
      </c>
      <c r="E1322" s="5">
        <v>2000</v>
      </c>
      <c r="F1322" s="5">
        <v>3</v>
      </c>
      <c r="G1322" s="61">
        <v>10</v>
      </c>
      <c r="H1322" s="73">
        <v>0.11</v>
      </c>
      <c r="I1322" s="73">
        <v>3.16</v>
      </c>
      <c r="J1322" s="73">
        <v>0.11</v>
      </c>
      <c r="K1322" s="73">
        <v>0.14000000000000001</v>
      </c>
      <c r="L1322" s="73">
        <v>0.21</v>
      </c>
      <c r="M1322" s="73">
        <v>2.81</v>
      </c>
      <c r="N1322" s="73">
        <v>0.1</v>
      </c>
      <c r="O1322" s="73">
        <v>0.31</v>
      </c>
      <c r="P1322" s="62">
        <v>337.68325910561708</v>
      </c>
    </row>
    <row r="1323" spans="1:16" x14ac:dyDescent="0.2">
      <c r="A1323" s="5" t="s">
        <v>15</v>
      </c>
      <c r="B1323" s="5" t="s">
        <v>25</v>
      </c>
      <c r="C1323" s="5" t="s">
        <v>29</v>
      </c>
      <c r="D1323" s="5" t="s">
        <v>87</v>
      </c>
      <c r="E1323" s="5">
        <v>2001</v>
      </c>
      <c r="F1323" s="5">
        <v>3</v>
      </c>
      <c r="G1323" s="61">
        <v>3</v>
      </c>
      <c r="H1323" s="73">
        <v>0.05</v>
      </c>
      <c r="I1323" s="73">
        <v>1.2999999999999998</v>
      </c>
      <c r="J1323" s="73">
        <v>0.05</v>
      </c>
      <c r="K1323" s="73">
        <v>0.06</v>
      </c>
      <c r="L1323" s="73">
        <v>0.08</v>
      </c>
      <c r="M1323" s="73">
        <v>1.1599999999999999</v>
      </c>
      <c r="N1323" s="73">
        <v>0.04</v>
      </c>
      <c r="O1323" s="73">
        <v>0.13</v>
      </c>
      <c r="P1323" s="62">
        <v>431.59583215714616</v>
      </c>
    </row>
    <row r="1324" spans="1:16" x14ac:dyDescent="0.2">
      <c r="A1324" s="5" t="s">
        <v>15</v>
      </c>
      <c r="B1324" s="5" t="s">
        <v>25</v>
      </c>
      <c r="C1324" s="5" t="s">
        <v>29</v>
      </c>
      <c r="D1324" s="5" t="s">
        <v>87</v>
      </c>
      <c r="E1324" s="5">
        <v>2002</v>
      </c>
      <c r="F1324" s="5">
        <v>3</v>
      </c>
      <c r="G1324" s="61">
        <v>10</v>
      </c>
      <c r="H1324" s="73">
        <v>0.13</v>
      </c>
      <c r="I1324" s="73">
        <v>3.62</v>
      </c>
      <c r="J1324" s="73">
        <v>0.13</v>
      </c>
      <c r="K1324" s="73">
        <v>0.16</v>
      </c>
      <c r="L1324" s="73">
        <v>0.24</v>
      </c>
      <c r="M1324" s="73">
        <v>3.22</v>
      </c>
      <c r="N1324" s="73">
        <v>0.11</v>
      </c>
      <c r="O1324" s="73">
        <v>0.35</v>
      </c>
      <c r="P1324" s="62">
        <v>363.55274517949573</v>
      </c>
    </row>
    <row r="1325" spans="1:16" x14ac:dyDescent="0.2">
      <c r="A1325" s="5" t="s">
        <v>15</v>
      </c>
      <c r="B1325" s="5" t="s">
        <v>25</v>
      </c>
      <c r="C1325" s="5" t="s">
        <v>29</v>
      </c>
      <c r="D1325" s="5" t="s">
        <v>87</v>
      </c>
      <c r="E1325" s="5">
        <v>2003</v>
      </c>
      <c r="F1325" s="5">
        <v>3</v>
      </c>
      <c r="G1325" s="61">
        <v>60</v>
      </c>
      <c r="H1325" s="73">
        <v>0.8</v>
      </c>
      <c r="I1325" s="73">
        <v>22.83</v>
      </c>
      <c r="J1325" s="73">
        <v>0.8</v>
      </c>
      <c r="K1325" s="73">
        <v>1</v>
      </c>
      <c r="L1325" s="73">
        <v>1.49</v>
      </c>
      <c r="M1325" s="73">
        <v>20.34</v>
      </c>
      <c r="N1325" s="73">
        <v>0.7</v>
      </c>
      <c r="O1325" s="73">
        <v>2.2200000000000002</v>
      </c>
      <c r="P1325" s="62">
        <v>397.09948871137101</v>
      </c>
    </row>
    <row r="1326" spans="1:16" x14ac:dyDescent="0.2">
      <c r="A1326" s="5" t="s">
        <v>15</v>
      </c>
      <c r="B1326" s="5" t="s">
        <v>25</v>
      </c>
      <c r="C1326" s="5" t="s">
        <v>29</v>
      </c>
      <c r="D1326" s="5" t="s">
        <v>87</v>
      </c>
      <c r="E1326" s="5">
        <v>2004</v>
      </c>
      <c r="F1326" s="5">
        <v>3</v>
      </c>
      <c r="G1326" s="61">
        <v>99</v>
      </c>
      <c r="H1326" s="73">
        <v>1.42</v>
      </c>
      <c r="I1326" s="73">
        <v>40.519999999999996</v>
      </c>
      <c r="J1326" s="73">
        <v>1.42</v>
      </c>
      <c r="K1326" s="73">
        <v>1.77</v>
      </c>
      <c r="L1326" s="73">
        <v>2.64</v>
      </c>
      <c r="M1326" s="73">
        <v>36.11</v>
      </c>
      <c r="N1326" s="73">
        <v>1.24</v>
      </c>
      <c r="O1326" s="73">
        <v>3.94</v>
      </c>
      <c r="P1326" s="62">
        <v>423.27773064221827</v>
      </c>
    </row>
    <row r="1327" spans="1:16" x14ac:dyDescent="0.2">
      <c r="A1327" s="5" t="s">
        <v>15</v>
      </c>
      <c r="B1327" s="5" t="s">
        <v>25</v>
      </c>
      <c r="C1327" s="5" t="s">
        <v>29</v>
      </c>
      <c r="D1327" s="5" t="s">
        <v>87</v>
      </c>
      <c r="E1327" s="5">
        <v>2005</v>
      </c>
      <c r="F1327" s="5">
        <v>3</v>
      </c>
      <c r="G1327" s="61">
        <v>38</v>
      </c>
      <c r="H1327" s="73">
        <v>0.47</v>
      </c>
      <c r="I1327" s="73">
        <v>13.530000000000001</v>
      </c>
      <c r="J1327" s="73">
        <v>0.47</v>
      </c>
      <c r="K1327" s="73">
        <v>0.59</v>
      </c>
      <c r="L1327" s="73">
        <v>0.88</v>
      </c>
      <c r="M1327" s="73">
        <v>12.06</v>
      </c>
      <c r="N1327" s="73">
        <v>0.41</v>
      </c>
      <c r="O1327" s="73">
        <v>1.32</v>
      </c>
      <c r="P1327" s="62">
        <v>373.11817988569595</v>
      </c>
    </row>
    <row r="1328" spans="1:16" x14ac:dyDescent="0.2">
      <c r="A1328" s="5" t="s">
        <v>15</v>
      </c>
      <c r="B1328" s="5" t="s">
        <v>25</v>
      </c>
      <c r="C1328" s="5" t="s">
        <v>29</v>
      </c>
      <c r="D1328" s="5" t="s">
        <v>87</v>
      </c>
      <c r="E1328" s="5">
        <v>2006</v>
      </c>
      <c r="F1328" s="5">
        <v>3</v>
      </c>
      <c r="G1328" s="61">
        <v>47</v>
      </c>
      <c r="H1328" s="73">
        <v>0.68</v>
      </c>
      <c r="I1328" s="73">
        <v>19.41</v>
      </c>
      <c r="J1328" s="73">
        <v>0.68</v>
      </c>
      <c r="K1328" s="73">
        <v>0.85</v>
      </c>
      <c r="L1328" s="73">
        <v>1.27</v>
      </c>
      <c r="M1328" s="73">
        <v>17.29</v>
      </c>
      <c r="N1328" s="73">
        <v>0.59</v>
      </c>
      <c r="O1328" s="73">
        <v>1.89</v>
      </c>
      <c r="P1328" s="62">
        <v>425.91335590688669</v>
      </c>
    </row>
    <row r="1329" spans="1:16" x14ac:dyDescent="0.2">
      <c r="A1329" s="5" t="s">
        <v>15</v>
      </c>
      <c r="B1329" s="5" t="s">
        <v>25</v>
      </c>
      <c r="C1329" s="5" t="s">
        <v>29</v>
      </c>
      <c r="D1329" s="5" t="s">
        <v>87</v>
      </c>
      <c r="E1329" s="5">
        <v>2007</v>
      </c>
      <c r="F1329" s="5">
        <v>3</v>
      </c>
      <c r="G1329" s="61">
        <v>114</v>
      </c>
      <c r="H1329" s="73">
        <v>1.62</v>
      </c>
      <c r="I1329" s="73">
        <v>46.26</v>
      </c>
      <c r="J1329" s="73">
        <v>1.62</v>
      </c>
      <c r="K1329" s="73">
        <v>2.02</v>
      </c>
      <c r="L1329" s="73">
        <v>3.02</v>
      </c>
      <c r="M1329" s="73">
        <v>41.22</v>
      </c>
      <c r="N1329" s="73">
        <v>1.42</v>
      </c>
      <c r="O1329" s="73">
        <v>4.5</v>
      </c>
      <c r="P1329" s="62">
        <v>420.23885921069962</v>
      </c>
    </row>
    <row r="1330" spans="1:16" x14ac:dyDescent="0.2">
      <c r="A1330" s="5" t="s">
        <v>15</v>
      </c>
      <c r="B1330" s="5" t="s">
        <v>25</v>
      </c>
      <c r="C1330" s="5" t="s">
        <v>29</v>
      </c>
      <c r="D1330" s="5" t="s">
        <v>87</v>
      </c>
      <c r="E1330" s="5">
        <v>2008</v>
      </c>
      <c r="F1330" s="5">
        <v>3</v>
      </c>
      <c r="G1330" s="61">
        <v>125</v>
      </c>
      <c r="H1330" s="73">
        <v>1.84</v>
      </c>
      <c r="I1330" s="73">
        <v>52.36</v>
      </c>
      <c r="J1330" s="73">
        <v>1.84</v>
      </c>
      <c r="K1330" s="73">
        <v>2.29</v>
      </c>
      <c r="L1330" s="73">
        <v>3.42</v>
      </c>
      <c r="M1330" s="73">
        <v>46.65</v>
      </c>
      <c r="N1330" s="73">
        <v>1.6</v>
      </c>
      <c r="O1330" s="73">
        <v>5.09</v>
      </c>
      <c r="P1330" s="62">
        <v>431.83232663312407</v>
      </c>
    </row>
    <row r="1331" spans="1:16" x14ac:dyDescent="0.2">
      <c r="A1331" s="5" t="s">
        <v>15</v>
      </c>
      <c r="B1331" s="5" t="s">
        <v>25</v>
      </c>
      <c r="C1331" s="5" t="s">
        <v>29</v>
      </c>
      <c r="D1331" s="5" t="s">
        <v>87</v>
      </c>
      <c r="E1331" s="5">
        <v>2009</v>
      </c>
      <c r="F1331" s="5">
        <v>3</v>
      </c>
      <c r="G1331" s="61">
        <v>130</v>
      </c>
      <c r="H1331" s="73">
        <v>1.92</v>
      </c>
      <c r="I1331" s="73">
        <v>54.76</v>
      </c>
      <c r="J1331" s="73">
        <v>1.92</v>
      </c>
      <c r="K1331" s="73">
        <v>2.39</v>
      </c>
      <c r="L1331" s="73">
        <v>3.57</v>
      </c>
      <c r="M1331" s="73">
        <v>48.8</v>
      </c>
      <c r="N1331" s="73">
        <v>1.68</v>
      </c>
      <c r="O1331" s="73">
        <v>5.33</v>
      </c>
      <c r="P1331" s="62">
        <v>436.68286838256381</v>
      </c>
    </row>
    <row r="1332" spans="1:16" x14ac:dyDescent="0.2">
      <c r="A1332" s="5" t="s">
        <v>15</v>
      </c>
      <c r="B1332" s="5" t="s">
        <v>25</v>
      </c>
      <c r="C1332" s="5" t="s">
        <v>29</v>
      </c>
      <c r="D1332" s="5" t="s">
        <v>87</v>
      </c>
      <c r="E1332" s="5">
        <v>2010</v>
      </c>
      <c r="F1332" s="5">
        <v>3</v>
      </c>
      <c r="G1332" s="61">
        <v>139</v>
      </c>
      <c r="H1332" s="73">
        <v>2.42</v>
      </c>
      <c r="I1332" s="73">
        <v>68.89</v>
      </c>
      <c r="J1332" s="73">
        <v>2.42</v>
      </c>
      <c r="K1332" s="73">
        <v>3.01</v>
      </c>
      <c r="L1332" s="73">
        <v>4.49</v>
      </c>
      <c r="M1332" s="73">
        <v>61.39</v>
      </c>
      <c r="N1332" s="73">
        <v>2.11</v>
      </c>
      <c r="O1332" s="73">
        <v>6.7</v>
      </c>
      <c r="P1332" s="62">
        <v>511.32412179206437</v>
      </c>
    </row>
    <row r="1333" spans="1:16" x14ac:dyDescent="0.2">
      <c r="A1333" s="5" t="s">
        <v>15</v>
      </c>
      <c r="B1333" s="5" t="s">
        <v>25</v>
      </c>
      <c r="C1333" s="5" t="s">
        <v>29</v>
      </c>
      <c r="D1333" s="5" t="s">
        <v>87</v>
      </c>
      <c r="E1333" s="5">
        <v>2011</v>
      </c>
      <c r="F1333" s="5">
        <v>3</v>
      </c>
      <c r="G1333" s="61">
        <v>48</v>
      </c>
      <c r="H1333" s="73">
        <v>0.8</v>
      </c>
      <c r="I1333" s="73">
        <v>22.709999999999997</v>
      </c>
      <c r="J1333" s="73">
        <v>0.8</v>
      </c>
      <c r="K1333" s="73">
        <v>0.99</v>
      </c>
      <c r="L1333" s="73">
        <v>1.48</v>
      </c>
      <c r="M1333" s="73">
        <v>20.239999999999998</v>
      </c>
      <c r="N1333" s="73">
        <v>0.7</v>
      </c>
      <c r="O1333" s="73">
        <v>2.21</v>
      </c>
      <c r="P1333" s="62">
        <v>491.05788449655137</v>
      </c>
    </row>
    <row r="1334" spans="1:16" x14ac:dyDescent="0.2">
      <c r="A1334" s="5" t="s">
        <v>15</v>
      </c>
      <c r="B1334" s="5" t="s">
        <v>25</v>
      </c>
      <c r="C1334" s="5" t="s">
        <v>29</v>
      </c>
      <c r="D1334" s="5" t="s">
        <v>87</v>
      </c>
      <c r="E1334" s="5">
        <v>2012</v>
      </c>
      <c r="F1334" s="5">
        <v>2</v>
      </c>
      <c r="G1334" s="61">
        <v>41</v>
      </c>
      <c r="H1334" s="73">
        <v>1.65</v>
      </c>
      <c r="I1334" s="73">
        <v>34.49</v>
      </c>
      <c r="J1334" s="73">
        <v>1.65</v>
      </c>
      <c r="K1334" s="73">
        <v>1.21</v>
      </c>
      <c r="L1334" s="73">
        <v>33.28</v>
      </c>
      <c r="M1334" s="73">
        <v>0</v>
      </c>
      <c r="N1334" s="73">
        <v>0.09</v>
      </c>
      <c r="O1334" s="73">
        <v>0.96</v>
      </c>
      <c r="P1334" s="62">
        <v>871.45355678807186</v>
      </c>
    </row>
    <row r="1335" spans="1:16" x14ac:dyDescent="0.2">
      <c r="A1335" s="5" t="s">
        <v>15</v>
      </c>
      <c r="B1335" s="5" t="s">
        <v>25</v>
      </c>
      <c r="C1335" s="5" t="s">
        <v>29</v>
      </c>
      <c r="D1335" s="5" t="s">
        <v>87</v>
      </c>
      <c r="E1335" s="5">
        <v>2013</v>
      </c>
      <c r="F1335" s="5">
        <v>2</v>
      </c>
      <c r="G1335" s="61">
        <v>28</v>
      </c>
      <c r="H1335" s="73">
        <v>0.98</v>
      </c>
      <c r="I1335" s="73">
        <v>20.529999999999998</v>
      </c>
      <c r="J1335" s="73">
        <v>0.98</v>
      </c>
      <c r="K1335" s="73">
        <v>0.72</v>
      </c>
      <c r="L1335" s="73">
        <v>19.809999999999999</v>
      </c>
      <c r="M1335" s="73">
        <v>0</v>
      </c>
      <c r="N1335" s="73">
        <v>0.05</v>
      </c>
      <c r="O1335" s="73">
        <v>0.56999999999999995</v>
      </c>
      <c r="P1335" s="62">
        <v>776.04198775250711</v>
      </c>
    </row>
    <row r="1336" spans="1:16" x14ac:dyDescent="0.2">
      <c r="A1336" s="5" t="s">
        <v>15</v>
      </c>
      <c r="B1336" s="5" t="s">
        <v>25</v>
      </c>
      <c r="C1336" s="5" t="s">
        <v>29</v>
      </c>
      <c r="D1336" s="5" t="s">
        <v>87</v>
      </c>
      <c r="E1336" s="5">
        <v>2014</v>
      </c>
      <c r="F1336" s="5">
        <v>2</v>
      </c>
      <c r="G1336" s="61">
        <v>25</v>
      </c>
      <c r="H1336" s="73">
        <v>0.84</v>
      </c>
      <c r="I1336" s="73">
        <v>17.560000000000002</v>
      </c>
      <c r="J1336" s="73">
        <v>0.84</v>
      </c>
      <c r="K1336" s="73">
        <v>0.62</v>
      </c>
      <c r="L1336" s="73">
        <v>16.940000000000001</v>
      </c>
      <c r="M1336" s="73">
        <v>0</v>
      </c>
      <c r="N1336" s="73">
        <v>0.05</v>
      </c>
      <c r="O1336" s="73">
        <v>0.49</v>
      </c>
      <c r="P1336" s="62">
        <v>726.47866484109761</v>
      </c>
    </row>
    <row r="1337" spans="1:16" x14ac:dyDescent="0.2">
      <c r="A1337" s="5" t="s">
        <v>15</v>
      </c>
      <c r="B1337" s="5" t="s">
        <v>25</v>
      </c>
      <c r="C1337" s="5" t="s">
        <v>29</v>
      </c>
      <c r="D1337" s="5" t="s">
        <v>87</v>
      </c>
      <c r="E1337" s="5">
        <v>2015</v>
      </c>
      <c r="F1337" s="5">
        <v>2</v>
      </c>
      <c r="G1337" s="61">
        <v>33</v>
      </c>
      <c r="H1337" s="73">
        <v>1.04</v>
      </c>
      <c r="I1337" s="73">
        <v>21.610000000000003</v>
      </c>
      <c r="J1337" s="73">
        <v>1.04</v>
      </c>
      <c r="K1337" s="73">
        <v>0.76</v>
      </c>
      <c r="L1337" s="73">
        <v>20.85</v>
      </c>
      <c r="M1337" s="73">
        <v>0</v>
      </c>
      <c r="N1337" s="73">
        <v>0.06</v>
      </c>
      <c r="O1337" s="73">
        <v>0.6</v>
      </c>
      <c r="P1337" s="62">
        <v>682.07669810304856</v>
      </c>
    </row>
    <row r="1338" spans="1:16" x14ac:dyDescent="0.2">
      <c r="A1338" s="5" t="s">
        <v>15</v>
      </c>
      <c r="B1338" s="5" t="s">
        <v>25</v>
      </c>
      <c r="C1338" s="5" t="s">
        <v>29</v>
      </c>
      <c r="D1338" s="5" t="s">
        <v>87</v>
      </c>
      <c r="E1338" s="5">
        <v>2016</v>
      </c>
      <c r="F1338" s="5">
        <v>2</v>
      </c>
      <c r="G1338" s="61">
        <v>36</v>
      </c>
      <c r="H1338" s="73">
        <v>1.1100000000000001</v>
      </c>
      <c r="I1338" s="73">
        <v>23.19</v>
      </c>
      <c r="J1338" s="73">
        <v>1.1100000000000001</v>
      </c>
      <c r="K1338" s="73">
        <v>0.82</v>
      </c>
      <c r="L1338" s="73">
        <v>22.37</v>
      </c>
      <c r="M1338" s="73">
        <v>0</v>
      </c>
      <c r="N1338" s="73">
        <v>0.06</v>
      </c>
      <c r="O1338" s="73">
        <v>0.65</v>
      </c>
      <c r="P1338" s="62">
        <v>675.90725856838378</v>
      </c>
    </row>
    <row r="1339" spans="1:16" x14ac:dyDescent="0.2">
      <c r="A1339" s="5" t="s">
        <v>15</v>
      </c>
      <c r="B1339" s="5" t="s">
        <v>25</v>
      </c>
      <c r="C1339" s="5" t="s">
        <v>29</v>
      </c>
      <c r="D1339" s="5" t="s">
        <v>87</v>
      </c>
      <c r="E1339" s="5">
        <v>2017</v>
      </c>
      <c r="F1339" s="5">
        <v>1</v>
      </c>
      <c r="G1339" s="61">
        <v>17</v>
      </c>
      <c r="H1339" s="73">
        <v>1.83</v>
      </c>
      <c r="I1339" s="73">
        <v>10.06</v>
      </c>
      <c r="J1339" s="73">
        <v>1.83</v>
      </c>
      <c r="K1339" s="73">
        <v>10.06</v>
      </c>
      <c r="L1339" s="73">
        <v>0</v>
      </c>
      <c r="M1339" s="73">
        <v>0</v>
      </c>
      <c r="N1339" s="73">
        <v>0.01</v>
      </c>
      <c r="O1339" s="73">
        <v>0.02</v>
      </c>
      <c r="P1339" s="62">
        <v>702.85674938614159</v>
      </c>
    </row>
    <row r="1340" spans="1:16" x14ac:dyDescent="0.2">
      <c r="A1340" s="5" t="s">
        <v>15</v>
      </c>
      <c r="B1340" s="5" t="s">
        <v>25</v>
      </c>
      <c r="C1340" s="5" t="s">
        <v>29</v>
      </c>
      <c r="D1340" s="5" t="s">
        <v>87</v>
      </c>
      <c r="E1340" s="5">
        <v>2018</v>
      </c>
      <c r="F1340" s="5">
        <v>1</v>
      </c>
      <c r="G1340" s="61">
        <v>78</v>
      </c>
      <c r="H1340" s="73">
        <v>7.39</v>
      </c>
      <c r="I1340" s="73">
        <v>40.5</v>
      </c>
      <c r="J1340" s="73">
        <v>7.39</v>
      </c>
      <c r="K1340" s="73">
        <v>40.5</v>
      </c>
      <c r="L1340" s="73">
        <v>0</v>
      </c>
      <c r="M1340" s="73">
        <v>0</v>
      </c>
      <c r="N1340" s="73">
        <v>0.05</v>
      </c>
      <c r="O1340" s="73">
        <v>0.08</v>
      </c>
      <c r="P1340" s="62">
        <v>619.48017880188627</v>
      </c>
    </row>
    <row r="1341" spans="1:16" x14ac:dyDescent="0.2">
      <c r="A1341" s="5" t="s">
        <v>15</v>
      </c>
      <c r="B1341" s="5" t="s">
        <v>25</v>
      </c>
      <c r="C1341" s="5" t="s">
        <v>29</v>
      </c>
      <c r="D1341" s="5" t="s">
        <v>87</v>
      </c>
      <c r="E1341" s="5">
        <v>2019</v>
      </c>
      <c r="F1341" s="5">
        <v>1</v>
      </c>
      <c r="G1341" s="61">
        <v>133</v>
      </c>
      <c r="H1341" s="73">
        <v>13.639999999999999</v>
      </c>
      <c r="I1341" s="73">
        <v>74.72</v>
      </c>
      <c r="J1341" s="73">
        <v>13.639999999999999</v>
      </c>
      <c r="K1341" s="73">
        <v>74.72</v>
      </c>
      <c r="L1341" s="73">
        <v>0</v>
      </c>
      <c r="M1341" s="73">
        <v>0</v>
      </c>
      <c r="N1341" s="73">
        <v>0.09</v>
      </c>
      <c r="O1341" s="73">
        <v>0.15</v>
      </c>
      <c r="P1341" s="62">
        <v>661.38037585451411</v>
      </c>
    </row>
    <row r="1342" spans="1:16" x14ac:dyDescent="0.2">
      <c r="A1342" s="5" t="s">
        <v>15</v>
      </c>
      <c r="B1342" s="5" t="s">
        <v>25</v>
      </c>
      <c r="C1342" s="5" t="s">
        <v>29</v>
      </c>
      <c r="D1342" s="5" t="s">
        <v>87</v>
      </c>
      <c r="E1342" s="5">
        <v>2020</v>
      </c>
      <c r="F1342" s="5">
        <v>0</v>
      </c>
      <c r="G1342" s="61">
        <v>86</v>
      </c>
      <c r="H1342" s="73">
        <v>59.54</v>
      </c>
      <c r="I1342" s="73">
        <v>0</v>
      </c>
      <c r="J1342" s="73">
        <v>59.54</v>
      </c>
      <c r="K1342" s="73">
        <v>0</v>
      </c>
      <c r="L1342" s="73">
        <v>0</v>
      </c>
      <c r="M1342" s="73">
        <v>0</v>
      </c>
      <c r="N1342" s="73">
        <v>0.01</v>
      </c>
      <c r="O1342" s="73">
        <v>0.24</v>
      </c>
      <c r="P1342" s="62">
        <v>689.72357175169361</v>
      </c>
    </row>
    <row r="1343" spans="1:16" x14ac:dyDescent="0.2">
      <c r="A1343" s="5" t="s">
        <v>15</v>
      </c>
      <c r="B1343" s="5" t="s">
        <v>25</v>
      </c>
      <c r="C1343" s="5" t="s">
        <v>29</v>
      </c>
      <c r="D1343" s="5" t="s">
        <v>87</v>
      </c>
      <c r="E1343" s="5">
        <v>2021</v>
      </c>
      <c r="F1343" s="5">
        <v>0</v>
      </c>
      <c r="G1343" s="61">
        <v>95</v>
      </c>
      <c r="H1343" s="73">
        <v>59.21</v>
      </c>
      <c r="I1343" s="73">
        <v>0</v>
      </c>
      <c r="J1343" s="73">
        <v>59.21</v>
      </c>
      <c r="K1343" s="73">
        <v>0</v>
      </c>
      <c r="L1343" s="73">
        <v>0</v>
      </c>
      <c r="M1343" s="73">
        <v>0</v>
      </c>
      <c r="N1343" s="73">
        <v>0.01</v>
      </c>
      <c r="O1343" s="73">
        <v>0.24</v>
      </c>
      <c r="P1343" s="62">
        <v>618.33225713087211</v>
      </c>
    </row>
    <row r="1344" spans="1:16" x14ac:dyDescent="0.2">
      <c r="A1344" s="5" t="s">
        <v>15</v>
      </c>
      <c r="B1344" s="5" t="s">
        <v>25</v>
      </c>
      <c r="C1344" s="5" t="s">
        <v>30</v>
      </c>
      <c r="D1344" s="5" t="s">
        <v>95</v>
      </c>
      <c r="E1344" s="5">
        <v>2020</v>
      </c>
      <c r="F1344" s="5">
        <v>0</v>
      </c>
      <c r="G1344" s="61">
        <v>5</v>
      </c>
      <c r="H1344" s="73">
        <v>2.8499999999999996</v>
      </c>
      <c r="I1344" s="73">
        <v>0</v>
      </c>
      <c r="J1344" s="73">
        <v>2.8499999999999996</v>
      </c>
      <c r="K1344" s="73">
        <v>0</v>
      </c>
      <c r="L1344" s="73">
        <v>0</v>
      </c>
      <c r="M1344" s="73">
        <v>0</v>
      </c>
      <c r="N1344" s="73">
        <v>0</v>
      </c>
      <c r="O1344" s="73">
        <v>0.01</v>
      </c>
      <c r="P1344" s="62">
        <v>609.09332343282881</v>
      </c>
    </row>
    <row r="1345" spans="1:16" x14ac:dyDescent="0.2">
      <c r="A1345" s="5" t="s">
        <v>15</v>
      </c>
      <c r="B1345" s="5" t="s">
        <v>25</v>
      </c>
      <c r="C1345" s="5" t="s">
        <v>30</v>
      </c>
      <c r="D1345" s="5" t="s">
        <v>88</v>
      </c>
      <c r="E1345" s="5">
        <v>2010</v>
      </c>
      <c r="F1345" s="5">
        <v>3</v>
      </c>
      <c r="G1345" s="61">
        <v>7</v>
      </c>
      <c r="H1345" s="73">
        <v>0.23</v>
      </c>
      <c r="I1345" s="73">
        <v>3.3</v>
      </c>
      <c r="J1345" s="73">
        <v>0.23</v>
      </c>
      <c r="K1345" s="73">
        <v>0.21</v>
      </c>
      <c r="L1345" s="73">
        <v>0.27</v>
      </c>
      <c r="M1345" s="73">
        <v>2.82</v>
      </c>
      <c r="N1345" s="73">
        <v>0.04</v>
      </c>
      <c r="O1345" s="73">
        <v>0.45</v>
      </c>
      <c r="P1345" s="62">
        <v>504.68737450972873</v>
      </c>
    </row>
    <row r="1346" spans="1:16" x14ac:dyDescent="0.2">
      <c r="A1346" s="5" t="s">
        <v>15</v>
      </c>
      <c r="B1346" s="5" t="s">
        <v>25</v>
      </c>
      <c r="C1346" s="5" t="s">
        <v>30</v>
      </c>
      <c r="D1346" s="5" t="s">
        <v>88</v>
      </c>
      <c r="E1346" s="5">
        <v>2011</v>
      </c>
      <c r="F1346" s="5">
        <v>3</v>
      </c>
      <c r="G1346" s="61">
        <v>1</v>
      </c>
      <c r="H1346" s="73">
        <v>0.09</v>
      </c>
      <c r="I1346" s="73">
        <v>0.54</v>
      </c>
      <c r="J1346" s="73">
        <v>0.09</v>
      </c>
      <c r="K1346" s="73">
        <v>0</v>
      </c>
      <c r="L1346" s="73">
        <v>0.19</v>
      </c>
      <c r="M1346" s="73">
        <v>0.35</v>
      </c>
      <c r="N1346" s="73">
        <v>0</v>
      </c>
      <c r="O1346" s="73">
        <v>7.0000000000000007E-2</v>
      </c>
      <c r="P1346" s="62">
        <v>601.73957800269932</v>
      </c>
    </row>
    <row r="1347" spans="1:16" x14ac:dyDescent="0.2">
      <c r="A1347" s="5" t="s">
        <v>15</v>
      </c>
      <c r="B1347" s="5" t="s">
        <v>25</v>
      </c>
      <c r="C1347" s="5" t="s">
        <v>30</v>
      </c>
      <c r="D1347" s="5" t="s">
        <v>88</v>
      </c>
      <c r="E1347" s="5">
        <v>2015</v>
      </c>
      <c r="F1347" s="5">
        <v>2</v>
      </c>
      <c r="G1347" s="61">
        <v>7</v>
      </c>
      <c r="H1347" s="73">
        <v>0.05</v>
      </c>
      <c r="I1347" s="73">
        <v>4</v>
      </c>
      <c r="J1347" s="73">
        <v>0.05</v>
      </c>
      <c r="K1347" s="73">
        <v>0.08</v>
      </c>
      <c r="L1347" s="73">
        <v>3.92</v>
      </c>
      <c r="M1347" s="73">
        <v>0</v>
      </c>
      <c r="N1347" s="73">
        <v>0.03</v>
      </c>
      <c r="O1347" s="73">
        <v>0.11</v>
      </c>
      <c r="P1347" s="62">
        <v>598.37039585398441</v>
      </c>
    </row>
    <row r="1348" spans="1:16" x14ac:dyDescent="0.2">
      <c r="A1348" s="5" t="s">
        <v>15</v>
      </c>
      <c r="B1348" s="5" t="s">
        <v>25</v>
      </c>
      <c r="C1348" s="5" t="s">
        <v>30</v>
      </c>
      <c r="D1348" s="5" t="s">
        <v>94</v>
      </c>
      <c r="E1348" s="5">
        <v>2001</v>
      </c>
      <c r="F1348" s="5">
        <v>3</v>
      </c>
      <c r="G1348" s="61">
        <v>7</v>
      </c>
      <c r="H1348" s="73">
        <v>0.18</v>
      </c>
      <c r="I1348" s="73">
        <v>2.66</v>
      </c>
      <c r="J1348" s="73">
        <v>0.18</v>
      </c>
      <c r="K1348" s="73">
        <v>0.17</v>
      </c>
      <c r="L1348" s="73">
        <v>0.22</v>
      </c>
      <c r="M1348" s="73">
        <v>2.27</v>
      </c>
      <c r="N1348" s="73">
        <v>0.04</v>
      </c>
      <c r="O1348" s="73">
        <v>0.36</v>
      </c>
      <c r="P1348" s="62">
        <v>385.42288024040215</v>
      </c>
    </row>
    <row r="1349" spans="1:16" x14ac:dyDescent="0.2">
      <c r="A1349" s="5" t="s">
        <v>15</v>
      </c>
      <c r="B1349" s="5" t="s">
        <v>25</v>
      </c>
      <c r="C1349" s="5" t="s">
        <v>30</v>
      </c>
      <c r="D1349" s="5" t="s">
        <v>94</v>
      </c>
      <c r="E1349" s="5">
        <v>2006</v>
      </c>
      <c r="F1349" s="5">
        <v>3</v>
      </c>
      <c r="G1349" s="61">
        <v>3</v>
      </c>
      <c r="H1349" s="73">
        <v>0.06</v>
      </c>
      <c r="I1349" s="73">
        <v>0.80999999999999994</v>
      </c>
      <c r="J1349" s="73">
        <v>0.06</v>
      </c>
      <c r="K1349" s="73">
        <v>0.05</v>
      </c>
      <c r="L1349" s="73">
        <v>7.0000000000000007E-2</v>
      </c>
      <c r="M1349" s="73">
        <v>0.69</v>
      </c>
      <c r="N1349" s="73">
        <v>0.01</v>
      </c>
      <c r="O1349" s="73">
        <v>0.11</v>
      </c>
      <c r="P1349" s="62">
        <v>334.70414996811178</v>
      </c>
    </row>
    <row r="1350" spans="1:16" x14ac:dyDescent="0.2">
      <c r="A1350" s="5" t="s">
        <v>15</v>
      </c>
      <c r="B1350" s="5" t="s">
        <v>25</v>
      </c>
      <c r="C1350" s="5" t="s">
        <v>30</v>
      </c>
      <c r="D1350" s="5" t="s">
        <v>94</v>
      </c>
      <c r="E1350" s="5">
        <v>2009</v>
      </c>
      <c r="F1350" s="5">
        <v>3</v>
      </c>
      <c r="G1350" s="61">
        <v>12</v>
      </c>
      <c r="H1350" s="73">
        <v>0</v>
      </c>
      <c r="I1350" s="73">
        <v>5.77</v>
      </c>
      <c r="J1350" s="73">
        <v>0</v>
      </c>
      <c r="K1350" s="73">
        <v>0.46</v>
      </c>
      <c r="L1350" s="73">
        <v>0.25</v>
      </c>
      <c r="M1350" s="73">
        <v>5.0599999999999996</v>
      </c>
      <c r="N1350" s="73">
        <v>0.02</v>
      </c>
      <c r="O1350" s="73">
        <v>0.23</v>
      </c>
      <c r="P1350" s="62">
        <v>484.22598985917853</v>
      </c>
    </row>
    <row r="1351" spans="1:16" x14ac:dyDescent="0.2">
      <c r="A1351" s="5" t="s">
        <v>15</v>
      </c>
      <c r="B1351" s="5" t="s">
        <v>25</v>
      </c>
      <c r="C1351" s="5" t="s">
        <v>30</v>
      </c>
      <c r="D1351" s="5" t="s">
        <v>94</v>
      </c>
      <c r="E1351" s="5">
        <v>2017</v>
      </c>
      <c r="F1351" s="5">
        <v>1</v>
      </c>
      <c r="G1351" s="61">
        <v>5</v>
      </c>
      <c r="H1351" s="73">
        <v>0.08</v>
      </c>
      <c r="I1351" s="73">
        <v>3.0799999999999996</v>
      </c>
      <c r="J1351" s="73">
        <v>0.08</v>
      </c>
      <c r="K1351" s="73">
        <v>3.0799999999999996</v>
      </c>
      <c r="L1351" s="73">
        <v>0</v>
      </c>
      <c r="M1351" s="73">
        <v>0</v>
      </c>
      <c r="N1351" s="73">
        <v>0</v>
      </c>
      <c r="O1351" s="73">
        <v>0.02</v>
      </c>
      <c r="P1351" s="62">
        <v>633.82377224887557</v>
      </c>
    </row>
    <row r="1352" spans="1:16" x14ac:dyDescent="0.2">
      <c r="A1352" s="5" t="s">
        <v>15</v>
      </c>
      <c r="B1352" s="5" t="s">
        <v>25</v>
      </c>
      <c r="C1352" s="5" t="s">
        <v>30</v>
      </c>
      <c r="D1352" s="5" t="s">
        <v>94</v>
      </c>
      <c r="E1352" s="5">
        <v>2021</v>
      </c>
      <c r="F1352" s="5">
        <v>0</v>
      </c>
      <c r="G1352" s="61">
        <v>8</v>
      </c>
      <c r="H1352" s="73">
        <v>4.76</v>
      </c>
      <c r="I1352" s="73">
        <v>0</v>
      </c>
      <c r="J1352" s="73">
        <v>4.76</v>
      </c>
      <c r="K1352" s="73">
        <v>0</v>
      </c>
      <c r="L1352" s="73">
        <v>0</v>
      </c>
      <c r="M1352" s="73">
        <v>0</v>
      </c>
      <c r="N1352" s="73">
        <v>0</v>
      </c>
      <c r="O1352" s="73">
        <v>0.01</v>
      </c>
      <c r="P1352" s="62">
        <v>605.67435114789066</v>
      </c>
    </row>
    <row r="1353" spans="1:16" x14ac:dyDescent="0.2">
      <c r="A1353" s="5" t="s">
        <v>15</v>
      </c>
      <c r="B1353" s="5" t="s">
        <v>25</v>
      </c>
      <c r="C1353" s="5" t="s">
        <v>30</v>
      </c>
      <c r="D1353" s="5" t="s">
        <v>89</v>
      </c>
      <c r="E1353" s="5">
        <v>1986</v>
      </c>
      <c r="F1353" s="5">
        <v>3</v>
      </c>
      <c r="G1353" s="61">
        <v>75</v>
      </c>
      <c r="H1353" s="73">
        <v>1.32</v>
      </c>
      <c r="I1353" s="73">
        <v>25.22</v>
      </c>
      <c r="J1353" s="73">
        <v>1.32</v>
      </c>
      <c r="K1353" s="73">
        <v>1.03</v>
      </c>
      <c r="L1353" s="73">
        <v>4.12</v>
      </c>
      <c r="M1353" s="73">
        <v>20.07</v>
      </c>
      <c r="N1353" s="73">
        <v>0</v>
      </c>
      <c r="O1353" s="73">
        <v>1.36</v>
      </c>
      <c r="P1353" s="62">
        <v>354.66475029526885</v>
      </c>
    </row>
    <row r="1354" spans="1:16" x14ac:dyDescent="0.2">
      <c r="A1354" s="5" t="s">
        <v>15</v>
      </c>
      <c r="B1354" s="5" t="s">
        <v>25</v>
      </c>
      <c r="C1354" s="5" t="s">
        <v>30</v>
      </c>
      <c r="D1354" s="5" t="s">
        <v>89</v>
      </c>
      <c r="E1354" s="5">
        <v>1987</v>
      </c>
      <c r="F1354" s="5">
        <v>3</v>
      </c>
      <c r="G1354" s="61">
        <v>27</v>
      </c>
      <c r="H1354" s="73">
        <v>0</v>
      </c>
      <c r="I1354" s="73">
        <v>8.61</v>
      </c>
      <c r="J1354" s="73">
        <v>0</v>
      </c>
      <c r="K1354" s="73">
        <v>0</v>
      </c>
      <c r="L1354" s="73">
        <v>3.03</v>
      </c>
      <c r="M1354" s="73">
        <v>5.58</v>
      </c>
      <c r="N1354" s="73">
        <v>0</v>
      </c>
      <c r="O1354" s="73">
        <v>0.59</v>
      </c>
      <c r="P1354" s="62">
        <v>317.42132202550539</v>
      </c>
    </row>
    <row r="1355" spans="1:16" x14ac:dyDescent="0.2">
      <c r="A1355" s="5" t="s">
        <v>15</v>
      </c>
      <c r="B1355" s="5" t="s">
        <v>25</v>
      </c>
      <c r="C1355" s="5" t="s">
        <v>30</v>
      </c>
      <c r="D1355" s="5" t="s">
        <v>89</v>
      </c>
      <c r="E1355" s="5">
        <v>1998</v>
      </c>
      <c r="F1355" s="5">
        <v>3</v>
      </c>
      <c r="G1355" s="61">
        <v>65</v>
      </c>
      <c r="H1355" s="73">
        <v>1.29</v>
      </c>
      <c r="I1355" s="73">
        <v>18.64</v>
      </c>
      <c r="J1355" s="73">
        <v>1.29</v>
      </c>
      <c r="K1355" s="73">
        <v>1.19</v>
      </c>
      <c r="L1355" s="73">
        <v>1.54</v>
      </c>
      <c r="M1355" s="73">
        <v>15.91</v>
      </c>
      <c r="N1355" s="73">
        <v>0.25</v>
      </c>
      <c r="O1355" s="73">
        <v>2.54</v>
      </c>
      <c r="P1355" s="62">
        <v>308.87953811205682</v>
      </c>
    </row>
    <row r="1356" spans="1:16" x14ac:dyDescent="0.2">
      <c r="A1356" s="5" t="s">
        <v>15</v>
      </c>
      <c r="B1356" s="5" t="s">
        <v>25</v>
      </c>
      <c r="C1356" s="5" t="s">
        <v>30</v>
      </c>
      <c r="D1356" s="5" t="s">
        <v>89</v>
      </c>
      <c r="E1356" s="5">
        <v>1999</v>
      </c>
      <c r="F1356" s="5">
        <v>3</v>
      </c>
      <c r="G1356" s="61">
        <v>3</v>
      </c>
      <c r="H1356" s="73">
        <v>7.0000000000000007E-2</v>
      </c>
      <c r="I1356" s="73">
        <v>1.08</v>
      </c>
      <c r="J1356" s="73">
        <v>7.0000000000000007E-2</v>
      </c>
      <c r="K1356" s="73">
        <v>7.0000000000000007E-2</v>
      </c>
      <c r="L1356" s="73">
        <v>0.09</v>
      </c>
      <c r="M1356" s="73">
        <v>0.92</v>
      </c>
      <c r="N1356" s="73">
        <v>0.01</v>
      </c>
      <c r="O1356" s="73">
        <v>0.15</v>
      </c>
      <c r="P1356" s="62">
        <v>445.75040145946059</v>
      </c>
    </row>
    <row r="1357" spans="1:16" x14ac:dyDescent="0.2">
      <c r="A1357" s="5" t="s">
        <v>15</v>
      </c>
      <c r="B1357" s="5" t="s">
        <v>25</v>
      </c>
      <c r="C1357" s="5" t="s">
        <v>30</v>
      </c>
      <c r="D1357" s="5" t="s">
        <v>89</v>
      </c>
      <c r="E1357" s="5">
        <v>2002</v>
      </c>
      <c r="F1357" s="5">
        <v>3</v>
      </c>
      <c r="G1357" s="61">
        <v>30</v>
      </c>
      <c r="H1357" s="73">
        <v>0.69</v>
      </c>
      <c r="I1357" s="73">
        <v>10.030000000000001</v>
      </c>
      <c r="J1357" s="73">
        <v>0.69</v>
      </c>
      <c r="K1357" s="73">
        <v>0.64</v>
      </c>
      <c r="L1357" s="73">
        <v>0.83</v>
      </c>
      <c r="M1357" s="73">
        <v>8.56</v>
      </c>
      <c r="N1357" s="73">
        <v>0.13</v>
      </c>
      <c r="O1357" s="73">
        <v>1.37</v>
      </c>
      <c r="P1357" s="62">
        <v>359.54245489382788</v>
      </c>
    </row>
    <row r="1358" spans="1:16" x14ac:dyDescent="0.2">
      <c r="A1358" s="5" t="s">
        <v>15</v>
      </c>
      <c r="B1358" s="5" t="s">
        <v>25</v>
      </c>
      <c r="C1358" s="5" t="s">
        <v>30</v>
      </c>
      <c r="D1358" s="5" t="s">
        <v>89</v>
      </c>
      <c r="E1358" s="5">
        <v>2003</v>
      </c>
      <c r="F1358" s="5">
        <v>3</v>
      </c>
      <c r="G1358" s="61">
        <v>36</v>
      </c>
      <c r="H1358" s="73">
        <v>0.81</v>
      </c>
      <c r="I1358" s="73">
        <v>11.7</v>
      </c>
      <c r="J1358" s="73">
        <v>0.81</v>
      </c>
      <c r="K1358" s="73">
        <v>0.74</v>
      </c>
      <c r="L1358" s="73">
        <v>0.97</v>
      </c>
      <c r="M1358" s="73">
        <v>9.99</v>
      </c>
      <c r="N1358" s="73">
        <v>0.16</v>
      </c>
      <c r="O1358" s="73">
        <v>1.59</v>
      </c>
      <c r="P1358" s="62">
        <v>345.46461110996967</v>
      </c>
    </row>
    <row r="1359" spans="1:16" x14ac:dyDescent="0.2">
      <c r="A1359" s="5" t="s">
        <v>15</v>
      </c>
      <c r="B1359" s="5" t="s">
        <v>25</v>
      </c>
      <c r="C1359" s="5" t="s">
        <v>30</v>
      </c>
      <c r="D1359" s="5" t="s">
        <v>89</v>
      </c>
      <c r="E1359" s="5">
        <v>2004</v>
      </c>
      <c r="F1359" s="5">
        <v>3</v>
      </c>
      <c r="G1359" s="61">
        <v>22</v>
      </c>
      <c r="H1359" s="73">
        <v>0.49</v>
      </c>
      <c r="I1359" s="73">
        <v>7.11</v>
      </c>
      <c r="J1359" s="73">
        <v>0.49</v>
      </c>
      <c r="K1359" s="73">
        <v>0.45</v>
      </c>
      <c r="L1359" s="73">
        <v>0.59</v>
      </c>
      <c r="M1359" s="73">
        <v>6.07</v>
      </c>
      <c r="N1359" s="73">
        <v>0.09</v>
      </c>
      <c r="O1359" s="73">
        <v>0.97</v>
      </c>
      <c r="P1359" s="62">
        <v>340.68766054217576</v>
      </c>
    </row>
    <row r="1360" spans="1:16" x14ac:dyDescent="0.2">
      <c r="A1360" s="5" t="s">
        <v>15</v>
      </c>
      <c r="B1360" s="5" t="s">
        <v>25</v>
      </c>
      <c r="C1360" s="5" t="s">
        <v>30</v>
      </c>
      <c r="D1360" s="5" t="s">
        <v>89</v>
      </c>
      <c r="E1360" s="5">
        <v>2005</v>
      </c>
      <c r="F1360" s="5">
        <v>3</v>
      </c>
      <c r="G1360" s="61">
        <v>3</v>
      </c>
      <c r="H1360" s="73">
        <v>7.0000000000000007E-2</v>
      </c>
      <c r="I1360" s="73">
        <v>0.95000000000000007</v>
      </c>
      <c r="J1360" s="73">
        <v>7.0000000000000007E-2</v>
      </c>
      <c r="K1360" s="73">
        <v>0.06</v>
      </c>
      <c r="L1360" s="73">
        <v>0.08</v>
      </c>
      <c r="M1360" s="73">
        <v>0.81</v>
      </c>
      <c r="N1360" s="73">
        <v>0.01</v>
      </c>
      <c r="O1360" s="73">
        <v>0.13</v>
      </c>
      <c r="P1360" s="62">
        <v>296.91878617257237</v>
      </c>
    </row>
    <row r="1361" spans="1:16" x14ac:dyDescent="0.2">
      <c r="A1361" s="5" t="s">
        <v>15</v>
      </c>
      <c r="B1361" s="5" t="s">
        <v>25</v>
      </c>
      <c r="C1361" s="5" t="s">
        <v>30</v>
      </c>
      <c r="D1361" s="5" t="s">
        <v>89</v>
      </c>
      <c r="E1361" s="5">
        <v>2007</v>
      </c>
      <c r="F1361" s="5">
        <v>3</v>
      </c>
      <c r="G1361" s="61">
        <v>35</v>
      </c>
      <c r="H1361" s="73">
        <v>0.74</v>
      </c>
      <c r="I1361" s="73">
        <v>10.73</v>
      </c>
      <c r="J1361" s="73">
        <v>0.74</v>
      </c>
      <c r="K1361" s="73">
        <v>0.68</v>
      </c>
      <c r="L1361" s="73">
        <v>0.89</v>
      </c>
      <c r="M1361" s="73">
        <v>9.16</v>
      </c>
      <c r="N1361" s="73">
        <v>0.14000000000000001</v>
      </c>
      <c r="O1361" s="73">
        <v>1.46</v>
      </c>
      <c r="P1361" s="62">
        <v>326.37126523333956</v>
      </c>
    </row>
    <row r="1362" spans="1:16" x14ac:dyDescent="0.2">
      <c r="A1362" s="5" t="s">
        <v>15</v>
      </c>
      <c r="B1362" s="5" t="s">
        <v>25</v>
      </c>
      <c r="C1362" s="5" t="s">
        <v>30</v>
      </c>
      <c r="D1362" s="5" t="s">
        <v>89</v>
      </c>
      <c r="E1362" s="5">
        <v>2008</v>
      </c>
      <c r="F1362" s="5">
        <v>3</v>
      </c>
      <c r="G1362" s="61">
        <v>19</v>
      </c>
      <c r="H1362" s="73">
        <v>0.37</v>
      </c>
      <c r="I1362" s="73">
        <v>5.4</v>
      </c>
      <c r="J1362" s="73">
        <v>0.37</v>
      </c>
      <c r="K1362" s="73">
        <v>0.34</v>
      </c>
      <c r="L1362" s="73">
        <v>0.45</v>
      </c>
      <c r="M1362" s="73">
        <v>4.6100000000000003</v>
      </c>
      <c r="N1362" s="73">
        <v>7.0000000000000007E-2</v>
      </c>
      <c r="O1362" s="73">
        <v>0.74</v>
      </c>
      <c r="P1362" s="62">
        <v>304.04635390582911</v>
      </c>
    </row>
    <row r="1363" spans="1:16" x14ac:dyDescent="0.2">
      <c r="A1363" s="5" t="s">
        <v>15</v>
      </c>
      <c r="B1363" s="5" t="s">
        <v>25</v>
      </c>
      <c r="C1363" s="5" t="s">
        <v>30</v>
      </c>
      <c r="D1363" s="5" t="s">
        <v>89</v>
      </c>
      <c r="E1363" s="5">
        <v>2009</v>
      </c>
      <c r="F1363" s="5">
        <v>3</v>
      </c>
      <c r="G1363" s="61">
        <v>34</v>
      </c>
      <c r="H1363" s="73">
        <v>0.84</v>
      </c>
      <c r="I1363" s="73">
        <v>12.12</v>
      </c>
      <c r="J1363" s="73">
        <v>0.84</v>
      </c>
      <c r="K1363" s="73">
        <v>0.77</v>
      </c>
      <c r="L1363" s="73">
        <v>1</v>
      </c>
      <c r="M1363" s="73">
        <v>10.35</v>
      </c>
      <c r="N1363" s="73">
        <v>0.16</v>
      </c>
      <c r="O1363" s="73">
        <v>1.65</v>
      </c>
      <c r="P1363" s="62">
        <v>386.60061391662197</v>
      </c>
    </row>
    <row r="1364" spans="1:16" x14ac:dyDescent="0.2">
      <c r="A1364" s="5" t="s">
        <v>15</v>
      </c>
      <c r="B1364" s="5" t="s">
        <v>25</v>
      </c>
      <c r="C1364" s="5" t="s">
        <v>30</v>
      </c>
      <c r="D1364" s="5" t="s">
        <v>89</v>
      </c>
      <c r="E1364" s="5">
        <v>2010</v>
      </c>
      <c r="F1364" s="5">
        <v>3</v>
      </c>
      <c r="G1364" s="61">
        <v>38</v>
      </c>
      <c r="H1364" s="73">
        <v>1</v>
      </c>
      <c r="I1364" s="73">
        <v>14.42</v>
      </c>
      <c r="J1364" s="73">
        <v>1</v>
      </c>
      <c r="K1364" s="73">
        <v>0.92</v>
      </c>
      <c r="L1364" s="73">
        <v>1.19</v>
      </c>
      <c r="M1364" s="73">
        <v>12.31</v>
      </c>
      <c r="N1364" s="73">
        <v>0.19</v>
      </c>
      <c r="O1364" s="73">
        <v>1.97</v>
      </c>
      <c r="P1364" s="62">
        <v>411.02556769134054</v>
      </c>
    </row>
    <row r="1365" spans="1:16" x14ac:dyDescent="0.2">
      <c r="A1365" s="5" t="s">
        <v>15</v>
      </c>
      <c r="B1365" s="5" t="s">
        <v>25</v>
      </c>
      <c r="C1365" s="5" t="s">
        <v>30</v>
      </c>
      <c r="D1365" s="5" t="s">
        <v>89</v>
      </c>
      <c r="E1365" s="5">
        <v>2011</v>
      </c>
      <c r="F1365" s="5">
        <v>3</v>
      </c>
      <c r="G1365" s="61">
        <v>14</v>
      </c>
      <c r="H1365" s="73">
        <v>0.41</v>
      </c>
      <c r="I1365" s="73">
        <v>5.92</v>
      </c>
      <c r="J1365" s="73">
        <v>0.41</v>
      </c>
      <c r="K1365" s="73">
        <v>0.38</v>
      </c>
      <c r="L1365" s="73">
        <v>0.49</v>
      </c>
      <c r="M1365" s="73">
        <v>5.05</v>
      </c>
      <c r="N1365" s="73">
        <v>0.08</v>
      </c>
      <c r="O1365" s="73">
        <v>0.81</v>
      </c>
      <c r="P1365" s="62">
        <v>458.52896198102729</v>
      </c>
    </row>
    <row r="1366" spans="1:16" x14ac:dyDescent="0.2">
      <c r="A1366" s="5" t="s">
        <v>15</v>
      </c>
      <c r="B1366" s="5" t="s">
        <v>25</v>
      </c>
      <c r="C1366" s="5" t="s">
        <v>30</v>
      </c>
      <c r="D1366" s="5" t="s">
        <v>89</v>
      </c>
      <c r="E1366" s="5">
        <v>2012</v>
      </c>
      <c r="F1366" s="5">
        <v>2</v>
      </c>
      <c r="G1366" s="61">
        <v>14</v>
      </c>
      <c r="H1366" s="73">
        <v>0.1</v>
      </c>
      <c r="I1366" s="73">
        <v>8.61</v>
      </c>
      <c r="J1366" s="73">
        <v>0.1</v>
      </c>
      <c r="K1366" s="73">
        <v>0.17</v>
      </c>
      <c r="L1366" s="73">
        <v>8.44</v>
      </c>
      <c r="M1366" s="73">
        <v>0</v>
      </c>
      <c r="N1366" s="73">
        <v>7.0000000000000007E-2</v>
      </c>
      <c r="O1366" s="73">
        <v>0.23</v>
      </c>
      <c r="P1366" s="62">
        <v>629.51448521830923</v>
      </c>
    </row>
    <row r="1367" spans="1:16" x14ac:dyDescent="0.2">
      <c r="A1367" s="5" t="s">
        <v>15</v>
      </c>
      <c r="B1367" s="5" t="s">
        <v>25</v>
      </c>
      <c r="C1367" s="5" t="s">
        <v>30</v>
      </c>
      <c r="D1367" s="5" t="s">
        <v>89</v>
      </c>
      <c r="E1367" s="5">
        <v>2013</v>
      </c>
      <c r="F1367" s="5">
        <v>2</v>
      </c>
      <c r="G1367" s="61">
        <v>11</v>
      </c>
      <c r="H1367" s="73">
        <v>0.09</v>
      </c>
      <c r="I1367" s="73">
        <v>7.26</v>
      </c>
      <c r="J1367" s="73">
        <v>0.09</v>
      </c>
      <c r="K1367" s="73">
        <v>0.14000000000000001</v>
      </c>
      <c r="L1367" s="73">
        <v>7.12</v>
      </c>
      <c r="M1367" s="73">
        <v>0</v>
      </c>
      <c r="N1367" s="73">
        <v>0.06</v>
      </c>
      <c r="O1367" s="73">
        <v>0.19</v>
      </c>
      <c r="P1367" s="62">
        <v>667.4254868656584</v>
      </c>
    </row>
    <row r="1368" spans="1:16" x14ac:dyDescent="0.2">
      <c r="A1368" s="5" t="s">
        <v>15</v>
      </c>
      <c r="B1368" s="5" t="s">
        <v>25</v>
      </c>
      <c r="C1368" s="5" t="s">
        <v>30</v>
      </c>
      <c r="D1368" s="5" t="s">
        <v>89</v>
      </c>
      <c r="E1368" s="5">
        <v>2014</v>
      </c>
      <c r="F1368" s="5">
        <v>2</v>
      </c>
      <c r="G1368" s="61">
        <v>8</v>
      </c>
      <c r="H1368" s="73">
        <v>0.06</v>
      </c>
      <c r="I1368" s="73">
        <v>5.5200000000000005</v>
      </c>
      <c r="J1368" s="73">
        <v>0.06</v>
      </c>
      <c r="K1368" s="73">
        <v>0.11</v>
      </c>
      <c r="L1368" s="73">
        <v>5.41</v>
      </c>
      <c r="M1368" s="73">
        <v>0</v>
      </c>
      <c r="N1368" s="73">
        <v>0.04</v>
      </c>
      <c r="O1368" s="73">
        <v>0.15</v>
      </c>
      <c r="P1368" s="62">
        <v>672.11100709783977</v>
      </c>
    </row>
    <row r="1369" spans="1:16" x14ac:dyDescent="0.2">
      <c r="A1369" s="5" t="s">
        <v>15</v>
      </c>
      <c r="B1369" s="5" t="s">
        <v>25</v>
      </c>
      <c r="C1369" s="5" t="s">
        <v>30</v>
      </c>
      <c r="D1369" s="5" t="s">
        <v>89</v>
      </c>
      <c r="E1369" s="5">
        <v>2018</v>
      </c>
      <c r="F1369" s="5">
        <v>1</v>
      </c>
      <c r="G1369" s="61">
        <v>86</v>
      </c>
      <c r="H1369" s="73">
        <v>1.69</v>
      </c>
      <c r="I1369" s="73">
        <v>61.649999999999991</v>
      </c>
      <c r="J1369" s="73">
        <v>1.69</v>
      </c>
      <c r="K1369" s="73">
        <v>61.649999999999991</v>
      </c>
      <c r="L1369" s="73">
        <v>0</v>
      </c>
      <c r="M1369" s="73">
        <v>0</v>
      </c>
      <c r="N1369" s="73">
        <v>0.01</v>
      </c>
      <c r="O1369" s="73">
        <v>0.4</v>
      </c>
      <c r="P1369" s="62">
        <v>742.99364237571183</v>
      </c>
    </row>
    <row r="1370" spans="1:16" x14ac:dyDescent="0.2">
      <c r="A1370" s="5" t="s">
        <v>15</v>
      </c>
      <c r="B1370" s="5" t="s">
        <v>25</v>
      </c>
      <c r="C1370" s="5" t="s">
        <v>30</v>
      </c>
      <c r="D1370" s="5" t="s">
        <v>89</v>
      </c>
      <c r="E1370" s="5">
        <v>2019</v>
      </c>
      <c r="F1370" s="5">
        <v>1</v>
      </c>
      <c r="G1370" s="61">
        <v>95</v>
      </c>
      <c r="H1370" s="73">
        <v>1.86</v>
      </c>
      <c r="I1370" s="73">
        <v>67.67</v>
      </c>
      <c r="J1370" s="73">
        <v>1.86</v>
      </c>
      <c r="K1370" s="73">
        <v>67.67</v>
      </c>
      <c r="L1370" s="73">
        <v>0</v>
      </c>
      <c r="M1370" s="73">
        <v>0</v>
      </c>
      <c r="N1370" s="73">
        <v>0.01</v>
      </c>
      <c r="O1370" s="73">
        <v>0.44</v>
      </c>
      <c r="P1370" s="62">
        <v>736.79978605655822</v>
      </c>
    </row>
    <row r="1371" spans="1:16" x14ac:dyDescent="0.2">
      <c r="A1371" s="5" t="s">
        <v>15</v>
      </c>
      <c r="B1371" s="5" t="s">
        <v>25</v>
      </c>
      <c r="C1371" s="5" t="s">
        <v>30</v>
      </c>
      <c r="D1371" s="5" t="s">
        <v>89</v>
      </c>
      <c r="E1371" s="5">
        <v>2020</v>
      </c>
      <c r="F1371" s="5">
        <v>0</v>
      </c>
      <c r="G1371" s="61">
        <v>51</v>
      </c>
      <c r="H1371" s="73">
        <v>34.880000000000003</v>
      </c>
      <c r="I1371" s="73">
        <v>0</v>
      </c>
      <c r="J1371" s="73">
        <v>34.880000000000003</v>
      </c>
      <c r="K1371" s="73">
        <v>0</v>
      </c>
      <c r="L1371" s="73">
        <v>0</v>
      </c>
      <c r="M1371" s="73">
        <v>0</v>
      </c>
      <c r="N1371" s="73">
        <v>0.02</v>
      </c>
      <c r="O1371" s="73">
        <v>0.09</v>
      </c>
      <c r="P1371" s="62">
        <v>684.59071315646293</v>
      </c>
    </row>
    <row r="1372" spans="1:16" x14ac:dyDescent="0.2">
      <c r="A1372" s="5" t="s">
        <v>15</v>
      </c>
      <c r="B1372" s="5" t="s">
        <v>25</v>
      </c>
      <c r="C1372" s="5" t="s">
        <v>30</v>
      </c>
      <c r="D1372" s="5" t="s">
        <v>89</v>
      </c>
      <c r="E1372" s="5">
        <v>2021</v>
      </c>
      <c r="F1372" s="5">
        <v>0</v>
      </c>
      <c r="G1372" s="61">
        <v>57</v>
      </c>
      <c r="H1372" s="73">
        <v>38.349999999999994</v>
      </c>
      <c r="I1372" s="73">
        <v>0</v>
      </c>
      <c r="J1372" s="73">
        <v>38.349999999999994</v>
      </c>
      <c r="K1372" s="73">
        <v>0</v>
      </c>
      <c r="L1372" s="73">
        <v>0</v>
      </c>
      <c r="M1372" s="73">
        <v>0</v>
      </c>
      <c r="N1372" s="73">
        <v>0.02</v>
      </c>
      <c r="O1372" s="73">
        <v>0.1</v>
      </c>
      <c r="P1372" s="62">
        <v>665.10805956400577</v>
      </c>
    </row>
    <row r="1373" spans="1:16" x14ac:dyDescent="0.2">
      <c r="A1373" s="5" t="s">
        <v>15</v>
      </c>
      <c r="B1373" s="5" t="s">
        <v>25</v>
      </c>
      <c r="C1373" s="5" t="s">
        <v>31</v>
      </c>
      <c r="D1373" s="5" t="s">
        <v>90</v>
      </c>
      <c r="E1373" s="5">
        <v>1973</v>
      </c>
      <c r="F1373" s="5">
        <v>3</v>
      </c>
      <c r="G1373" s="61">
        <v>30</v>
      </c>
      <c r="H1373" s="73">
        <v>0.47</v>
      </c>
      <c r="I1373" s="73">
        <v>9.52</v>
      </c>
      <c r="J1373" s="73">
        <v>0.47</v>
      </c>
      <c r="K1373" s="73">
        <v>0.48</v>
      </c>
      <c r="L1373" s="73">
        <v>0.75</v>
      </c>
      <c r="M1373" s="73">
        <v>8.2899999999999991</v>
      </c>
      <c r="N1373" s="73">
        <v>0.26</v>
      </c>
      <c r="O1373" s="73">
        <v>0.69</v>
      </c>
      <c r="P1373" s="62">
        <v>336.78619232018593</v>
      </c>
    </row>
    <row r="1374" spans="1:16" x14ac:dyDescent="0.2">
      <c r="A1374" s="5" t="s">
        <v>15</v>
      </c>
      <c r="B1374" s="5" t="s">
        <v>25</v>
      </c>
      <c r="C1374" s="5" t="s">
        <v>31</v>
      </c>
      <c r="D1374" s="5" t="s">
        <v>90</v>
      </c>
      <c r="E1374" s="5">
        <v>1974</v>
      </c>
      <c r="F1374" s="5">
        <v>3</v>
      </c>
      <c r="G1374" s="61">
        <v>104</v>
      </c>
      <c r="H1374" s="73">
        <v>1.71</v>
      </c>
      <c r="I1374" s="73">
        <v>34.28</v>
      </c>
      <c r="J1374" s="73">
        <v>1.71</v>
      </c>
      <c r="K1374" s="73">
        <v>1.74</v>
      </c>
      <c r="L1374" s="73">
        <v>2.7</v>
      </c>
      <c r="M1374" s="73">
        <v>29.84</v>
      </c>
      <c r="N1374" s="73">
        <v>0.94</v>
      </c>
      <c r="O1374" s="73">
        <v>2.48</v>
      </c>
      <c r="P1374" s="62">
        <v>346.81021518126653</v>
      </c>
    </row>
    <row r="1375" spans="1:16" x14ac:dyDescent="0.2">
      <c r="A1375" s="5" t="s">
        <v>15</v>
      </c>
      <c r="B1375" s="5" t="s">
        <v>25</v>
      </c>
      <c r="C1375" s="5" t="s">
        <v>31</v>
      </c>
      <c r="D1375" s="5" t="s">
        <v>90</v>
      </c>
      <c r="E1375" s="5">
        <v>1985</v>
      </c>
      <c r="F1375" s="5">
        <v>3</v>
      </c>
      <c r="G1375" s="61">
        <v>3</v>
      </c>
      <c r="H1375" s="73">
        <v>0.04</v>
      </c>
      <c r="I1375" s="73">
        <v>0.86</v>
      </c>
      <c r="J1375" s="73">
        <v>0.04</v>
      </c>
      <c r="K1375" s="73">
        <v>0.04</v>
      </c>
      <c r="L1375" s="73">
        <v>7.0000000000000007E-2</v>
      </c>
      <c r="M1375" s="73">
        <v>0.75</v>
      </c>
      <c r="N1375" s="73">
        <v>0.02</v>
      </c>
      <c r="O1375" s="73">
        <v>0.06</v>
      </c>
      <c r="P1375" s="62">
        <v>295.43239632475081</v>
      </c>
    </row>
    <row r="1376" spans="1:16" x14ac:dyDescent="0.2">
      <c r="A1376" s="5" t="s">
        <v>15</v>
      </c>
      <c r="B1376" s="5" t="s">
        <v>25</v>
      </c>
      <c r="C1376" s="5" t="s">
        <v>31</v>
      </c>
      <c r="D1376" s="5" t="s">
        <v>90</v>
      </c>
      <c r="E1376" s="5">
        <v>1986</v>
      </c>
      <c r="F1376" s="5">
        <v>3</v>
      </c>
      <c r="G1376" s="61">
        <v>67</v>
      </c>
      <c r="H1376" s="73">
        <v>1.32</v>
      </c>
      <c r="I1376" s="73">
        <v>25.369999999999997</v>
      </c>
      <c r="J1376" s="73">
        <v>1.32</v>
      </c>
      <c r="K1376" s="73">
        <v>0.45</v>
      </c>
      <c r="L1376" s="73">
        <v>3.9699999999999998</v>
      </c>
      <c r="M1376" s="73">
        <v>20.95</v>
      </c>
      <c r="N1376" s="73">
        <v>0.24</v>
      </c>
      <c r="O1376" s="73">
        <v>0.82000000000000006</v>
      </c>
      <c r="P1376" s="62">
        <v>398.72279932113787</v>
      </c>
    </row>
    <row r="1377" spans="1:16" x14ac:dyDescent="0.2">
      <c r="A1377" s="5" t="s">
        <v>15</v>
      </c>
      <c r="B1377" s="5" t="s">
        <v>25</v>
      </c>
      <c r="C1377" s="5" t="s">
        <v>31</v>
      </c>
      <c r="D1377" s="5" t="s">
        <v>90</v>
      </c>
      <c r="E1377" s="5">
        <v>1988</v>
      </c>
      <c r="F1377" s="5">
        <v>3</v>
      </c>
      <c r="G1377" s="61">
        <v>25</v>
      </c>
      <c r="H1377" s="73">
        <v>0.37</v>
      </c>
      <c r="I1377" s="73">
        <v>7.51</v>
      </c>
      <c r="J1377" s="73">
        <v>0.37</v>
      </c>
      <c r="K1377" s="73">
        <v>0.38</v>
      </c>
      <c r="L1377" s="73">
        <v>0.59</v>
      </c>
      <c r="M1377" s="73">
        <v>6.54</v>
      </c>
      <c r="N1377" s="73">
        <v>0.21</v>
      </c>
      <c r="O1377" s="73">
        <v>0.54</v>
      </c>
      <c r="P1377" s="62">
        <v>310.84809078798457</v>
      </c>
    </row>
    <row r="1378" spans="1:16" x14ac:dyDescent="0.2">
      <c r="A1378" s="5" t="s">
        <v>15</v>
      </c>
      <c r="B1378" s="5" t="s">
        <v>25</v>
      </c>
      <c r="C1378" s="5" t="s">
        <v>31</v>
      </c>
      <c r="D1378" s="5" t="s">
        <v>90</v>
      </c>
      <c r="E1378" s="5">
        <v>1989</v>
      </c>
      <c r="F1378" s="5">
        <v>3</v>
      </c>
      <c r="G1378" s="61">
        <v>19</v>
      </c>
      <c r="H1378" s="73">
        <v>0</v>
      </c>
      <c r="I1378" s="73">
        <v>5.17</v>
      </c>
      <c r="J1378" s="73">
        <v>0</v>
      </c>
      <c r="K1378" s="73">
        <v>0</v>
      </c>
      <c r="L1378" s="73">
        <v>0</v>
      </c>
      <c r="M1378" s="73">
        <v>5.17</v>
      </c>
      <c r="N1378" s="73">
        <v>0.03</v>
      </c>
      <c r="O1378" s="73">
        <v>0.17</v>
      </c>
      <c r="P1378" s="62">
        <v>278.41026177874426</v>
      </c>
    </row>
    <row r="1379" spans="1:16" x14ac:dyDescent="0.2">
      <c r="A1379" s="5" t="s">
        <v>15</v>
      </c>
      <c r="B1379" s="5" t="s">
        <v>25</v>
      </c>
      <c r="C1379" s="5" t="s">
        <v>31</v>
      </c>
      <c r="D1379" s="5" t="s">
        <v>90</v>
      </c>
      <c r="E1379" s="5">
        <v>1990</v>
      </c>
      <c r="F1379" s="5">
        <v>3</v>
      </c>
      <c r="G1379" s="61">
        <v>4</v>
      </c>
      <c r="H1379" s="73">
        <v>7.0000000000000007E-2</v>
      </c>
      <c r="I1379" s="73">
        <v>1.3399999999999999</v>
      </c>
      <c r="J1379" s="73">
        <v>7.0000000000000007E-2</v>
      </c>
      <c r="K1379" s="73">
        <v>7.0000000000000007E-2</v>
      </c>
      <c r="L1379" s="73">
        <v>0.11</v>
      </c>
      <c r="M1379" s="73">
        <v>1.1599999999999999</v>
      </c>
      <c r="N1379" s="73">
        <v>0.04</v>
      </c>
      <c r="O1379" s="73">
        <v>0.1</v>
      </c>
      <c r="P1379" s="62">
        <v>337.32821150960456</v>
      </c>
    </row>
    <row r="1380" spans="1:16" x14ac:dyDescent="0.2">
      <c r="A1380" s="5" t="s">
        <v>15</v>
      </c>
      <c r="B1380" s="5" t="s">
        <v>25</v>
      </c>
      <c r="C1380" s="5" t="s">
        <v>31</v>
      </c>
      <c r="D1380" s="5" t="s">
        <v>90</v>
      </c>
      <c r="E1380" s="5">
        <v>1991</v>
      </c>
      <c r="F1380" s="5">
        <v>3</v>
      </c>
      <c r="G1380" s="61">
        <v>24</v>
      </c>
      <c r="H1380" s="73">
        <v>0.53</v>
      </c>
      <c r="I1380" s="73">
        <v>10.73</v>
      </c>
      <c r="J1380" s="73">
        <v>0.53</v>
      </c>
      <c r="K1380" s="73">
        <v>0.54</v>
      </c>
      <c r="L1380" s="73">
        <v>0.85</v>
      </c>
      <c r="M1380" s="73">
        <v>9.34</v>
      </c>
      <c r="N1380" s="73">
        <v>0.28999999999999998</v>
      </c>
      <c r="O1380" s="73">
        <v>0.78</v>
      </c>
      <c r="P1380" s="62">
        <v>474.34042554645481</v>
      </c>
    </row>
    <row r="1381" spans="1:16" x14ac:dyDescent="0.2">
      <c r="A1381" s="5" t="s">
        <v>15</v>
      </c>
      <c r="B1381" s="5" t="s">
        <v>25</v>
      </c>
      <c r="C1381" s="5" t="s">
        <v>31</v>
      </c>
      <c r="D1381" s="5" t="s">
        <v>90</v>
      </c>
      <c r="E1381" s="5">
        <v>1992</v>
      </c>
      <c r="F1381" s="5">
        <v>3</v>
      </c>
      <c r="G1381" s="61">
        <v>8</v>
      </c>
      <c r="H1381" s="73">
        <v>0.15</v>
      </c>
      <c r="I1381" s="73">
        <v>3.0500000000000003</v>
      </c>
      <c r="J1381" s="73">
        <v>0.15</v>
      </c>
      <c r="K1381" s="73">
        <v>0.15</v>
      </c>
      <c r="L1381" s="73">
        <v>0.24</v>
      </c>
      <c r="M1381" s="73">
        <v>2.66</v>
      </c>
      <c r="N1381" s="73">
        <v>0.08</v>
      </c>
      <c r="O1381" s="73">
        <v>0.22</v>
      </c>
      <c r="P1381" s="62">
        <v>421.37799244322053</v>
      </c>
    </row>
    <row r="1382" spans="1:16" x14ac:dyDescent="0.2">
      <c r="A1382" s="5" t="s">
        <v>15</v>
      </c>
      <c r="B1382" s="5" t="s">
        <v>25</v>
      </c>
      <c r="C1382" s="5" t="s">
        <v>31</v>
      </c>
      <c r="D1382" s="5" t="s">
        <v>90</v>
      </c>
      <c r="E1382" s="5">
        <v>1994</v>
      </c>
      <c r="F1382" s="5">
        <v>3</v>
      </c>
      <c r="G1382" s="61">
        <v>31</v>
      </c>
      <c r="H1382" s="73">
        <v>0.65</v>
      </c>
      <c r="I1382" s="73">
        <v>13.14</v>
      </c>
      <c r="J1382" s="73">
        <v>0.65</v>
      </c>
      <c r="K1382" s="73">
        <v>0.67</v>
      </c>
      <c r="L1382" s="73">
        <v>1.04</v>
      </c>
      <c r="M1382" s="73">
        <v>11.43</v>
      </c>
      <c r="N1382" s="73">
        <v>0.36</v>
      </c>
      <c r="O1382" s="73">
        <v>0.95</v>
      </c>
      <c r="P1382" s="62">
        <v>438.50040270437813</v>
      </c>
    </row>
    <row r="1383" spans="1:16" x14ac:dyDescent="0.2">
      <c r="A1383" s="5" t="s">
        <v>15</v>
      </c>
      <c r="B1383" s="5" t="s">
        <v>25</v>
      </c>
      <c r="C1383" s="5" t="s">
        <v>31</v>
      </c>
      <c r="D1383" s="5" t="s">
        <v>90</v>
      </c>
      <c r="E1383" s="5">
        <v>1995</v>
      </c>
      <c r="F1383" s="5">
        <v>3</v>
      </c>
      <c r="G1383" s="61">
        <v>36</v>
      </c>
      <c r="H1383" s="73">
        <v>0.73</v>
      </c>
      <c r="I1383" s="73">
        <v>14.72</v>
      </c>
      <c r="J1383" s="73">
        <v>0.73</v>
      </c>
      <c r="K1383" s="73">
        <v>0.75</v>
      </c>
      <c r="L1383" s="73">
        <v>1.1599999999999999</v>
      </c>
      <c r="M1383" s="73">
        <v>12.81</v>
      </c>
      <c r="N1383" s="73">
        <v>0.4</v>
      </c>
      <c r="O1383" s="73">
        <v>1.07</v>
      </c>
      <c r="P1383" s="62">
        <v>424.04043953483387</v>
      </c>
    </row>
    <row r="1384" spans="1:16" x14ac:dyDescent="0.2">
      <c r="A1384" s="5" t="s">
        <v>15</v>
      </c>
      <c r="B1384" s="5" t="s">
        <v>25</v>
      </c>
      <c r="C1384" s="5" t="s">
        <v>31</v>
      </c>
      <c r="D1384" s="5" t="s">
        <v>90</v>
      </c>
      <c r="E1384" s="5">
        <v>1996</v>
      </c>
      <c r="F1384" s="5">
        <v>3</v>
      </c>
      <c r="G1384" s="61">
        <v>4</v>
      </c>
      <c r="H1384" s="73">
        <v>0.06</v>
      </c>
      <c r="I1384" s="73">
        <v>1.21</v>
      </c>
      <c r="J1384" s="73">
        <v>0.06</v>
      </c>
      <c r="K1384" s="73">
        <v>0.06</v>
      </c>
      <c r="L1384" s="73">
        <v>0.1</v>
      </c>
      <c r="M1384" s="73">
        <v>1.05</v>
      </c>
      <c r="N1384" s="73">
        <v>0.03</v>
      </c>
      <c r="O1384" s="73">
        <v>0.09</v>
      </c>
      <c r="P1384" s="62">
        <v>347.38575792005059</v>
      </c>
    </row>
    <row r="1385" spans="1:16" x14ac:dyDescent="0.2">
      <c r="A1385" s="5" t="s">
        <v>15</v>
      </c>
      <c r="B1385" s="5" t="s">
        <v>25</v>
      </c>
      <c r="C1385" s="5" t="s">
        <v>31</v>
      </c>
      <c r="D1385" s="5" t="s">
        <v>90</v>
      </c>
      <c r="E1385" s="5">
        <v>1997</v>
      </c>
      <c r="F1385" s="5">
        <v>3</v>
      </c>
      <c r="G1385" s="61">
        <v>38</v>
      </c>
      <c r="H1385" s="73">
        <v>0.77</v>
      </c>
      <c r="I1385" s="73">
        <v>15.45</v>
      </c>
      <c r="J1385" s="73">
        <v>0.77</v>
      </c>
      <c r="K1385" s="73">
        <v>0.78</v>
      </c>
      <c r="L1385" s="73">
        <v>1.22</v>
      </c>
      <c r="M1385" s="73">
        <v>13.45</v>
      </c>
      <c r="N1385" s="73">
        <v>0.42</v>
      </c>
      <c r="O1385" s="73">
        <v>1.1200000000000001</v>
      </c>
      <c r="P1385" s="62">
        <v>431.42483755253443</v>
      </c>
    </row>
    <row r="1386" spans="1:16" x14ac:dyDescent="0.2">
      <c r="A1386" s="5" t="s">
        <v>15</v>
      </c>
      <c r="B1386" s="5" t="s">
        <v>25</v>
      </c>
      <c r="C1386" s="5" t="s">
        <v>31</v>
      </c>
      <c r="D1386" s="5" t="s">
        <v>90</v>
      </c>
      <c r="E1386" s="5">
        <v>1998</v>
      </c>
      <c r="F1386" s="5">
        <v>3</v>
      </c>
      <c r="G1386" s="61">
        <v>124</v>
      </c>
      <c r="H1386" s="73">
        <v>2.75</v>
      </c>
      <c r="I1386" s="73">
        <v>55.17</v>
      </c>
      <c r="J1386" s="73">
        <v>2.75</v>
      </c>
      <c r="K1386" s="73">
        <v>2.8</v>
      </c>
      <c r="L1386" s="73">
        <v>4.3499999999999996</v>
      </c>
      <c r="M1386" s="73">
        <v>48.02</v>
      </c>
      <c r="N1386" s="73">
        <v>1.51</v>
      </c>
      <c r="O1386" s="73">
        <v>4</v>
      </c>
      <c r="P1386" s="62">
        <v>465.6600302404691</v>
      </c>
    </row>
    <row r="1387" spans="1:16" x14ac:dyDescent="0.2">
      <c r="A1387" s="5" t="s">
        <v>15</v>
      </c>
      <c r="B1387" s="5" t="s">
        <v>25</v>
      </c>
      <c r="C1387" s="5" t="s">
        <v>31</v>
      </c>
      <c r="D1387" s="5" t="s">
        <v>90</v>
      </c>
      <c r="E1387" s="5">
        <v>1999</v>
      </c>
      <c r="F1387" s="5">
        <v>3</v>
      </c>
      <c r="G1387" s="61">
        <v>122</v>
      </c>
      <c r="H1387" s="73">
        <v>0.83</v>
      </c>
      <c r="I1387" s="73">
        <v>58.260000000000005</v>
      </c>
      <c r="J1387" s="73">
        <v>0.83</v>
      </c>
      <c r="K1387" s="73">
        <v>0.84</v>
      </c>
      <c r="L1387" s="73">
        <v>4.82</v>
      </c>
      <c r="M1387" s="73">
        <v>52.6</v>
      </c>
      <c r="N1387" s="73">
        <v>0.63</v>
      </c>
      <c r="O1387" s="73">
        <v>2.23</v>
      </c>
      <c r="P1387" s="62">
        <v>487.40263086595473</v>
      </c>
    </row>
    <row r="1388" spans="1:16" x14ac:dyDescent="0.2">
      <c r="A1388" s="5" t="s">
        <v>15</v>
      </c>
      <c r="B1388" s="5" t="s">
        <v>25</v>
      </c>
      <c r="C1388" s="5" t="s">
        <v>31</v>
      </c>
      <c r="D1388" s="5" t="s">
        <v>90</v>
      </c>
      <c r="E1388" s="5">
        <v>2000</v>
      </c>
      <c r="F1388" s="5">
        <v>3</v>
      </c>
      <c r="G1388" s="61">
        <v>168</v>
      </c>
      <c r="H1388" s="73">
        <v>3.49</v>
      </c>
      <c r="I1388" s="73">
        <v>70.039999999999992</v>
      </c>
      <c r="J1388" s="73">
        <v>3.49</v>
      </c>
      <c r="K1388" s="73">
        <v>3.55</v>
      </c>
      <c r="L1388" s="73">
        <v>5.52</v>
      </c>
      <c r="M1388" s="73">
        <v>60.97</v>
      </c>
      <c r="N1388" s="73">
        <v>1.91</v>
      </c>
      <c r="O1388" s="73">
        <v>5.08</v>
      </c>
      <c r="P1388" s="62">
        <v>436.43792051075553</v>
      </c>
    </row>
    <row r="1389" spans="1:16" x14ac:dyDescent="0.2">
      <c r="A1389" s="5" t="s">
        <v>15</v>
      </c>
      <c r="B1389" s="5" t="s">
        <v>25</v>
      </c>
      <c r="C1389" s="5" t="s">
        <v>31</v>
      </c>
      <c r="D1389" s="5" t="s">
        <v>90</v>
      </c>
      <c r="E1389" s="5">
        <v>2001</v>
      </c>
      <c r="F1389" s="5">
        <v>3</v>
      </c>
      <c r="G1389" s="61">
        <v>236</v>
      </c>
      <c r="H1389" s="73">
        <v>5.08</v>
      </c>
      <c r="I1389" s="73">
        <v>101.84</v>
      </c>
      <c r="J1389" s="73">
        <v>5.08</v>
      </c>
      <c r="K1389" s="73">
        <v>5.16</v>
      </c>
      <c r="L1389" s="73">
        <v>8.0299999999999994</v>
      </c>
      <c r="M1389" s="73">
        <v>88.65</v>
      </c>
      <c r="N1389" s="73">
        <v>2.78</v>
      </c>
      <c r="O1389" s="73">
        <v>7.38</v>
      </c>
      <c r="P1389" s="62">
        <v>453.10662682701559</v>
      </c>
    </row>
    <row r="1390" spans="1:16" x14ac:dyDescent="0.2">
      <c r="A1390" s="5" t="s">
        <v>15</v>
      </c>
      <c r="B1390" s="5" t="s">
        <v>25</v>
      </c>
      <c r="C1390" s="5" t="s">
        <v>31</v>
      </c>
      <c r="D1390" s="5" t="s">
        <v>90</v>
      </c>
      <c r="E1390" s="5">
        <v>2002</v>
      </c>
      <c r="F1390" s="5">
        <v>3</v>
      </c>
      <c r="G1390" s="61">
        <v>233</v>
      </c>
      <c r="H1390" s="73">
        <v>4.8099999999999996</v>
      </c>
      <c r="I1390" s="73">
        <v>96.46</v>
      </c>
      <c r="J1390" s="73">
        <v>4.8099999999999996</v>
      </c>
      <c r="K1390" s="73">
        <v>4.8899999999999997</v>
      </c>
      <c r="L1390" s="73">
        <v>7.61</v>
      </c>
      <c r="M1390" s="73">
        <v>83.96</v>
      </c>
      <c r="N1390" s="73">
        <v>2.64</v>
      </c>
      <c r="O1390" s="73">
        <v>6.99</v>
      </c>
      <c r="P1390" s="62">
        <v>434.41258016400053</v>
      </c>
    </row>
    <row r="1391" spans="1:16" x14ac:dyDescent="0.2">
      <c r="A1391" s="5" t="s">
        <v>15</v>
      </c>
      <c r="B1391" s="5" t="s">
        <v>25</v>
      </c>
      <c r="C1391" s="5" t="s">
        <v>31</v>
      </c>
      <c r="D1391" s="5" t="s">
        <v>90</v>
      </c>
      <c r="E1391" s="5">
        <v>2003</v>
      </c>
      <c r="F1391" s="5">
        <v>3</v>
      </c>
      <c r="G1391" s="61">
        <v>316</v>
      </c>
      <c r="H1391" s="73">
        <v>4.05</v>
      </c>
      <c r="I1391" s="73">
        <v>139.19999999999999</v>
      </c>
      <c r="J1391" s="73">
        <v>4.05</v>
      </c>
      <c r="K1391" s="73">
        <v>4.12</v>
      </c>
      <c r="L1391" s="73">
        <v>8.34</v>
      </c>
      <c r="M1391" s="73">
        <v>126.74000000000001</v>
      </c>
      <c r="N1391" s="73">
        <v>4.4700000000000006</v>
      </c>
      <c r="O1391" s="73">
        <v>6.6199999999999992</v>
      </c>
      <c r="P1391" s="62">
        <v>453.33847499822139</v>
      </c>
    </row>
    <row r="1392" spans="1:16" x14ac:dyDescent="0.2">
      <c r="A1392" s="5" t="s">
        <v>15</v>
      </c>
      <c r="B1392" s="5" t="s">
        <v>25</v>
      </c>
      <c r="C1392" s="5" t="s">
        <v>31</v>
      </c>
      <c r="D1392" s="5" t="s">
        <v>90</v>
      </c>
      <c r="E1392" s="5">
        <v>2004</v>
      </c>
      <c r="F1392" s="5">
        <v>3</v>
      </c>
      <c r="G1392" s="61">
        <v>751</v>
      </c>
      <c r="H1392" s="73">
        <v>13.11</v>
      </c>
      <c r="I1392" s="73">
        <v>335.6</v>
      </c>
      <c r="J1392" s="73">
        <v>13.11</v>
      </c>
      <c r="K1392" s="73">
        <v>13.33</v>
      </c>
      <c r="L1392" s="73">
        <v>22.43</v>
      </c>
      <c r="M1392" s="73">
        <v>299.84000000000003</v>
      </c>
      <c r="N1392" s="73">
        <v>9.92</v>
      </c>
      <c r="O1392" s="73">
        <v>19.95</v>
      </c>
      <c r="P1392" s="62">
        <v>464.67969850027259</v>
      </c>
    </row>
    <row r="1393" spans="1:16" x14ac:dyDescent="0.2">
      <c r="A1393" s="5" t="s">
        <v>15</v>
      </c>
      <c r="B1393" s="5" t="s">
        <v>25</v>
      </c>
      <c r="C1393" s="5" t="s">
        <v>31</v>
      </c>
      <c r="D1393" s="5" t="s">
        <v>90</v>
      </c>
      <c r="E1393" s="5">
        <v>2005</v>
      </c>
      <c r="F1393" s="5">
        <v>3</v>
      </c>
      <c r="G1393" s="61">
        <v>563</v>
      </c>
      <c r="H1393" s="73">
        <v>11.18</v>
      </c>
      <c r="I1393" s="73">
        <v>246.60999999999999</v>
      </c>
      <c r="J1393" s="73">
        <v>11.18</v>
      </c>
      <c r="K1393" s="73">
        <v>11.37</v>
      </c>
      <c r="L1393" s="73">
        <v>19.149999999999999</v>
      </c>
      <c r="M1393" s="73">
        <v>216.09</v>
      </c>
      <c r="N1393" s="73">
        <v>6.95</v>
      </c>
      <c r="O1393" s="73">
        <v>16.53</v>
      </c>
      <c r="P1393" s="62">
        <v>458.1797331440489</v>
      </c>
    </row>
    <row r="1394" spans="1:16" x14ac:dyDescent="0.2">
      <c r="A1394" s="5" t="s">
        <v>15</v>
      </c>
      <c r="B1394" s="5" t="s">
        <v>25</v>
      </c>
      <c r="C1394" s="5" t="s">
        <v>31</v>
      </c>
      <c r="D1394" s="5" t="s">
        <v>90</v>
      </c>
      <c r="E1394" s="5">
        <v>2006</v>
      </c>
      <c r="F1394" s="5">
        <v>3</v>
      </c>
      <c r="G1394" s="61">
        <v>337</v>
      </c>
      <c r="H1394" s="73">
        <v>6.83</v>
      </c>
      <c r="I1394" s="73">
        <v>137.13</v>
      </c>
      <c r="J1394" s="73">
        <v>6.83</v>
      </c>
      <c r="K1394" s="73">
        <v>6.95</v>
      </c>
      <c r="L1394" s="73">
        <v>10.81</v>
      </c>
      <c r="M1394" s="73">
        <v>119.37</v>
      </c>
      <c r="N1394" s="73">
        <v>3.75</v>
      </c>
      <c r="O1394" s="73">
        <v>9.94</v>
      </c>
      <c r="P1394" s="62">
        <v>426.81107805819954</v>
      </c>
    </row>
    <row r="1395" spans="1:16" x14ac:dyDescent="0.2">
      <c r="A1395" s="5" t="s">
        <v>15</v>
      </c>
      <c r="B1395" s="5" t="s">
        <v>25</v>
      </c>
      <c r="C1395" s="5" t="s">
        <v>31</v>
      </c>
      <c r="D1395" s="5" t="s">
        <v>90</v>
      </c>
      <c r="E1395" s="5">
        <v>2007</v>
      </c>
      <c r="F1395" s="5">
        <v>3</v>
      </c>
      <c r="G1395" s="61">
        <v>815</v>
      </c>
      <c r="H1395" s="73">
        <v>14.41</v>
      </c>
      <c r="I1395" s="73">
        <v>356.07000000000005</v>
      </c>
      <c r="J1395" s="73">
        <v>14.41</v>
      </c>
      <c r="K1395" s="73">
        <v>15.4</v>
      </c>
      <c r="L1395" s="73">
        <v>32.32</v>
      </c>
      <c r="M1395" s="73">
        <v>308.35000000000002</v>
      </c>
      <c r="N1395" s="73">
        <v>8.19</v>
      </c>
      <c r="O1395" s="73">
        <v>22.7</v>
      </c>
      <c r="P1395" s="62">
        <v>454.60358702005209</v>
      </c>
    </row>
    <row r="1396" spans="1:16" x14ac:dyDescent="0.2">
      <c r="A1396" s="5" t="s">
        <v>15</v>
      </c>
      <c r="B1396" s="5" t="s">
        <v>25</v>
      </c>
      <c r="C1396" s="5" t="s">
        <v>31</v>
      </c>
      <c r="D1396" s="5" t="s">
        <v>90</v>
      </c>
      <c r="E1396" s="5">
        <v>2008</v>
      </c>
      <c r="F1396" s="5">
        <v>3</v>
      </c>
      <c r="G1396" s="61">
        <v>450</v>
      </c>
      <c r="H1396" s="73">
        <v>10.83</v>
      </c>
      <c r="I1396" s="73">
        <v>217.36</v>
      </c>
      <c r="J1396" s="73">
        <v>10.83</v>
      </c>
      <c r="K1396" s="73">
        <v>11.01</v>
      </c>
      <c r="L1396" s="73">
        <v>17.14</v>
      </c>
      <c r="M1396" s="73">
        <v>189.21</v>
      </c>
      <c r="N1396" s="73">
        <v>5.94</v>
      </c>
      <c r="O1396" s="73">
        <v>15.75</v>
      </c>
      <c r="P1396" s="62">
        <v>506.65429242153937</v>
      </c>
    </row>
    <row r="1397" spans="1:16" x14ac:dyDescent="0.2">
      <c r="A1397" s="5" t="s">
        <v>15</v>
      </c>
      <c r="B1397" s="5" t="s">
        <v>25</v>
      </c>
      <c r="C1397" s="5" t="s">
        <v>31</v>
      </c>
      <c r="D1397" s="5" t="s">
        <v>90</v>
      </c>
      <c r="E1397" s="5">
        <v>2009</v>
      </c>
      <c r="F1397" s="5">
        <v>3</v>
      </c>
      <c r="G1397" s="61">
        <v>760</v>
      </c>
      <c r="H1397" s="73">
        <v>7.4799999999999995</v>
      </c>
      <c r="I1397" s="73">
        <v>382.26</v>
      </c>
      <c r="J1397" s="73">
        <v>7.4799999999999995</v>
      </c>
      <c r="K1397" s="73">
        <v>9.94</v>
      </c>
      <c r="L1397" s="73">
        <v>16.149999999999999</v>
      </c>
      <c r="M1397" s="73">
        <v>356.17</v>
      </c>
      <c r="N1397" s="73">
        <v>4.43</v>
      </c>
      <c r="O1397" s="73">
        <v>18.55</v>
      </c>
      <c r="P1397" s="62">
        <v>512.42717989892094</v>
      </c>
    </row>
    <row r="1398" spans="1:16" x14ac:dyDescent="0.2">
      <c r="A1398" s="5" t="s">
        <v>15</v>
      </c>
      <c r="B1398" s="5" t="s">
        <v>25</v>
      </c>
      <c r="C1398" s="5" t="s">
        <v>31</v>
      </c>
      <c r="D1398" s="5" t="s">
        <v>90</v>
      </c>
      <c r="E1398" s="5">
        <v>2010</v>
      </c>
      <c r="F1398" s="5">
        <v>3</v>
      </c>
      <c r="G1398" s="61">
        <v>786</v>
      </c>
      <c r="H1398" s="73">
        <v>18.05</v>
      </c>
      <c r="I1398" s="73">
        <v>409.32</v>
      </c>
      <c r="J1398" s="73">
        <v>18.05</v>
      </c>
      <c r="K1398" s="73">
        <v>18.36</v>
      </c>
      <c r="L1398" s="73">
        <v>30.619999999999997</v>
      </c>
      <c r="M1398" s="73">
        <v>360.34</v>
      </c>
      <c r="N1398" s="73">
        <v>10.100000000000001</v>
      </c>
      <c r="O1398" s="73">
        <v>27.459999999999997</v>
      </c>
      <c r="P1398" s="62">
        <v>543.96433467299073</v>
      </c>
    </row>
    <row r="1399" spans="1:16" x14ac:dyDescent="0.2">
      <c r="A1399" s="5" t="s">
        <v>15</v>
      </c>
      <c r="B1399" s="5" t="s">
        <v>25</v>
      </c>
      <c r="C1399" s="5" t="s">
        <v>31</v>
      </c>
      <c r="D1399" s="5" t="s">
        <v>90</v>
      </c>
      <c r="E1399" s="5">
        <v>2011</v>
      </c>
      <c r="F1399" s="5">
        <v>3</v>
      </c>
      <c r="G1399" s="61">
        <v>663</v>
      </c>
      <c r="H1399" s="73">
        <v>13.24</v>
      </c>
      <c r="I1399" s="73">
        <v>346.41999999999996</v>
      </c>
      <c r="J1399" s="73">
        <v>13.24</v>
      </c>
      <c r="K1399" s="73">
        <v>14.24</v>
      </c>
      <c r="L1399" s="73">
        <v>25.709999999999997</v>
      </c>
      <c r="M1399" s="73">
        <v>306.47000000000003</v>
      </c>
      <c r="N1399" s="73">
        <v>7.38</v>
      </c>
      <c r="O1399" s="73">
        <v>20.939999999999998</v>
      </c>
      <c r="P1399" s="62">
        <v>542.37747224340592</v>
      </c>
    </row>
    <row r="1400" spans="1:16" x14ac:dyDescent="0.2">
      <c r="A1400" s="5" t="s">
        <v>15</v>
      </c>
      <c r="B1400" s="5" t="s">
        <v>25</v>
      </c>
      <c r="C1400" s="5" t="s">
        <v>31</v>
      </c>
      <c r="D1400" s="5" t="s">
        <v>90</v>
      </c>
      <c r="E1400" s="5">
        <v>2012</v>
      </c>
      <c r="F1400" s="5">
        <v>2</v>
      </c>
      <c r="G1400" s="61">
        <v>1042</v>
      </c>
      <c r="H1400" s="73">
        <v>17.64</v>
      </c>
      <c r="I1400" s="73">
        <v>639.07000000000005</v>
      </c>
      <c r="J1400" s="73">
        <v>17.64</v>
      </c>
      <c r="K1400" s="73">
        <v>26.539999999999996</v>
      </c>
      <c r="L1400" s="73">
        <v>612.53</v>
      </c>
      <c r="M1400" s="73">
        <v>0</v>
      </c>
      <c r="N1400" s="73">
        <v>2.84</v>
      </c>
      <c r="O1400" s="73">
        <v>23.7</v>
      </c>
      <c r="P1400" s="62">
        <v>630.14199150157549</v>
      </c>
    </row>
    <row r="1401" spans="1:16" x14ac:dyDescent="0.2">
      <c r="A1401" s="5" t="s">
        <v>15</v>
      </c>
      <c r="B1401" s="5" t="s">
        <v>25</v>
      </c>
      <c r="C1401" s="5" t="s">
        <v>31</v>
      </c>
      <c r="D1401" s="5" t="s">
        <v>90</v>
      </c>
      <c r="E1401" s="5">
        <v>2013</v>
      </c>
      <c r="F1401" s="5">
        <v>2</v>
      </c>
      <c r="G1401" s="61">
        <v>426</v>
      </c>
      <c r="H1401" s="73">
        <v>12.5</v>
      </c>
      <c r="I1401" s="73">
        <v>264.73</v>
      </c>
      <c r="J1401" s="73">
        <v>12.5</v>
      </c>
      <c r="K1401" s="73">
        <v>18.41</v>
      </c>
      <c r="L1401" s="73">
        <v>246.32</v>
      </c>
      <c r="M1401" s="73">
        <v>0</v>
      </c>
      <c r="N1401" s="73">
        <v>2.06</v>
      </c>
      <c r="O1401" s="73">
        <v>6.7</v>
      </c>
      <c r="P1401" s="62">
        <v>650.38423869091196</v>
      </c>
    </row>
    <row r="1402" spans="1:16" x14ac:dyDescent="0.2">
      <c r="A1402" s="5" t="s">
        <v>15</v>
      </c>
      <c r="B1402" s="5" t="s">
        <v>25</v>
      </c>
      <c r="C1402" s="5" t="s">
        <v>31</v>
      </c>
      <c r="D1402" s="5" t="s">
        <v>90</v>
      </c>
      <c r="E1402" s="5">
        <v>2014</v>
      </c>
      <c r="F1402" s="5">
        <v>2</v>
      </c>
      <c r="G1402" s="61">
        <v>560</v>
      </c>
      <c r="H1402" s="73">
        <v>14.05</v>
      </c>
      <c r="I1402" s="73">
        <v>355.17999999999995</v>
      </c>
      <c r="J1402" s="73">
        <v>14.05</v>
      </c>
      <c r="K1402" s="73">
        <v>21.74</v>
      </c>
      <c r="L1402" s="73">
        <v>333.44</v>
      </c>
      <c r="M1402" s="73">
        <v>0</v>
      </c>
      <c r="N1402" s="73">
        <v>2.3699999999999997</v>
      </c>
      <c r="O1402" s="73">
        <v>8.27</v>
      </c>
      <c r="P1402" s="62">
        <v>660.24445949889162</v>
      </c>
    </row>
    <row r="1403" spans="1:16" x14ac:dyDescent="0.2">
      <c r="A1403" s="5" t="s">
        <v>15</v>
      </c>
      <c r="B1403" s="5" t="s">
        <v>25</v>
      </c>
      <c r="C1403" s="5" t="s">
        <v>31</v>
      </c>
      <c r="D1403" s="5" t="s">
        <v>90</v>
      </c>
      <c r="E1403" s="5">
        <v>2015</v>
      </c>
      <c r="F1403" s="5">
        <v>2</v>
      </c>
      <c r="G1403" s="61">
        <v>399</v>
      </c>
      <c r="H1403" s="73">
        <v>11.9</v>
      </c>
      <c r="I1403" s="73">
        <v>251.99</v>
      </c>
      <c r="J1403" s="73">
        <v>11.9</v>
      </c>
      <c r="K1403" s="73">
        <v>17.53</v>
      </c>
      <c r="L1403" s="73">
        <v>234.46</v>
      </c>
      <c r="M1403" s="73">
        <v>0</v>
      </c>
      <c r="N1403" s="73">
        <v>1.97</v>
      </c>
      <c r="O1403" s="73">
        <v>6.38</v>
      </c>
      <c r="P1403" s="62">
        <v>662.11279040960267</v>
      </c>
    </row>
    <row r="1404" spans="1:16" x14ac:dyDescent="0.2">
      <c r="A1404" s="5" t="s">
        <v>15</v>
      </c>
      <c r="B1404" s="5" t="s">
        <v>25</v>
      </c>
      <c r="C1404" s="5" t="s">
        <v>31</v>
      </c>
      <c r="D1404" s="5" t="s">
        <v>90</v>
      </c>
      <c r="E1404" s="5">
        <v>2016</v>
      </c>
      <c r="F1404" s="5">
        <v>2</v>
      </c>
      <c r="G1404" s="61">
        <v>904</v>
      </c>
      <c r="H1404" s="73">
        <v>22.89</v>
      </c>
      <c r="I1404" s="73">
        <v>545.34</v>
      </c>
      <c r="J1404" s="73">
        <v>22.89</v>
      </c>
      <c r="K1404" s="73">
        <v>34.130000000000003</v>
      </c>
      <c r="L1404" s="73">
        <v>511.21000000000004</v>
      </c>
      <c r="M1404" s="73">
        <v>0</v>
      </c>
      <c r="N1404" s="73">
        <v>3.77</v>
      </c>
      <c r="O1404" s="73">
        <v>12.94</v>
      </c>
      <c r="P1404" s="62">
        <v>628.95509416354582</v>
      </c>
    </row>
    <row r="1405" spans="1:16" x14ac:dyDescent="0.2">
      <c r="A1405" s="5" t="s">
        <v>15</v>
      </c>
      <c r="B1405" s="5" t="s">
        <v>25</v>
      </c>
      <c r="C1405" s="5" t="s">
        <v>31</v>
      </c>
      <c r="D1405" s="5" t="s">
        <v>90</v>
      </c>
      <c r="E1405" s="5">
        <v>2017</v>
      </c>
      <c r="F1405" s="5">
        <v>1</v>
      </c>
      <c r="G1405" s="61">
        <v>568</v>
      </c>
      <c r="H1405" s="73">
        <v>15.419999999999998</v>
      </c>
      <c r="I1405" s="73">
        <v>331.62000000000006</v>
      </c>
      <c r="J1405" s="73">
        <v>15.419999999999998</v>
      </c>
      <c r="K1405" s="73">
        <v>331.62000000000006</v>
      </c>
      <c r="L1405" s="73">
        <v>0</v>
      </c>
      <c r="M1405" s="73">
        <v>0</v>
      </c>
      <c r="N1405" s="73">
        <v>0.09</v>
      </c>
      <c r="O1405" s="73">
        <v>8.41</v>
      </c>
      <c r="P1405" s="62">
        <v>611.0025464145973</v>
      </c>
    </row>
    <row r="1406" spans="1:16" x14ac:dyDescent="0.2">
      <c r="A1406" s="5" t="s">
        <v>15</v>
      </c>
      <c r="B1406" s="5" t="s">
        <v>25</v>
      </c>
      <c r="C1406" s="5" t="s">
        <v>31</v>
      </c>
      <c r="D1406" s="5" t="s">
        <v>90</v>
      </c>
      <c r="E1406" s="5">
        <v>2018</v>
      </c>
      <c r="F1406" s="5">
        <v>1</v>
      </c>
      <c r="G1406" s="61">
        <v>619</v>
      </c>
      <c r="H1406" s="73">
        <v>17.270000000000003</v>
      </c>
      <c r="I1406" s="73">
        <v>371.55</v>
      </c>
      <c r="J1406" s="73">
        <v>17.270000000000003</v>
      </c>
      <c r="K1406" s="73">
        <v>371.55</v>
      </c>
      <c r="L1406" s="73">
        <v>0</v>
      </c>
      <c r="M1406" s="73">
        <v>0</v>
      </c>
      <c r="N1406" s="73">
        <v>0.1</v>
      </c>
      <c r="O1406" s="73">
        <v>9.41</v>
      </c>
      <c r="P1406" s="62">
        <v>628.13122047664842</v>
      </c>
    </row>
    <row r="1407" spans="1:16" x14ac:dyDescent="0.2">
      <c r="A1407" s="5" t="s">
        <v>15</v>
      </c>
      <c r="B1407" s="5" t="s">
        <v>25</v>
      </c>
      <c r="C1407" s="5" t="s">
        <v>31</v>
      </c>
      <c r="D1407" s="5" t="s">
        <v>90</v>
      </c>
      <c r="E1407" s="5">
        <v>2019</v>
      </c>
      <c r="F1407" s="5">
        <v>1</v>
      </c>
      <c r="G1407" s="61">
        <v>886</v>
      </c>
      <c r="H1407" s="73">
        <v>22.9</v>
      </c>
      <c r="I1407" s="73">
        <v>528.67000000000007</v>
      </c>
      <c r="J1407" s="73">
        <v>22.9</v>
      </c>
      <c r="K1407" s="73">
        <v>528.67000000000007</v>
      </c>
      <c r="L1407" s="73">
        <v>0</v>
      </c>
      <c r="M1407" s="73">
        <v>0</v>
      </c>
      <c r="N1407" s="73">
        <v>0.15000000000000002</v>
      </c>
      <c r="O1407" s="73">
        <v>12.54</v>
      </c>
      <c r="P1407" s="62">
        <v>622.75717233082082</v>
      </c>
    </row>
    <row r="1408" spans="1:16" x14ac:dyDescent="0.2">
      <c r="A1408" s="5" t="s">
        <v>15</v>
      </c>
      <c r="B1408" s="5" t="s">
        <v>25</v>
      </c>
      <c r="C1408" s="5" t="s">
        <v>31</v>
      </c>
      <c r="D1408" s="5" t="s">
        <v>90</v>
      </c>
      <c r="E1408" s="5">
        <v>2020</v>
      </c>
      <c r="F1408" s="5">
        <v>0</v>
      </c>
      <c r="G1408" s="61">
        <v>1077</v>
      </c>
      <c r="H1408" s="73">
        <v>641.87000000000012</v>
      </c>
      <c r="I1408" s="73">
        <v>0</v>
      </c>
      <c r="J1408" s="73">
        <v>641.87000000000012</v>
      </c>
      <c r="K1408" s="73">
        <v>0</v>
      </c>
      <c r="L1408" s="73">
        <v>0</v>
      </c>
      <c r="M1408" s="73">
        <v>0</v>
      </c>
      <c r="N1408" s="73">
        <v>0.22</v>
      </c>
      <c r="O1408" s="73">
        <v>8.1199999999999992</v>
      </c>
      <c r="P1408" s="62">
        <v>595.7774035726884</v>
      </c>
    </row>
    <row r="1409" spans="1:16" x14ac:dyDescent="0.2">
      <c r="A1409" s="5" t="s">
        <v>15</v>
      </c>
      <c r="B1409" s="5" t="s">
        <v>25</v>
      </c>
      <c r="C1409" s="5" t="s">
        <v>31</v>
      </c>
      <c r="D1409" s="5" t="s">
        <v>90</v>
      </c>
      <c r="E1409" s="5">
        <v>2021</v>
      </c>
      <c r="F1409" s="5">
        <v>0</v>
      </c>
      <c r="G1409" s="61">
        <v>1013</v>
      </c>
      <c r="H1409" s="73">
        <v>633.6400000000001</v>
      </c>
      <c r="I1409" s="73">
        <v>0</v>
      </c>
      <c r="J1409" s="73">
        <v>633.6400000000001</v>
      </c>
      <c r="K1409" s="73">
        <v>0</v>
      </c>
      <c r="L1409" s="73">
        <v>0</v>
      </c>
      <c r="M1409" s="73">
        <v>0</v>
      </c>
      <c r="N1409" s="73">
        <v>0.23</v>
      </c>
      <c r="O1409" s="73">
        <v>8.5299999999999994</v>
      </c>
      <c r="P1409" s="62">
        <v>625.4759617318108</v>
      </c>
    </row>
    <row r="1410" spans="1:16" x14ac:dyDescent="0.2">
      <c r="A1410" s="5" t="s">
        <v>15</v>
      </c>
      <c r="B1410" s="5" t="s">
        <v>25</v>
      </c>
      <c r="C1410" s="5" t="s">
        <v>84</v>
      </c>
      <c r="D1410" s="5" t="s">
        <v>91</v>
      </c>
      <c r="E1410" s="5">
        <v>1990</v>
      </c>
      <c r="F1410" s="5">
        <v>3</v>
      </c>
      <c r="G1410" s="61">
        <v>10</v>
      </c>
      <c r="H1410" s="73">
        <v>7.0000000000000007E-2</v>
      </c>
      <c r="I1410" s="73">
        <v>3.45</v>
      </c>
      <c r="J1410" s="73">
        <v>7.0000000000000007E-2</v>
      </c>
      <c r="K1410" s="73">
        <v>7.0000000000000007E-2</v>
      </c>
      <c r="L1410" s="73">
        <v>0.22</v>
      </c>
      <c r="M1410" s="73">
        <v>3.16</v>
      </c>
      <c r="N1410" s="73">
        <v>0.09</v>
      </c>
      <c r="O1410" s="73">
        <v>0.18</v>
      </c>
      <c r="P1410" s="62">
        <v>354.83033712204832</v>
      </c>
    </row>
    <row r="1411" spans="1:16" x14ac:dyDescent="0.2">
      <c r="A1411" s="5" t="s">
        <v>15</v>
      </c>
      <c r="B1411" s="5" t="s">
        <v>25</v>
      </c>
      <c r="C1411" s="5" t="s">
        <v>84</v>
      </c>
      <c r="D1411" s="5" t="s">
        <v>91</v>
      </c>
      <c r="E1411" s="5">
        <v>1992</v>
      </c>
      <c r="F1411" s="5">
        <v>3</v>
      </c>
      <c r="G1411" s="61">
        <v>11</v>
      </c>
      <c r="H1411" s="73">
        <v>0.08</v>
      </c>
      <c r="I1411" s="73">
        <v>4.04</v>
      </c>
      <c r="J1411" s="73">
        <v>0.08</v>
      </c>
      <c r="K1411" s="73">
        <v>0.08</v>
      </c>
      <c r="L1411" s="73">
        <v>0.26</v>
      </c>
      <c r="M1411" s="73">
        <v>3.7</v>
      </c>
      <c r="N1411" s="73">
        <v>0.1</v>
      </c>
      <c r="O1411" s="73">
        <v>0.21</v>
      </c>
      <c r="P1411" s="62">
        <v>380.96296219511345</v>
      </c>
    </row>
    <row r="1412" spans="1:16" x14ac:dyDescent="0.2">
      <c r="A1412" s="5" t="s">
        <v>15</v>
      </c>
      <c r="B1412" s="5" t="s">
        <v>25</v>
      </c>
      <c r="C1412" s="5" t="s">
        <v>84</v>
      </c>
      <c r="D1412" s="5" t="s">
        <v>91</v>
      </c>
      <c r="E1412" s="5">
        <v>1993</v>
      </c>
      <c r="F1412" s="5">
        <v>3</v>
      </c>
      <c r="G1412" s="61">
        <v>16</v>
      </c>
      <c r="H1412" s="73">
        <v>0.15</v>
      </c>
      <c r="I1412" s="73">
        <v>7.53</v>
      </c>
      <c r="J1412" s="73">
        <v>0.15</v>
      </c>
      <c r="K1412" s="73">
        <v>0.16</v>
      </c>
      <c r="L1412" s="73">
        <v>0.49</v>
      </c>
      <c r="M1412" s="73">
        <v>6.88</v>
      </c>
      <c r="N1412" s="73">
        <v>0.19</v>
      </c>
      <c r="O1412" s="73">
        <v>0.39</v>
      </c>
      <c r="P1412" s="62">
        <v>486.33699915072094</v>
      </c>
    </row>
    <row r="1413" spans="1:16" x14ac:dyDescent="0.2">
      <c r="A1413" s="5" t="s">
        <v>15</v>
      </c>
      <c r="B1413" s="5" t="s">
        <v>25</v>
      </c>
      <c r="C1413" s="5" t="s">
        <v>84</v>
      </c>
      <c r="D1413" s="5" t="s">
        <v>91</v>
      </c>
      <c r="E1413" s="5">
        <v>1995</v>
      </c>
      <c r="F1413" s="5">
        <v>3</v>
      </c>
      <c r="G1413" s="61">
        <v>5</v>
      </c>
      <c r="H1413" s="73">
        <v>0.04</v>
      </c>
      <c r="I1413" s="73">
        <v>1.88</v>
      </c>
      <c r="J1413" s="73">
        <v>0.04</v>
      </c>
      <c r="K1413" s="73">
        <v>0.04</v>
      </c>
      <c r="L1413" s="73">
        <v>0.12</v>
      </c>
      <c r="M1413" s="73">
        <v>1.72</v>
      </c>
      <c r="N1413" s="73">
        <v>0.05</v>
      </c>
      <c r="O1413" s="73">
        <v>0.1</v>
      </c>
      <c r="P1413" s="62">
        <v>385.96796029538081</v>
      </c>
    </row>
    <row r="1414" spans="1:16" x14ac:dyDescent="0.2">
      <c r="A1414" s="5" t="s">
        <v>15</v>
      </c>
      <c r="B1414" s="5" t="s">
        <v>25</v>
      </c>
      <c r="C1414" s="5" t="s">
        <v>84</v>
      </c>
      <c r="D1414" s="5" t="s">
        <v>91</v>
      </c>
      <c r="E1414" s="5">
        <v>1996</v>
      </c>
      <c r="F1414" s="5">
        <v>3</v>
      </c>
      <c r="G1414" s="61">
        <v>33</v>
      </c>
      <c r="H1414" s="73">
        <v>0.28000000000000003</v>
      </c>
      <c r="I1414" s="73">
        <v>13.79</v>
      </c>
      <c r="J1414" s="73">
        <v>0.28000000000000003</v>
      </c>
      <c r="K1414" s="73">
        <v>0.28000000000000003</v>
      </c>
      <c r="L1414" s="73">
        <v>0.89</v>
      </c>
      <c r="M1414" s="73">
        <v>12.62</v>
      </c>
      <c r="N1414" s="73">
        <v>0.35</v>
      </c>
      <c r="O1414" s="73">
        <v>0.72</v>
      </c>
      <c r="P1414" s="62">
        <v>431.11816370272913</v>
      </c>
    </row>
    <row r="1415" spans="1:16" x14ac:dyDescent="0.2">
      <c r="A1415" s="5" t="s">
        <v>15</v>
      </c>
      <c r="B1415" s="5" t="s">
        <v>25</v>
      </c>
      <c r="C1415" s="5" t="s">
        <v>84</v>
      </c>
      <c r="D1415" s="5" t="s">
        <v>91</v>
      </c>
      <c r="E1415" s="5">
        <v>1997</v>
      </c>
      <c r="F1415" s="5">
        <v>3</v>
      </c>
      <c r="G1415" s="61">
        <v>55</v>
      </c>
      <c r="H1415" s="73">
        <v>0.39</v>
      </c>
      <c r="I1415" s="73">
        <v>19.2</v>
      </c>
      <c r="J1415" s="73">
        <v>0.39</v>
      </c>
      <c r="K1415" s="73">
        <v>0.4</v>
      </c>
      <c r="L1415" s="73">
        <v>1.24</v>
      </c>
      <c r="M1415" s="73">
        <v>17.559999999999999</v>
      </c>
      <c r="N1415" s="73">
        <v>0.49</v>
      </c>
      <c r="O1415" s="73">
        <v>1</v>
      </c>
      <c r="P1415" s="62">
        <v>353.91322768887642</v>
      </c>
    </row>
    <row r="1416" spans="1:16" x14ac:dyDescent="0.2">
      <c r="A1416" s="5" t="s">
        <v>15</v>
      </c>
      <c r="B1416" s="5" t="s">
        <v>25</v>
      </c>
      <c r="C1416" s="5" t="s">
        <v>84</v>
      </c>
      <c r="D1416" s="5" t="s">
        <v>91</v>
      </c>
      <c r="E1416" s="5">
        <v>1998</v>
      </c>
      <c r="F1416" s="5">
        <v>3</v>
      </c>
      <c r="G1416" s="61">
        <v>30</v>
      </c>
      <c r="H1416" s="73">
        <v>0.24</v>
      </c>
      <c r="I1416" s="73">
        <v>11.84</v>
      </c>
      <c r="J1416" s="73">
        <v>0.24</v>
      </c>
      <c r="K1416" s="73">
        <v>0.24</v>
      </c>
      <c r="L1416" s="73">
        <v>0.77</v>
      </c>
      <c r="M1416" s="73">
        <v>10.83</v>
      </c>
      <c r="N1416" s="73">
        <v>0.3</v>
      </c>
      <c r="O1416" s="73">
        <v>0.61</v>
      </c>
      <c r="P1416" s="62">
        <v>403.63851858999982</v>
      </c>
    </row>
    <row r="1417" spans="1:16" x14ac:dyDescent="0.2">
      <c r="A1417" s="5" t="s">
        <v>15</v>
      </c>
      <c r="B1417" s="5" t="s">
        <v>25</v>
      </c>
      <c r="C1417" s="5" t="s">
        <v>84</v>
      </c>
      <c r="D1417" s="5" t="s">
        <v>91</v>
      </c>
      <c r="E1417" s="5">
        <v>1999</v>
      </c>
      <c r="F1417" s="5">
        <v>3</v>
      </c>
      <c r="G1417" s="61">
        <v>77</v>
      </c>
      <c r="H1417" s="73">
        <v>0.62</v>
      </c>
      <c r="I1417" s="73">
        <v>30.7</v>
      </c>
      <c r="J1417" s="73">
        <v>0.62</v>
      </c>
      <c r="K1417" s="73">
        <v>0.63</v>
      </c>
      <c r="L1417" s="73">
        <v>1.99</v>
      </c>
      <c r="M1417" s="73">
        <v>28.08</v>
      </c>
      <c r="N1417" s="73">
        <v>0.78</v>
      </c>
      <c r="O1417" s="73">
        <v>1.59</v>
      </c>
      <c r="P1417" s="62">
        <v>407.882048402755</v>
      </c>
    </row>
    <row r="1418" spans="1:16" x14ac:dyDescent="0.2">
      <c r="A1418" s="5" t="s">
        <v>15</v>
      </c>
      <c r="B1418" s="5" t="s">
        <v>25</v>
      </c>
      <c r="C1418" s="5" t="s">
        <v>84</v>
      </c>
      <c r="D1418" s="5" t="s">
        <v>91</v>
      </c>
      <c r="E1418" s="5">
        <v>2000</v>
      </c>
      <c r="F1418" s="5">
        <v>3</v>
      </c>
      <c r="G1418" s="61">
        <v>14</v>
      </c>
      <c r="H1418" s="73">
        <v>0.14000000000000001</v>
      </c>
      <c r="I1418" s="73">
        <v>7.13</v>
      </c>
      <c r="J1418" s="73">
        <v>0.14000000000000001</v>
      </c>
      <c r="K1418" s="73">
        <v>0.15</v>
      </c>
      <c r="L1418" s="73">
        <v>0.46</v>
      </c>
      <c r="M1418" s="73">
        <v>6.52</v>
      </c>
      <c r="N1418" s="73">
        <v>0.18</v>
      </c>
      <c r="O1418" s="73">
        <v>0.37</v>
      </c>
      <c r="P1418" s="62">
        <v>507.34134579989563</v>
      </c>
    </row>
    <row r="1419" spans="1:16" x14ac:dyDescent="0.2">
      <c r="A1419" s="5" t="s">
        <v>15</v>
      </c>
      <c r="B1419" s="5" t="s">
        <v>25</v>
      </c>
      <c r="C1419" s="5" t="s">
        <v>84</v>
      </c>
      <c r="D1419" s="5" t="s">
        <v>91</v>
      </c>
      <c r="E1419" s="5">
        <v>2001</v>
      </c>
      <c r="F1419" s="5">
        <v>3</v>
      </c>
      <c r="G1419" s="61">
        <v>129</v>
      </c>
      <c r="H1419" s="73">
        <v>1</v>
      </c>
      <c r="I1419" s="73">
        <v>49.68</v>
      </c>
      <c r="J1419" s="73">
        <v>1</v>
      </c>
      <c r="K1419" s="73">
        <v>1.02</v>
      </c>
      <c r="L1419" s="73">
        <v>3.22</v>
      </c>
      <c r="M1419" s="73">
        <v>45.44</v>
      </c>
      <c r="N1419" s="73">
        <v>1.26</v>
      </c>
      <c r="O1419" s="73">
        <v>2.58</v>
      </c>
      <c r="P1419" s="62">
        <v>392.70254066065257</v>
      </c>
    </row>
    <row r="1420" spans="1:16" x14ac:dyDescent="0.2">
      <c r="A1420" s="5" t="s">
        <v>15</v>
      </c>
      <c r="B1420" s="5" t="s">
        <v>25</v>
      </c>
      <c r="C1420" s="5" t="s">
        <v>84</v>
      </c>
      <c r="D1420" s="5" t="s">
        <v>91</v>
      </c>
      <c r="E1420" s="5">
        <v>2002</v>
      </c>
      <c r="F1420" s="5">
        <v>3</v>
      </c>
      <c r="G1420" s="61">
        <v>39</v>
      </c>
      <c r="H1420" s="73">
        <v>0.28000000000000003</v>
      </c>
      <c r="I1420" s="73">
        <v>13.95</v>
      </c>
      <c r="J1420" s="73">
        <v>0.28000000000000003</v>
      </c>
      <c r="K1420" s="73">
        <v>0.28999999999999998</v>
      </c>
      <c r="L1420" s="73">
        <v>0.9</v>
      </c>
      <c r="M1420" s="73">
        <v>12.76</v>
      </c>
      <c r="N1420" s="73">
        <v>0.35</v>
      </c>
      <c r="O1420" s="73">
        <v>0.72</v>
      </c>
      <c r="P1420" s="62">
        <v>362.29541407162662</v>
      </c>
    </row>
    <row r="1421" spans="1:16" x14ac:dyDescent="0.2">
      <c r="A1421" s="5" t="s">
        <v>15</v>
      </c>
      <c r="B1421" s="5" t="s">
        <v>25</v>
      </c>
      <c r="C1421" s="5" t="s">
        <v>84</v>
      </c>
      <c r="D1421" s="5" t="s">
        <v>91</v>
      </c>
      <c r="E1421" s="5">
        <v>2003</v>
      </c>
      <c r="F1421" s="5">
        <v>3</v>
      </c>
      <c r="G1421" s="61">
        <v>21</v>
      </c>
      <c r="H1421" s="73">
        <v>0.14000000000000001</v>
      </c>
      <c r="I1421" s="73">
        <v>6.74</v>
      </c>
      <c r="J1421" s="73">
        <v>0.14000000000000001</v>
      </c>
      <c r="K1421" s="73">
        <v>0.14000000000000001</v>
      </c>
      <c r="L1421" s="73">
        <v>0.44</v>
      </c>
      <c r="M1421" s="73">
        <v>6.16</v>
      </c>
      <c r="N1421" s="73">
        <v>0.17</v>
      </c>
      <c r="O1421" s="73">
        <v>0.35</v>
      </c>
      <c r="P1421" s="62">
        <v>334.66914782673223</v>
      </c>
    </row>
    <row r="1422" spans="1:16" x14ac:dyDescent="0.2">
      <c r="A1422" s="5" t="s">
        <v>15</v>
      </c>
      <c r="B1422" s="5" t="s">
        <v>25</v>
      </c>
      <c r="C1422" s="5" t="s">
        <v>84</v>
      </c>
      <c r="D1422" s="5" t="s">
        <v>91</v>
      </c>
      <c r="E1422" s="5">
        <v>2004</v>
      </c>
      <c r="F1422" s="5">
        <v>3</v>
      </c>
      <c r="G1422" s="61">
        <v>48</v>
      </c>
      <c r="H1422" s="73">
        <v>0.39</v>
      </c>
      <c r="I1422" s="73">
        <v>19.099999999999998</v>
      </c>
      <c r="J1422" s="73">
        <v>0.39</v>
      </c>
      <c r="K1422" s="73">
        <v>0.39</v>
      </c>
      <c r="L1422" s="73">
        <v>1.24</v>
      </c>
      <c r="M1422" s="73">
        <v>17.47</v>
      </c>
      <c r="N1422" s="73">
        <v>0.49</v>
      </c>
      <c r="O1422" s="73">
        <v>0.99</v>
      </c>
      <c r="P1422" s="62">
        <v>405.31956391883853</v>
      </c>
    </row>
    <row r="1423" spans="1:16" x14ac:dyDescent="0.2">
      <c r="A1423" s="5" t="s">
        <v>15</v>
      </c>
      <c r="B1423" s="5" t="s">
        <v>25</v>
      </c>
      <c r="C1423" s="5" t="s">
        <v>84</v>
      </c>
      <c r="D1423" s="5" t="s">
        <v>91</v>
      </c>
      <c r="E1423" s="5">
        <v>2005</v>
      </c>
      <c r="F1423" s="5">
        <v>3</v>
      </c>
      <c r="G1423" s="61">
        <v>134</v>
      </c>
      <c r="H1423" s="73">
        <v>1.1100000000000001</v>
      </c>
      <c r="I1423" s="73">
        <v>54.79</v>
      </c>
      <c r="J1423" s="73">
        <v>1.1100000000000001</v>
      </c>
      <c r="K1423" s="73">
        <v>1.1299999999999999</v>
      </c>
      <c r="L1423" s="73">
        <v>3.55</v>
      </c>
      <c r="M1423" s="73">
        <v>50.11</v>
      </c>
      <c r="N1423" s="73">
        <v>1.39</v>
      </c>
      <c r="O1423" s="73">
        <v>2.84</v>
      </c>
      <c r="P1423" s="62">
        <v>416.59908002113048</v>
      </c>
    </row>
    <row r="1424" spans="1:16" x14ac:dyDescent="0.2">
      <c r="A1424" s="5" t="s">
        <v>15</v>
      </c>
      <c r="B1424" s="5" t="s">
        <v>25</v>
      </c>
      <c r="C1424" s="5" t="s">
        <v>84</v>
      </c>
      <c r="D1424" s="5" t="s">
        <v>91</v>
      </c>
      <c r="E1424" s="5">
        <v>2006</v>
      </c>
      <c r="F1424" s="5">
        <v>3</v>
      </c>
      <c r="G1424" s="61">
        <v>45</v>
      </c>
      <c r="H1424" s="73">
        <v>0.34</v>
      </c>
      <c r="I1424" s="73">
        <v>16.940000000000001</v>
      </c>
      <c r="J1424" s="73">
        <v>0.34</v>
      </c>
      <c r="K1424" s="73">
        <v>0.35</v>
      </c>
      <c r="L1424" s="73">
        <v>1.1000000000000001</v>
      </c>
      <c r="M1424" s="73">
        <v>15.49</v>
      </c>
      <c r="N1424" s="73">
        <v>0.43</v>
      </c>
      <c r="O1424" s="73">
        <v>0.88</v>
      </c>
      <c r="P1424" s="62">
        <v>386.38386750889839</v>
      </c>
    </row>
    <row r="1425" spans="1:16" x14ac:dyDescent="0.2">
      <c r="A1425" s="5" t="s">
        <v>15</v>
      </c>
      <c r="B1425" s="5" t="s">
        <v>25</v>
      </c>
      <c r="C1425" s="5" t="s">
        <v>84</v>
      </c>
      <c r="D1425" s="5" t="s">
        <v>91</v>
      </c>
      <c r="E1425" s="5">
        <v>2007</v>
      </c>
      <c r="F1425" s="5">
        <v>3</v>
      </c>
      <c r="G1425" s="61">
        <v>158</v>
      </c>
      <c r="H1425" s="73">
        <v>1.41</v>
      </c>
      <c r="I1425" s="73">
        <v>70.03</v>
      </c>
      <c r="J1425" s="73">
        <v>1.41</v>
      </c>
      <c r="K1425" s="73">
        <v>1.44</v>
      </c>
      <c r="L1425" s="73">
        <v>4.54</v>
      </c>
      <c r="M1425" s="73">
        <v>64.05</v>
      </c>
      <c r="N1425" s="73">
        <v>1.78</v>
      </c>
      <c r="O1425" s="73">
        <v>3.64</v>
      </c>
      <c r="P1425" s="62">
        <v>453.0396215472656</v>
      </c>
    </row>
    <row r="1426" spans="1:16" x14ac:dyDescent="0.2">
      <c r="A1426" s="5" t="s">
        <v>15</v>
      </c>
      <c r="B1426" s="5" t="s">
        <v>25</v>
      </c>
      <c r="C1426" s="5" t="s">
        <v>84</v>
      </c>
      <c r="D1426" s="5" t="s">
        <v>91</v>
      </c>
      <c r="E1426" s="5">
        <v>2008</v>
      </c>
      <c r="F1426" s="5">
        <v>3</v>
      </c>
      <c r="G1426" s="61">
        <v>128</v>
      </c>
      <c r="H1426" s="73">
        <v>1.21</v>
      </c>
      <c r="I1426" s="73">
        <v>60.15</v>
      </c>
      <c r="J1426" s="73">
        <v>1.21</v>
      </c>
      <c r="K1426" s="73">
        <v>1.24</v>
      </c>
      <c r="L1426" s="73">
        <v>3.9</v>
      </c>
      <c r="M1426" s="73">
        <v>55.01</v>
      </c>
      <c r="N1426" s="73">
        <v>1.53</v>
      </c>
      <c r="O1426" s="73">
        <v>3.12</v>
      </c>
      <c r="P1426" s="62">
        <v>479.34210111408242</v>
      </c>
    </row>
    <row r="1427" spans="1:16" x14ac:dyDescent="0.2">
      <c r="A1427" s="5" t="s">
        <v>15</v>
      </c>
      <c r="B1427" s="5" t="s">
        <v>25</v>
      </c>
      <c r="C1427" s="5" t="s">
        <v>84</v>
      </c>
      <c r="D1427" s="5" t="s">
        <v>91</v>
      </c>
      <c r="E1427" s="5">
        <v>2009</v>
      </c>
      <c r="F1427" s="5">
        <v>3</v>
      </c>
      <c r="G1427" s="61">
        <v>54</v>
      </c>
      <c r="H1427" s="73">
        <v>0.45</v>
      </c>
      <c r="I1427" s="73">
        <v>22.13</v>
      </c>
      <c r="J1427" s="73">
        <v>0.45</v>
      </c>
      <c r="K1427" s="73">
        <v>0.46</v>
      </c>
      <c r="L1427" s="73">
        <v>1.43</v>
      </c>
      <c r="M1427" s="73">
        <v>20.239999999999998</v>
      </c>
      <c r="N1427" s="73">
        <v>0.56000000000000005</v>
      </c>
      <c r="O1427" s="73">
        <v>1.1499999999999999</v>
      </c>
      <c r="P1427" s="62">
        <v>420.21852864267441</v>
      </c>
    </row>
    <row r="1428" spans="1:16" x14ac:dyDescent="0.2">
      <c r="A1428" s="5" t="s">
        <v>15</v>
      </c>
      <c r="B1428" s="5" t="s">
        <v>25</v>
      </c>
      <c r="C1428" s="5" t="s">
        <v>84</v>
      </c>
      <c r="D1428" s="5" t="s">
        <v>91</v>
      </c>
      <c r="E1428" s="5">
        <v>2010</v>
      </c>
      <c r="F1428" s="5">
        <v>3</v>
      </c>
      <c r="G1428" s="61">
        <v>164</v>
      </c>
      <c r="H1428" s="73">
        <v>1.6</v>
      </c>
      <c r="I1428" s="73">
        <v>79.22</v>
      </c>
      <c r="J1428" s="73">
        <v>1.6</v>
      </c>
      <c r="K1428" s="73">
        <v>1.63</v>
      </c>
      <c r="L1428" s="73">
        <v>5.14</v>
      </c>
      <c r="M1428" s="73">
        <v>72.45</v>
      </c>
      <c r="N1428" s="73">
        <v>2.0099999999999998</v>
      </c>
      <c r="O1428" s="73">
        <v>4.1100000000000003</v>
      </c>
      <c r="P1428" s="62">
        <v>493.62944288515644</v>
      </c>
    </row>
    <row r="1429" spans="1:16" x14ac:dyDescent="0.2">
      <c r="A1429" s="5" t="s">
        <v>15</v>
      </c>
      <c r="B1429" s="5" t="s">
        <v>25</v>
      </c>
      <c r="C1429" s="5" t="s">
        <v>84</v>
      </c>
      <c r="D1429" s="5" t="s">
        <v>91</v>
      </c>
      <c r="E1429" s="5">
        <v>2011</v>
      </c>
      <c r="F1429" s="5">
        <v>3</v>
      </c>
      <c r="G1429" s="61">
        <v>102</v>
      </c>
      <c r="H1429" s="73">
        <v>1.26</v>
      </c>
      <c r="I1429" s="73">
        <v>62.339999999999996</v>
      </c>
      <c r="J1429" s="73">
        <v>1.26</v>
      </c>
      <c r="K1429" s="73">
        <v>1.29</v>
      </c>
      <c r="L1429" s="73">
        <v>4.04</v>
      </c>
      <c r="M1429" s="73">
        <v>57.01</v>
      </c>
      <c r="N1429" s="73">
        <v>1.58</v>
      </c>
      <c r="O1429" s="73">
        <v>3.24</v>
      </c>
      <c r="P1429" s="62">
        <v>624.21685093113024</v>
      </c>
    </row>
    <row r="1430" spans="1:16" x14ac:dyDescent="0.2">
      <c r="A1430" s="5" t="s">
        <v>15</v>
      </c>
      <c r="B1430" s="5" t="s">
        <v>25</v>
      </c>
      <c r="C1430" s="5" t="s">
        <v>84</v>
      </c>
      <c r="D1430" s="5" t="s">
        <v>91</v>
      </c>
      <c r="E1430" s="5">
        <v>2012</v>
      </c>
      <c r="F1430" s="5">
        <v>2</v>
      </c>
      <c r="G1430" s="61">
        <v>56</v>
      </c>
      <c r="H1430" s="73">
        <v>2.46</v>
      </c>
      <c r="I1430" s="73">
        <v>38.11</v>
      </c>
      <c r="J1430" s="73">
        <v>2.46</v>
      </c>
      <c r="K1430" s="73">
        <v>2.95</v>
      </c>
      <c r="L1430" s="73">
        <v>35.159999999999997</v>
      </c>
      <c r="M1430" s="73">
        <v>0</v>
      </c>
      <c r="N1430" s="73">
        <v>0.38</v>
      </c>
      <c r="O1430" s="73">
        <v>0.91</v>
      </c>
      <c r="P1430" s="62">
        <v>728.27924540937124</v>
      </c>
    </row>
    <row r="1431" spans="1:16" x14ac:dyDescent="0.2">
      <c r="A1431" s="5" t="s">
        <v>15</v>
      </c>
      <c r="B1431" s="5" t="s">
        <v>25</v>
      </c>
      <c r="C1431" s="5" t="s">
        <v>84</v>
      </c>
      <c r="D1431" s="5" t="s">
        <v>91</v>
      </c>
      <c r="E1431" s="5">
        <v>2013</v>
      </c>
      <c r="F1431" s="5">
        <v>2</v>
      </c>
      <c r="G1431" s="61">
        <v>14</v>
      </c>
      <c r="H1431" s="73">
        <v>0.48</v>
      </c>
      <c r="I1431" s="73">
        <v>7.51</v>
      </c>
      <c r="J1431" s="73">
        <v>0.48</v>
      </c>
      <c r="K1431" s="73">
        <v>0.57999999999999996</v>
      </c>
      <c r="L1431" s="73">
        <v>6.93</v>
      </c>
      <c r="M1431" s="73">
        <v>0</v>
      </c>
      <c r="N1431" s="73">
        <v>0.08</v>
      </c>
      <c r="O1431" s="73">
        <v>0.18</v>
      </c>
      <c r="P1431" s="62">
        <v>556.9737004395555</v>
      </c>
    </row>
    <row r="1432" spans="1:16" x14ac:dyDescent="0.2">
      <c r="A1432" s="5" t="s">
        <v>15</v>
      </c>
      <c r="B1432" s="5" t="s">
        <v>25</v>
      </c>
      <c r="C1432" s="5" t="s">
        <v>84</v>
      </c>
      <c r="D1432" s="5" t="s">
        <v>91</v>
      </c>
      <c r="E1432" s="5">
        <v>2014</v>
      </c>
      <c r="F1432" s="5">
        <v>2</v>
      </c>
      <c r="G1432" s="61">
        <v>206</v>
      </c>
      <c r="H1432" s="73">
        <v>8.32</v>
      </c>
      <c r="I1432" s="73">
        <v>129.13999999999999</v>
      </c>
      <c r="J1432" s="73">
        <v>8.32</v>
      </c>
      <c r="K1432" s="73">
        <v>10</v>
      </c>
      <c r="L1432" s="73">
        <v>119.14</v>
      </c>
      <c r="M1432" s="73">
        <v>0</v>
      </c>
      <c r="N1432" s="73">
        <v>1.3</v>
      </c>
      <c r="O1432" s="73">
        <v>3.08</v>
      </c>
      <c r="P1432" s="62">
        <v>668.63094123197368</v>
      </c>
    </row>
    <row r="1433" spans="1:16" x14ac:dyDescent="0.2">
      <c r="A1433" s="5" t="s">
        <v>15</v>
      </c>
      <c r="B1433" s="5" t="s">
        <v>25</v>
      </c>
      <c r="C1433" s="5" t="s">
        <v>84</v>
      </c>
      <c r="D1433" s="5" t="s">
        <v>91</v>
      </c>
      <c r="E1433" s="5">
        <v>2015</v>
      </c>
      <c r="F1433" s="5">
        <v>2</v>
      </c>
      <c r="G1433" s="61">
        <v>168</v>
      </c>
      <c r="H1433" s="73">
        <v>6.6</v>
      </c>
      <c r="I1433" s="73">
        <v>102.43</v>
      </c>
      <c r="J1433" s="73">
        <v>6.6</v>
      </c>
      <c r="K1433" s="73">
        <v>7.93</v>
      </c>
      <c r="L1433" s="73">
        <v>94.5</v>
      </c>
      <c r="M1433" s="73">
        <v>0</v>
      </c>
      <c r="N1433" s="73">
        <v>1.03</v>
      </c>
      <c r="O1433" s="73">
        <v>2.44</v>
      </c>
      <c r="P1433" s="62">
        <v>648.3651644902468</v>
      </c>
    </row>
    <row r="1434" spans="1:16" x14ac:dyDescent="0.2">
      <c r="A1434" s="5" t="s">
        <v>15</v>
      </c>
      <c r="B1434" s="5" t="s">
        <v>25</v>
      </c>
      <c r="C1434" s="5" t="s">
        <v>84</v>
      </c>
      <c r="D1434" s="5" t="s">
        <v>91</v>
      </c>
      <c r="E1434" s="5">
        <v>2016</v>
      </c>
      <c r="F1434" s="5">
        <v>2</v>
      </c>
      <c r="G1434" s="61">
        <v>48</v>
      </c>
      <c r="H1434" s="73">
        <v>1.82</v>
      </c>
      <c r="I1434" s="73">
        <v>28.27</v>
      </c>
      <c r="J1434" s="73">
        <v>1.82</v>
      </c>
      <c r="K1434" s="73">
        <v>2.19</v>
      </c>
      <c r="L1434" s="73">
        <v>26.08</v>
      </c>
      <c r="M1434" s="73">
        <v>0</v>
      </c>
      <c r="N1434" s="73">
        <v>0.28000000000000003</v>
      </c>
      <c r="O1434" s="73">
        <v>0.67</v>
      </c>
      <c r="P1434" s="62">
        <v>621.25417889476864</v>
      </c>
    </row>
    <row r="1435" spans="1:16" x14ac:dyDescent="0.2">
      <c r="A1435" s="5" t="s">
        <v>15</v>
      </c>
      <c r="B1435" s="5" t="s">
        <v>25</v>
      </c>
      <c r="C1435" s="5" t="s">
        <v>84</v>
      </c>
      <c r="D1435" s="5" t="s">
        <v>91</v>
      </c>
      <c r="E1435" s="5">
        <v>2017</v>
      </c>
      <c r="F1435" s="5">
        <v>1</v>
      </c>
      <c r="G1435" s="61">
        <v>65</v>
      </c>
      <c r="H1435" s="73">
        <v>0.73</v>
      </c>
      <c r="I1435" s="73">
        <v>37.1</v>
      </c>
      <c r="J1435" s="73">
        <v>0.73</v>
      </c>
      <c r="K1435" s="73">
        <v>37.1</v>
      </c>
      <c r="L1435" s="73">
        <v>0</v>
      </c>
      <c r="M1435" s="73">
        <v>0</v>
      </c>
      <c r="N1435" s="73">
        <v>0.01</v>
      </c>
      <c r="O1435" s="73">
        <v>2.25</v>
      </c>
      <c r="P1435" s="62">
        <v>573.70958531319627</v>
      </c>
    </row>
    <row r="1436" spans="1:16" x14ac:dyDescent="0.2">
      <c r="A1436" s="5" t="s">
        <v>15</v>
      </c>
      <c r="B1436" s="5" t="s">
        <v>25</v>
      </c>
      <c r="C1436" s="5" t="s">
        <v>84</v>
      </c>
      <c r="D1436" s="5" t="s">
        <v>91</v>
      </c>
      <c r="E1436" s="5">
        <v>2018</v>
      </c>
      <c r="F1436" s="5">
        <v>1</v>
      </c>
      <c r="G1436" s="61">
        <v>108</v>
      </c>
      <c r="H1436" s="73">
        <v>1.39</v>
      </c>
      <c r="I1436" s="73">
        <v>70.899999999999991</v>
      </c>
      <c r="J1436" s="73">
        <v>1.39</v>
      </c>
      <c r="K1436" s="73">
        <v>70.899999999999991</v>
      </c>
      <c r="L1436" s="73">
        <v>0</v>
      </c>
      <c r="M1436" s="73">
        <v>0</v>
      </c>
      <c r="N1436" s="73">
        <v>0.02</v>
      </c>
      <c r="O1436" s="73">
        <v>4.3099999999999996</v>
      </c>
      <c r="P1436" s="62">
        <v>668.92322643216789</v>
      </c>
    </row>
    <row r="1437" spans="1:16" x14ac:dyDescent="0.2">
      <c r="A1437" s="5" t="s">
        <v>15</v>
      </c>
      <c r="B1437" s="5" t="s">
        <v>25</v>
      </c>
      <c r="C1437" s="5" t="s">
        <v>84</v>
      </c>
      <c r="D1437" s="5" t="s">
        <v>91</v>
      </c>
      <c r="E1437" s="5">
        <v>2019</v>
      </c>
      <c r="F1437" s="5">
        <v>1</v>
      </c>
      <c r="G1437" s="61">
        <v>185</v>
      </c>
      <c r="H1437" s="73">
        <v>2.2200000000000002</v>
      </c>
      <c r="I1437" s="73">
        <v>113.51</v>
      </c>
      <c r="J1437" s="73">
        <v>2.2200000000000002</v>
      </c>
      <c r="K1437" s="73">
        <v>113.51</v>
      </c>
      <c r="L1437" s="73">
        <v>0</v>
      </c>
      <c r="M1437" s="73">
        <v>0</v>
      </c>
      <c r="N1437" s="73">
        <v>0.03</v>
      </c>
      <c r="O1437" s="73">
        <v>6.8999999999999995</v>
      </c>
      <c r="P1437" s="62">
        <v>622.58468104051497</v>
      </c>
    </row>
    <row r="1438" spans="1:16" x14ac:dyDescent="0.2">
      <c r="A1438" s="5" t="s">
        <v>15</v>
      </c>
      <c r="B1438" s="5" t="s">
        <v>25</v>
      </c>
      <c r="C1438" s="5" t="s">
        <v>84</v>
      </c>
      <c r="D1438" s="5" t="s">
        <v>91</v>
      </c>
      <c r="E1438" s="5">
        <v>2020</v>
      </c>
      <c r="F1438" s="5">
        <v>0</v>
      </c>
      <c r="G1438" s="61">
        <v>126</v>
      </c>
      <c r="H1438" s="73">
        <v>70.990000000000009</v>
      </c>
      <c r="I1438" s="73">
        <v>0</v>
      </c>
      <c r="J1438" s="73">
        <v>70.990000000000009</v>
      </c>
      <c r="K1438" s="73">
        <v>0</v>
      </c>
      <c r="L1438" s="73">
        <v>0</v>
      </c>
      <c r="M1438" s="73">
        <v>0</v>
      </c>
      <c r="N1438" s="73">
        <v>0.01</v>
      </c>
      <c r="O1438" s="73">
        <v>0.3</v>
      </c>
      <c r="P1438" s="62">
        <v>566.63889704402527</v>
      </c>
    </row>
    <row r="1439" spans="1:16" x14ac:dyDescent="0.2">
      <c r="A1439" s="5" t="s">
        <v>15</v>
      </c>
      <c r="B1439" s="5" t="s">
        <v>25</v>
      </c>
      <c r="C1439" s="5" t="s">
        <v>84</v>
      </c>
      <c r="D1439" s="5" t="s">
        <v>91</v>
      </c>
      <c r="E1439" s="5">
        <v>2021</v>
      </c>
      <c r="F1439" s="5">
        <v>0</v>
      </c>
      <c r="G1439" s="61">
        <v>29</v>
      </c>
      <c r="H1439" s="73">
        <v>19.059999999999999</v>
      </c>
      <c r="I1439" s="73">
        <v>0</v>
      </c>
      <c r="J1439" s="73">
        <v>19.059999999999999</v>
      </c>
      <c r="K1439" s="73">
        <v>0</v>
      </c>
      <c r="L1439" s="73">
        <v>0</v>
      </c>
      <c r="M1439" s="73">
        <v>0</v>
      </c>
      <c r="N1439" s="73">
        <v>0</v>
      </c>
      <c r="O1439" s="73">
        <v>0.08</v>
      </c>
      <c r="P1439" s="62">
        <v>657.67882693674699</v>
      </c>
    </row>
    <row r="1440" spans="1:16" x14ac:dyDescent="0.2">
      <c r="A1440" s="5" t="s">
        <v>15</v>
      </c>
      <c r="B1440" s="5" t="s">
        <v>25</v>
      </c>
      <c r="C1440" s="5" t="s">
        <v>84</v>
      </c>
      <c r="D1440" s="5" t="s">
        <v>92</v>
      </c>
      <c r="E1440" s="5">
        <v>1974</v>
      </c>
      <c r="F1440" s="5">
        <v>3</v>
      </c>
      <c r="G1440" s="61">
        <v>23</v>
      </c>
      <c r="H1440" s="73">
        <v>0.14000000000000001</v>
      </c>
      <c r="I1440" s="73">
        <v>7.1400000000000006</v>
      </c>
      <c r="J1440" s="73">
        <v>0.14000000000000001</v>
      </c>
      <c r="K1440" s="73">
        <v>0.15</v>
      </c>
      <c r="L1440" s="73">
        <v>0.46</v>
      </c>
      <c r="M1440" s="73">
        <v>6.53</v>
      </c>
      <c r="N1440" s="73">
        <v>0.18</v>
      </c>
      <c r="O1440" s="73">
        <v>0.37</v>
      </c>
      <c r="P1440" s="62">
        <v>320.91794701360521</v>
      </c>
    </row>
    <row r="1441" spans="1:16" x14ac:dyDescent="0.2">
      <c r="A1441" s="5" t="s">
        <v>15</v>
      </c>
      <c r="B1441" s="5" t="s">
        <v>25</v>
      </c>
      <c r="C1441" s="5" t="s">
        <v>84</v>
      </c>
      <c r="D1441" s="5" t="s">
        <v>92</v>
      </c>
      <c r="E1441" s="5">
        <v>1980</v>
      </c>
      <c r="F1441" s="5">
        <v>3</v>
      </c>
      <c r="G1441" s="61">
        <v>17</v>
      </c>
      <c r="H1441" s="73">
        <v>0.11</v>
      </c>
      <c r="I1441" s="73">
        <v>5.37</v>
      </c>
      <c r="J1441" s="73">
        <v>0.11</v>
      </c>
      <c r="K1441" s="73">
        <v>0.11</v>
      </c>
      <c r="L1441" s="73">
        <v>0.35</v>
      </c>
      <c r="M1441" s="73">
        <v>4.91</v>
      </c>
      <c r="N1441" s="73">
        <v>0.14000000000000001</v>
      </c>
      <c r="O1441" s="73">
        <v>0.28000000000000003</v>
      </c>
      <c r="P1441" s="62">
        <v>321.14503239120364</v>
      </c>
    </row>
    <row r="1442" spans="1:16" x14ac:dyDescent="0.2">
      <c r="A1442" s="5" t="s">
        <v>15</v>
      </c>
      <c r="B1442" s="5" t="s">
        <v>25</v>
      </c>
      <c r="C1442" s="5" t="s">
        <v>84</v>
      </c>
      <c r="D1442" s="5" t="s">
        <v>92</v>
      </c>
      <c r="E1442" s="5">
        <v>1985</v>
      </c>
      <c r="F1442" s="5">
        <v>3</v>
      </c>
      <c r="G1442" s="61">
        <v>8</v>
      </c>
      <c r="H1442" s="73">
        <v>0.05</v>
      </c>
      <c r="I1442" s="73">
        <v>2.4300000000000002</v>
      </c>
      <c r="J1442" s="73">
        <v>0.05</v>
      </c>
      <c r="K1442" s="73">
        <v>0.05</v>
      </c>
      <c r="L1442" s="73">
        <v>0.16</v>
      </c>
      <c r="M1442" s="73">
        <v>2.2200000000000002</v>
      </c>
      <c r="N1442" s="73">
        <v>0.06</v>
      </c>
      <c r="O1442" s="73">
        <v>0.13</v>
      </c>
      <c r="P1442" s="62">
        <v>317.66132188425706</v>
      </c>
    </row>
    <row r="1443" spans="1:16" x14ac:dyDescent="0.2">
      <c r="A1443" s="5" t="s">
        <v>15</v>
      </c>
      <c r="B1443" s="5" t="s">
        <v>25</v>
      </c>
      <c r="C1443" s="5" t="s">
        <v>84</v>
      </c>
      <c r="D1443" s="5" t="s">
        <v>92</v>
      </c>
      <c r="E1443" s="5">
        <v>1986</v>
      </c>
      <c r="F1443" s="5">
        <v>3</v>
      </c>
      <c r="G1443" s="61">
        <v>30</v>
      </c>
      <c r="H1443" s="73">
        <v>0.15</v>
      </c>
      <c r="I1443" s="73">
        <v>7.23</v>
      </c>
      <c r="J1443" s="73">
        <v>0.15</v>
      </c>
      <c r="K1443" s="73">
        <v>0.15</v>
      </c>
      <c r="L1443" s="73">
        <v>0.47</v>
      </c>
      <c r="M1443" s="73">
        <v>6.61</v>
      </c>
      <c r="N1443" s="73">
        <v>0.18</v>
      </c>
      <c r="O1443" s="73">
        <v>0.38</v>
      </c>
      <c r="P1443" s="62">
        <v>247.30084469289395</v>
      </c>
    </row>
    <row r="1444" spans="1:16" x14ac:dyDescent="0.2">
      <c r="A1444" s="5" t="s">
        <v>15</v>
      </c>
      <c r="B1444" s="5" t="s">
        <v>25</v>
      </c>
      <c r="C1444" s="5" t="s">
        <v>84</v>
      </c>
      <c r="D1444" s="5" t="s">
        <v>92</v>
      </c>
      <c r="E1444" s="5">
        <v>1989</v>
      </c>
      <c r="F1444" s="5">
        <v>3</v>
      </c>
      <c r="G1444" s="61">
        <v>51</v>
      </c>
      <c r="H1444" s="73">
        <v>0.22</v>
      </c>
      <c r="I1444" s="73">
        <v>15.68</v>
      </c>
      <c r="J1444" s="73">
        <v>0.22</v>
      </c>
      <c r="K1444" s="73">
        <v>0.22</v>
      </c>
      <c r="L1444" s="73">
        <v>1.8499999999999999</v>
      </c>
      <c r="M1444" s="73">
        <v>13.61</v>
      </c>
      <c r="N1444" s="73">
        <v>0.30000000000000004</v>
      </c>
      <c r="O1444" s="73">
        <v>0.82000000000000006</v>
      </c>
      <c r="P1444" s="62">
        <v>314.05737715049275</v>
      </c>
    </row>
    <row r="1445" spans="1:16" x14ac:dyDescent="0.2">
      <c r="A1445" s="5" t="s">
        <v>15</v>
      </c>
      <c r="B1445" s="5" t="s">
        <v>25</v>
      </c>
      <c r="C1445" s="5" t="s">
        <v>84</v>
      </c>
      <c r="D1445" s="5" t="s">
        <v>92</v>
      </c>
      <c r="E1445" s="5">
        <v>1990</v>
      </c>
      <c r="F1445" s="5">
        <v>3</v>
      </c>
      <c r="G1445" s="61">
        <v>84</v>
      </c>
      <c r="H1445" s="73">
        <v>0.44</v>
      </c>
      <c r="I1445" s="73">
        <v>27.53</v>
      </c>
      <c r="J1445" s="73">
        <v>0.44</v>
      </c>
      <c r="K1445" s="73">
        <v>0.45</v>
      </c>
      <c r="L1445" s="73">
        <v>3.6799999999999997</v>
      </c>
      <c r="M1445" s="73">
        <v>23.4</v>
      </c>
      <c r="N1445" s="73">
        <v>0.57000000000000006</v>
      </c>
      <c r="O1445" s="73">
        <v>1.3699999999999999</v>
      </c>
      <c r="P1445" s="62">
        <v>332.21801060005083</v>
      </c>
    </row>
    <row r="1446" spans="1:16" x14ac:dyDescent="0.2">
      <c r="A1446" s="5" t="s">
        <v>15</v>
      </c>
      <c r="B1446" s="5" t="s">
        <v>25</v>
      </c>
      <c r="C1446" s="5" t="s">
        <v>84</v>
      </c>
      <c r="D1446" s="5" t="s">
        <v>92</v>
      </c>
      <c r="E1446" s="5">
        <v>1991</v>
      </c>
      <c r="F1446" s="5">
        <v>3</v>
      </c>
      <c r="G1446" s="61">
        <v>97</v>
      </c>
      <c r="H1446" s="73">
        <v>0</v>
      </c>
      <c r="I1446" s="73">
        <v>33.6</v>
      </c>
      <c r="J1446" s="73">
        <v>0</v>
      </c>
      <c r="K1446" s="73">
        <v>0</v>
      </c>
      <c r="L1446" s="73">
        <v>5.6</v>
      </c>
      <c r="M1446" s="73">
        <v>28</v>
      </c>
      <c r="N1446" s="73">
        <v>0.1</v>
      </c>
      <c r="O1446" s="73">
        <v>1.61</v>
      </c>
      <c r="P1446" s="62">
        <v>346.72525911129145</v>
      </c>
    </row>
    <row r="1447" spans="1:16" x14ac:dyDescent="0.2">
      <c r="A1447" s="5" t="s">
        <v>15</v>
      </c>
      <c r="B1447" s="5" t="s">
        <v>25</v>
      </c>
      <c r="C1447" s="5" t="s">
        <v>84</v>
      </c>
      <c r="D1447" s="5" t="s">
        <v>92</v>
      </c>
      <c r="E1447" s="5">
        <v>1992</v>
      </c>
      <c r="F1447" s="5">
        <v>3</v>
      </c>
      <c r="G1447" s="61">
        <v>52</v>
      </c>
      <c r="H1447" s="73">
        <v>0.42</v>
      </c>
      <c r="I1447" s="73">
        <v>20.55</v>
      </c>
      <c r="J1447" s="73">
        <v>0.42</v>
      </c>
      <c r="K1447" s="73">
        <v>0.42</v>
      </c>
      <c r="L1447" s="73">
        <v>1.33</v>
      </c>
      <c r="M1447" s="73">
        <v>18.8</v>
      </c>
      <c r="N1447" s="73">
        <v>0.52</v>
      </c>
      <c r="O1447" s="73">
        <v>1.07</v>
      </c>
      <c r="P1447" s="62">
        <v>406.85190734317257</v>
      </c>
    </row>
    <row r="1448" spans="1:16" x14ac:dyDescent="0.2">
      <c r="A1448" s="5" t="s">
        <v>15</v>
      </c>
      <c r="B1448" s="5" t="s">
        <v>25</v>
      </c>
      <c r="C1448" s="5" t="s">
        <v>84</v>
      </c>
      <c r="D1448" s="5" t="s">
        <v>92</v>
      </c>
      <c r="E1448" s="5">
        <v>1993</v>
      </c>
      <c r="F1448" s="5">
        <v>3</v>
      </c>
      <c r="G1448" s="61">
        <v>18</v>
      </c>
      <c r="H1448" s="73">
        <v>0.12</v>
      </c>
      <c r="I1448" s="73">
        <v>5.82</v>
      </c>
      <c r="J1448" s="73">
        <v>0.12</v>
      </c>
      <c r="K1448" s="73">
        <v>0.12</v>
      </c>
      <c r="L1448" s="73">
        <v>0.38</v>
      </c>
      <c r="M1448" s="73">
        <v>5.32</v>
      </c>
      <c r="N1448" s="73">
        <v>0.15</v>
      </c>
      <c r="O1448" s="73">
        <v>0.3</v>
      </c>
      <c r="P1448" s="62">
        <v>337.50786941121362</v>
      </c>
    </row>
    <row r="1449" spans="1:16" x14ac:dyDescent="0.2">
      <c r="A1449" s="5" t="s">
        <v>15</v>
      </c>
      <c r="B1449" s="5" t="s">
        <v>25</v>
      </c>
      <c r="C1449" s="5" t="s">
        <v>84</v>
      </c>
      <c r="D1449" s="5" t="s">
        <v>92</v>
      </c>
      <c r="E1449" s="5">
        <v>1995</v>
      </c>
      <c r="F1449" s="5">
        <v>3</v>
      </c>
      <c r="G1449" s="61">
        <v>95</v>
      </c>
      <c r="H1449" s="73">
        <v>0.7</v>
      </c>
      <c r="I1449" s="73">
        <v>34.520000000000003</v>
      </c>
      <c r="J1449" s="73">
        <v>0.7</v>
      </c>
      <c r="K1449" s="73">
        <v>0.71</v>
      </c>
      <c r="L1449" s="73">
        <v>2.2400000000000002</v>
      </c>
      <c r="M1449" s="73">
        <v>31.57</v>
      </c>
      <c r="N1449" s="73">
        <v>0.88</v>
      </c>
      <c r="O1449" s="73">
        <v>1.79</v>
      </c>
      <c r="P1449" s="62">
        <v>370.59992180784167</v>
      </c>
    </row>
    <row r="1450" spans="1:16" x14ac:dyDescent="0.2">
      <c r="A1450" s="5" t="s">
        <v>15</v>
      </c>
      <c r="B1450" s="5" t="s">
        <v>25</v>
      </c>
      <c r="C1450" s="5" t="s">
        <v>84</v>
      </c>
      <c r="D1450" s="5" t="s">
        <v>92</v>
      </c>
      <c r="E1450" s="5">
        <v>1996</v>
      </c>
      <c r="F1450" s="5">
        <v>3</v>
      </c>
      <c r="G1450" s="61">
        <v>12</v>
      </c>
      <c r="H1450" s="73">
        <v>0.09</v>
      </c>
      <c r="I1450" s="73">
        <v>4.32</v>
      </c>
      <c r="J1450" s="73">
        <v>0.09</v>
      </c>
      <c r="K1450" s="73">
        <v>0.09</v>
      </c>
      <c r="L1450" s="73">
        <v>0.28000000000000003</v>
      </c>
      <c r="M1450" s="73">
        <v>3.95</v>
      </c>
      <c r="N1450" s="73">
        <v>0.11</v>
      </c>
      <c r="O1450" s="73">
        <v>0.22</v>
      </c>
      <c r="P1450" s="62">
        <v>366.33564214772224</v>
      </c>
    </row>
    <row r="1451" spans="1:16" x14ac:dyDescent="0.2">
      <c r="A1451" s="5" t="s">
        <v>15</v>
      </c>
      <c r="B1451" s="5" t="s">
        <v>25</v>
      </c>
      <c r="C1451" s="5" t="s">
        <v>84</v>
      </c>
      <c r="D1451" s="5" t="s">
        <v>92</v>
      </c>
      <c r="E1451" s="5">
        <v>1997</v>
      </c>
      <c r="F1451" s="5">
        <v>3</v>
      </c>
      <c r="G1451" s="61">
        <v>54</v>
      </c>
      <c r="H1451" s="73">
        <v>0.2</v>
      </c>
      <c r="I1451" s="73">
        <v>24.6</v>
      </c>
      <c r="J1451" s="73">
        <v>0.2</v>
      </c>
      <c r="K1451" s="73">
        <v>0.32</v>
      </c>
      <c r="L1451" s="73">
        <v>8.26</v>
      </c>
      <c r="M1451" s="73">
        <v>16.02</v>
      </c>
      <c r="N1451" s="73">
        <v>0.27999999999999997</v>
      </c>
      <c r="O1451" s="73">
        <v>1.08</v>
      </c>
      <c r="P1451" s="62">
        <v>456.10805874628153</v>
      </c>
    </row>
    <row r="1452" spans="1:16" x14ac:dyDescent="0.2">
      <c r="A1452" s="5" t="s">
        <v>15</v>
      </c>
      <c r="B1452" s="5" t="s">
        <v>25</v>
      </c>
      <c r="C1452" s="5" t="s">
        <v>84</v>
      </c>
      <c r="D1452" s="5" t="s">
        <v>92</v>
      </c>
      <c r="E1452" s="5">
        <v>1998</v>
      </c>
      <c r="F1452" s="5">
        <v>3</v>
      </c>
      <c r="G1452" s="61">
        <v>77</v>
      </c>
      <c r="H1452" s="73">
        <v>0.59</v>
      </c>
      <c r="I1452" s="73">
        <v>29.209999999999997</v>
      </c>
      <c r="J1452" s="73">
        <v>0.59</v>
      </c>
      <c r="K1452" s="73">
        <v>0.6</v>
      </c>
      <c r="L1452" s="73">
        <v>1.89</v>
      </c>
      <c r="M1452" s="73">
        <v>26.72</v>
      </c>
      <c r="N1452" s="73">
        <v>0.74</v>
      </c>
      <c r="O1452" s="73">
        <v>1.52</v>
      </c>
      <c r="P1452" s="62">
        <v>385.60393225898656</v>
      </c>
    </row>
    <row r="1453" spans="1:16" x14ac:dyDescent="0.2">
      <c r="A1453" s="5" t="s">
        <v>15</v>
      </c>
      <c r="B1453" s="5" t="s">
        <v>25</v>
      </c>
      <c r="C1453" s="5" t="s">
        <v>84</v>
      </c>
      <c r="D1453" s="5" t="s">
        <v>92</v>
      </c>
      <c r="E1453" s="5">
        <v>1999</v>
      </c>
      <c r="F1453" s="5">
        <v>3</v>
      </c>
      <c r="G1453" s="61">
        <v>209</v>
      </c>
      <c r="H1453" s="73">
        <v>1.04</v>
      </c>
      <c r="I1453" s="73">
        <v>69.7</v>
      </c>
      <c r="J1453" s="73">
        <v>1.04</v>
      </c>
      <c r="K1453" s="73">
        <v>1.06</v>
      </c>
      <c r="L1453" s="73">
        <v>5.91</v>
      </c>
      <c r="M1453" s="73">
        <v>62.730000000000004</v>
      </c>
      <c r="N1453" s="73">
        <v>1.35</v>
      </c>
      <c r="O1453" s="73">
        <v>3.43</v>
      </c>
      <c r="P1453" s="62">
        <v>338.22942615599482</v>
      </c>
    </row>
    <row r="1454" spans="1:16" x14ac:dyDescent="0.2">
      <c r="A1454" s="5" t="s">
        <v>15</v>
      </c>
      <c r="B1454" s="5" t="s">
        <v>25</v>
      </c>
      <c r="C1454" s="5" t="s">
        <v>84</v>
      </c>
      <c r="D1454" s="5" t="s">
        <v>92</v>
      </c>
      <c r="E1454" s="5">
        <v>2000</v>
      </c>
      <c r="F1454" s="5">
        <v>3</v>
      </c>
      <c r="G1454" s="61">
        <v>351</v>
      </c>
      <c r="H1454" s="73">
        <v>2.6</v>
      </c>
      <c r="I1454" s="73">
        <v>128.92000000000002</v>
      </c>
      <c r="J1454" s="73">
        <v>2.6</v>
      </c>
      <c r="K1454" s="73">
        <v>2.66</v>
      </c>
      <c r="L1454" s="73">
        <v>8.36</v>
      </c>
      <c r="M1454" s="73">
        <v>117.9</v>
      </c>
      <c r="N1454" s="73">
        <v>3.27</v>
      </c>
      <c r="O1454" s="73">
        <v>6.69</v>
      </c>
      <c r="P1454" s="62">
        <v>374.30128106012421</v>
      </c>
    </row>
    <row r="1455" spans="1:16" x14ac:dyDescent="0.2">
      <c r="A1455" s="5" t="s">
        <v>15</v>
      </c>
      <c r="B1455" s="5" t="s">
        <v>25</v>
      </c>
      <c r="C1455" s="5" t="s">
        <v>84</v>
      </c>
      <c r="D1455" s="5" t="s">
        <v>92</v>
      </c>
      <c r="E1455" s="5">
        <v>2001</v>
      </c>
      <c r="F1455" s="5">
        <v>3</v>
      </c>
      <c r="G1455" s="61">
        <v>694</v>
      </c>
      <c r="H1455" s="73">
        <v>3.03</v>
      </c>
      <c r="I1455" s="73">
        <v>260.20999999999998</v>
      </c>
      <c r="J1455" s="73">
        <v>3.03</v>
      </c>
      <c r="K1455" s="73">
        <v>3.1</v>
      </c>
      <c r="L1455" s="73">
        <v>18.86</v>
      </c>
      <c r="M1455" s="73">
        <v>238.25</v>
      </c>
      <c r="N1455" s="73">
        <v>4.0999999999999996</v>
      </c>
      <c r="O1455" s="73">
        <v>12.59</v>
      </c>
      <c r="P1455" s="62">
        <v>379.56545812604088</v>
      </c>
    </row>
    <row r="1456" spans="1:16" x14ac:dyDescent="0.2">
      <c r="A1456" s="5" t="s">
        <v>15</v>
      </c>
      <c r="B1456" s="5" t="s">
        <v>25</v>
      </c>
      <c r="C1456" s="5" t="s">
        <v>84</v>
      </c>
      <c r="D1456" s="5" t="s">
        <v>92</v>
      </c>
      <c r="E1456" s="5">
        <v>2002</v>
      </c>
      <c r="F1456" s="5">
        <v>3</v>
      </c>
      <c r="G1456" s="61">
        <v>415</v>
      </c>
      <c r="H1456" s="73">
        <v>2.42</v>
      </c>
      <c r="I1456" s="73">
        <v>149.31</v>
      </c>
      <c r="J1456" s="73">
        <v>2.42</v>
      </c>
      <c r="K1456" s="73">
        <v>2.4700000000000002</v>
      </c>
      <c r="L1456" s="73">
        <v>10.91</v>
      </c>
      <c r="M1456" s="73">
        <v>135.93</v>
      </c>
      <c r="N1456" s="73">
        <v>3.13</v>
      </c>
      <c r="O1456" s="73">
        <v>7.4499999999999993</v>
      </c>
      <c r="P1456" s="62">
        <v>365.51621444930385</v>
      </c>
    </row>
    <row r="1457" spans="1:16" x14ac:dyDescent="0.2">
      <c r="A1457" s="5" t="s">
        <v>15</v>
      </c>
      <c r="B1457" s="5" t="s">
        <v>25</v>
      </c>
      <c r="C1457" s="5" t="s">
        <v>84</v>
      </c>
      <c r="D1457" s="5" t="s">
        <v>92</v>
      </c>
      <c r="E1457" s="5">
        <v>2003</v>
      </c>
      <c r="F1457" s="5">
        <v>3</v>
      </c>
      <c r="G1457" s="61">
        <v>940</v>
      </c>
      <c r="H1457" s="73">
        <v>7.11</v>
      </c>
      <c r="I1457" s="73">
        <v>352.25</v>
      </c>
      <c r="J1457" s="73">
        <v>7.11</v>
      </c>
      <c r="K1457" s="73">
        <v>7.26</v>
      </c>
      <c r="L1457" s="73">
        <v>22.83</v>
      </c>
      <c r="M1457" s="73">
        <v>322.16000000000003</v>
      </c>
      <c r="N1457" s="73">
        <v>8.9499999999999993</v>
      </c>
      <c r="O1457" s="73">
        <v>18.29</v>
      </c>
      <c r="P1457" s="62">
        <v>382.43084986894712</v>
      </c>
    </row>
    <row r="1458" spans="1:16" x14ac:dyDescent="0.2">
      <c r="A1458" s="5" t="s">
        <v>15</v>
      </c>
      <c r="B1458" s="5" t="s">
        <v>25</v>
      </c>
      <c r="C1458" s="5" t="s">
        <v>84</v>
      </c>
      <c r="D1458" s="5" t="s">
        <v>92</v>
      </c>
      <c r="E1458" s="5">
        <v>2004</v>
      </c>
      <c r="F1458" s="5">
        <v>3</v>
      </c>
      <c r="G1458" s="61">
        <v>707</v>
      </c>
      <c r="H1458" s="73">
        <v>3.56</v>
      </c>
      <c r="I1458" s="73">
        <v>296.03000000000003</v>
      </c>
      <c r="J1458" s="73">
        <v>3.56</v>
      </c>
      <c r="K1458" s="73">
        <v>3.64</v>
      </c>
      <c r="L1458" s="73">
        <v>18.5</v>
      </c>
      <c r="M1458" s="73">
        <v>273.89</v>
      </c>
      <c r="N1458" s="73">
        <v>5.6300000000000008</v>
      </c>
      <c r="O1458" s="73">
        <v>11.7</v>
      </c>
      <c r="P1458" s="62">
        <v>423.36449771872407</v>
      </c>
    </row>
    <row r="1459" spans="1:16" x14ac:dyDescent="0.2">
      <c r="A1459" s="5" t="s">
        <v>15</v>
      </c>
      <c r="B1459" s="5" t="s">
        <v>25</v>
      </c>
      <c r="C1459" s="5" t="s">
        <v>84</v>
      </c>
      <c r="D1459" s="5" t="s">
        <v>92</v>
      </c>
      <c r="E1459" s="5">
        <v>2005</v>
      </c>
      <c r="F1459" s="5">
        <v>3</v>
      </c>
      <c r="G1459" s="61">
        <v>681</v>
      </c>
      <c r="H1459" s="73">
        <v>4.58</v>
      </c>
      <c r="I1459" s="73">
        <v>270.77999999999997</v>
      </c>
      <c r="J1459" s="73">
        <v>4.58</v>
      </c>
      <c r="K1459" s="73">
        <v>4.5799999999999992</v>
      </c>
      <c r="L1459" s="73">
        <v>16.260000000000002</v>
      </c>
      <c r="M1459" s="73">
        <v>249.94</v>
      </c>
      <c r="N1459" s="73">
        <v>5.7200000000000006</v>
      </c>
      <c r="O1459" s="73">
        <v>13.790000000000001</v>
      </c>
      <c r="P1459" s="62">
        <v>404.43010551584433</v>
      </c>
    </row>
    <row r="1460" spans="1:16" x14ac:dyDescent="0.2">
      <c r="A1460" s="5" t="s">
        <v>15</v>
      </c>
      <c r="B1460" s="5" t="s">
        <v>25</v>
      </c>
      <c r="C1460" s="5" t="s">
        <v>84</v>
      </c>
      <c r="D1460" s="5" t="s">
        <v>92</v>
      </c>
      <c r="E1460" s="5">
        <v>2006</v>
      </c>
      <c r="F1460" s="5">
        <v>3</v>
      </c>
      <c r="G1460" s="61">
        <v>476</v>
      </c>
      <c r="H1460" s="73">
        <v>3.39</v>
      </c>
      <c r="I1460" s="73">
        <v>195.67</v>
      </c>
      <c r="J1460" s="73">
        <v>3.39</v>
      </c>
      <c r="K1460" s="73">
        <v>3.46</v>
      </c>
      <c r="L1460" s="73">
        <v>15.52</v>
      </c>
      <c r="M1460" s="73">
        <v>176.69</v>
      </c>
      <c r="N1460" s="73">
        <v>4.34</v>
      </c>
      <c r="O1460" s="73">
        <v>9.9400000000000013</v>
      </c>
      <c r="P1460" s="62">
        <v>418.23943786586557</v>
      </c>
    </row>
    <row r="1461" spans="1:16" x14ac:dyDescent="0.2">
      <c r="A1461" s="5" t="s">
        <v>15</v>
      </c>
      <c r="B1461" s="5" t="s">
        <v>25</v>
      </c>
      <c r="C1461" s="5" t="s">
        <v>84</v>
      </c>
      <c r="D1461" s="5" t="s">
        <v>92</v>
      </c>
      <c r="E1461" s="5">
        <v>2007</v>
      </c>
      <c r="F1461" s="5">
        <v>3</v>
      </c>
      <c r="G1461" s="61">
        <v>582</v>
      </c>
      <c r="H1461" s="73">
        <v>3.89</v>
      </c>
      <c r="I1461" s="73">
        <v>253.38</v>
      </c>
      <c r="J1461" s="73">
        <v>3.89</v>
      </c>
      <c r="K1461" s="73">
        <v>4.1100000000000003</v>
      </c>
      <c r="L1461" s="73">
        <v>12.57</v>
      </c>
      <c r="M1461" s="73">
        <v>236.7</v>
      </c>
      <c r="N1461" s="73">
        <v>6.42</v>
      </c>
      <c r="O1461" s="73">
        <v>14.69</v>
      </c>
      <c r="P1461" s="62">
        <v>442.46777287859692</v>
      </c>
    </row>
    <row r="1462" spans="1:16" x14ac:dyDescent="0.2">
      <c r="A1462" s="5" t="s">
        <v>15</v>
      </c>
      <c r="B1462" s="5" t="s">
        <v>25</v>
      </c>
      <c r="C1462" s="5" t="s">
        <v>84</v>
      </c>
      <c r="D1462" s="5" t="s">
        <v>92</v>
      </c>
      <c r="E1462" s="5">
        <v>2008</v>
      </c>
      <c r="F1462" s="5">
        <v>3</v>
      </c>
      <c r="G1462" s="61">
        <v>602</v>
      </c>
      <c r="H1462" s="73">
        <v>5.0199999999999996</v>
      </c>
      <c r="I1462" s="73">
        <v>248.73</v>
      </c>
      <c r="J1462" s="73">
        <v>5.0199999999999996</v>
      </c>
      <c r="K1462" s="73">
        <v>5.13</v>
      </c>
      <c r="L1462" s="73">
        <v>16.12</v>
      </c>
      <c r="M1462" s="73">
        <v>227.48</v>
      </c>
      <c r="N1462" s="73">
        <v>6.32</v>
      </c>
      <c r="O1462" s="73">
        <v>12.91</v>
      </c>
      <c r="P1462" s="62">
        <v>421.44753558770554</v>
      </c>
    </row>
    <row r="1463" spans="1:16" x14ac:dyDescent="0.2">
      <c r="A1463" s="5" t="s">
        <v>15</v>
      </c>
      <c r="B1463" s="5" t="s">
        <v>25</v>
      </c>
      <c r="C1463" s="5" t="s">
        <v>84</v>
      </c>
      <c r="D1463" s="5" t="s">
        <v>92</v>
      </c>
      <c r="E1463" s="5">
        <v>2009</v>
      </c>
      <c r="F1463" s="5">
        <v>3</v>
      </c>
      <c r="G1463" s="61">
        <v>206</v>
      </c>
      <c r="H1463" s="73">
        <v>2.17</v>
      </c>
      <c r="I1463" s="73">
        <v>107.25999999999999</v>
      </c>
      <c r="J1463" s="73">
        <v>2.17</v>
      </c>
      <c r="K1463" s="73">
        <v>2.21</v>
      </c>
      <c r="L1463" s="73">
        <v>6.95</v>
      </c>
      <c r="M1463" s="73">
        <v>98.1</v>
      </c>
      <c r="N1463" s="73">
        <v>2.72</v>
      </c>
      <c r="O1463" s="73">
        <v>5.57</v>
      </c>
      <c r="P1463" s="62">
        <v>530.32624811419987</v>
      </c>
    </row>
    <row r="1464" spans="1:16" x14ac:dyDescent="0.2">
      <c r="A1464" s="5" t="s">
        <v>15</v>
      </c>
      <c r="B1464" s="5" t="s">
        <v>25</v>
      </c>
      <c r="C1464" s="5" t="s">
        <v>84</v>
      </c>
      <c r="D1464" s="5" t="s">
        <v>92</v>
      </c>
      <c r="E1464" s="5">
        <v>2010</v>
      </c>
      <c r="F1464" s="5">
        <v>3</v>
      </c>
      <c r="G1464" s="61">
        <v>613</v>
      </c>
      <c r="H1464" s="73">
        <v>6.13</v>
      </c>
      <c r="I1464" s="73">
        <v>305.3</v>
      </c>
      <c r="J1464" s="73">
        <v>6.13</v>
      </c>
      <c r="K1464" s="73">
        <v>6.2799999999999994</v>
      </c>
      <c r="L1464" s="73">
        <v>19.990000000000002</v>
      </c>
      <c r="M1464" s="73">
        <v>279.03000000000003</v>
      </c>
      <c r="N1464" s="73">
        <v>7.71</v>
      </c>
      <c r="O1464" s="73">
        <v>15.83</v>
      </c>
      <c r="P1464" s="62">
        <v>508.58505537772515</v>
      </c>
    </row>
    <row r="1465" spans="1:16" x14ac:dyDescent="0.2">
      <c r="A1465" s="5" t="s">
        <v>15</v>
      </c>
      <c r="B1465" s="5" t="s">
        <v>25</v>
      </c>
      <c r="C1465" s="5" t="s">
        <v>84</v>
      </c>
      <c r="D1465" s="5" t="s">
        <v>92</v>
      </c>
      <c r="E1465" s="5">
        <v>2011</v>
      </c>
      <c r="F1465" s="5">
        <v>3</v>
      </c>
      <c r="G1465" s="61">
        <v>607</v>
      </c>
      <c r="H1465" s="73">
        <v>4.92</v>
      </c>
      <c r="I1465" s="73">
        <v>336.43</v>
      </c>
      <c r="J1465" s="73">
        <v>4.92</v>
      </c>
      <c r="K1465" s="73">
        <v>7.91</v>
      </c>
      <c r="L1465" s="73">
        <v>17.28</v>
      </c>
      <c r="M1465" s="73">
        <v>311.24</v>
      </c>
      <c r="N1465" s="73">
        <v>4.18</v>
      </c>
      <c r="O1465" s="73">
        <v>16.68</v>
      </c>
      <c r="P1465" s="62">
        <v>562.15109781544572</v>
      </c>
    </row>
    <row r="1466" spans="1:16" x14ac:dyDescent="0.2">
      <c r="A1466" s="5" t="s">
        <v>15</v>
      </c>
      <c r="B1466" s="5" t="s">
        <v>25</v>
      </c>
      <c r="C1466" s="5" t="s">
        <v>84</v>
      </c>
      <c r="D1466" s="5" t="s">
        <v>92</v>
      </c>
      <c r="E1466" s="5">
        <v>2012</v>
      </c>
      <c r="F1466" s="5">
        <v>2</v>
      </c>
      <c r="G1466" s="61">
        <v>336</v>
      </c>
      <c r="H1466" s="73">
        <v>6.0600000000000005</v>
      </c>
      <c r="I1466" s="73">
        <v>176.9</v>
      </c>
      <c r="J1466" s="73">
        <v>6.0600000000000005</v>
      </c>
      <c r="K1466" s="73">
        <v>7.93</v>
      </c>
      <c r="L1466" s="73">
        <v>168.97</v>
      </c>
      <c r="M1466" s="73">
        <v>0</v>
      </c>
      <c r="N1466" s="73">
        <v>0.91</v>
      </c>
      <c r="O1466" s="73">
        <v>6.49</v>
      </c>
      <c r="P1466" s="62">
        <v>544.19498436394849</v>
      </c>
    </row>
    <row r="1467" spans="1:16" x14ac:dyDescent="0.2">
      <c r="A1467" s="5" t="s">
        <v>15</v>
      </c>
      <c r="B1467" s="5" t="s">
        <v>25</v>
      </c>
      <c r="C1467" s="5" t="s">
        <v>84</v>
      </c>
      <c r="D1467" s="5" t="s">
        <v>92</v>
      </c>
      <c r="E1467" s="5">
        <v>2013</v>
      </c>
      <c r="F1467" s="5">
        <v>2</v>
      </c>
      <c r="G1467" s="61">
        <v>220</v>
      </c>
      <c r="H1467" s="73">
        <v>8.5299999999999994</v>
      </c>
      <c r="I1467" s="73">
        <v>132.38</v>
      </c>
      <c r="J1467" s="73">
        <v>8.5299999999999994</v>
      </c>
      <c r="K1467" s="73">
        <v>10.25</v>
      </c>
      <c r="L1467" s="73">
        <v>122.13</v>
      </c>
      <c r="M1467" s="73">
        <v>0</v>
      </c>
      <c r="N1467" s="73">
        <v>1.33</v>
      </c>
      <c r="O1467" s="73">
        <v>3.16</v>
      </c>
      <c r="P1467" s="62">
        <v>641.93680040540016</v>
      </c>
    </row>
    <row r="1468" spans="1:16" x14ac:dyDescent="0.2">
      <c r="A1468" s="5" t="s">
        <v>15</v>
      </c>
      <c r="B1468" s="5" t="s">
        <v>25</v>
      </c>
      <c r="C1468" s="5" t="s">
        <v>84</v>
      </c>
      <c r="D1468" s="5" t="s">
        <v>92</v>
      </c>
      <c r="E1468" s="5">
        <v>2014</v>
      </c>
      <c r="F1468" s="5">
        <v>2</v>
      </c>
      <c r="G1468" s="61">
        <v>141</v>
      </c>
      <c r="H1468" s="73">
        <v>4.54</v>
      </c>
      <c r="I1468" s="73">
        <v>83.03</v>
      </c>
      <c r="J1468" s="73">
        <v>4.54</v>
      </c>
      <c r="K1468" s="73">
        <v>5.3100000000000005</v>
      </c>
      <c r="L1468" s="73">
        <v>77.72</v>
      </c>
      <c r="M1468" s="73">
        <v>0</v>
      </c>
      <c r="N1468" s="73">
        <v>0.65</v>
      </c>
      <c r="O1468" s="73">
        <v>2.42</v>
      </c>
      <c r="P1468" s="62">
        <v>620.65860559729094</v>
      </c>
    </row>
    <row r="1469" spans="1:16" x14ac:dyDescent="0.2">
      <c r="A1469" s="5" t="s">
        <v>15</v>
      </c>
      <c r="B1469" s="5" t="s">
        <v>25</v>
      </c>
      <c r="C1469" s="5" t="s">
        <v>84</v>
      </c>
      <c r="D1469" s="5" t="s">
        <v>92</v>
      </c>
      <c r="E1469" s="5">
        <v>2015</v>
      </c>
      <c r="F1469" s="5">
        <v>2</v>
      </c>
      <c r="G1469" s="61">
        <v>161</v>
      </c>
      <c r="H1469" s="73">
        <v>5.3999999999999995</v>
      </c>
      <c r="I1469" s="73">
        <v>101.61</v>
      </c>
      <c r="J1469" s="73">
        <v>5.3999999999999995</v>
      </c>
      <c r="K1469" s="73">
        <v>6.3500000000000005</v>
      </c>
      <c r="L1469" s="73">
        <v>95.26</v>
      </c>
      <c r="M1469" s="73">
        <v>0</v>
      </c>
      <c r="N1469" s="73">
        <v>0.79</v>
      </c>
      <c r="O1469" s="73">
        <v>2.99</v>
      </c>
      <c r="P1469" s="62">
        <v>664.61522015140747</v>
      </c>
    </row>
    <row r="1470" spans="1:16" x14ac:dyDescent="0.2">
      <c r="A1470" s="5" t="s">
        <v>15</v>
      </c>
      <c r="B1470" s="5" t="s">
        <v>25</v>
      </c>
      <c r="C1470" s="5" t="s">
        <v>84</v>
      </c>
      <c r="D1470" s="5" t="s">
        <v>92</v>
      </c>
      <c r="E1470" s="5">
        <v>2016</v>
      </c>
      <c r="F1470" s="5">
        <v>2</v>
      </c>
      <c r="G1470" s="61">
        <v>231</v>
      </c>
      <c r="H1470" s="73">
        <v>6.93</v>
      </c>
      <c r="I1470" s="73">
        <v>129.77000000000001</v>
      </c>
      <c r="J1470" s="73">
        <v>6.93</v>
      </c>
      <c r="K1470" s="73">
        <v>8.5399999999999991</v>
      </c>
      <c r="L1470" s="73">
        <v>121.23</v>
      </c>
      <c r="M1470" s="73">
        <v>0</v>
      </c>
      <c r="N1470" s="73">
        <v>1</v>
      </c>
      <c r="O1470" s="73">
        <v>3.8499999999999996</v>
      </c>
      <c r="P1470" s="62">
        <v>592.058483424065</v>
      </c>
    </row>
    <row r="1471" spans="1:16" x14ac:dyDescent="0.2">
      <c r="A1471" s="5" t="s">
        <v>15</v>
      </c>
      <c r="B1471" s="5" t="s">
        <v>25</v>
      </c>
      <c r="C1471" s="5" t="s">
        <v>84</v>
      </c>
      <c r="D1471" s="5" t="s">
        <v>92</v>
      </c>
      <c r="E1471" s="5">
        <v>2017</v>
      </c>
      <c r="F1471" s="5">
        <v>1</v>
      </c>
      <c r="G1471" s="61">
        <v>246</v>
      </c>
      <c r="H1471" s="73">
        <v>3.05</v>
      </c>
      <c r="I1471" s="73">
        <v>155.30000000000001</v>
      </c>
      <c r="J1471" s="73">
        <v>3.05</v>
      </c>
      <c r="K1471" s="73">
        <v>155.30000000000001</v>
      </c>
      <c r="L1471" s="73">
        <v>0</v>
      </c>
      <c r="M1471" s="73">
        <v>0</v>
      </c>
      <c r="N1471" s="73">
        <v>0.04</v>
      </c>
      <c r="O1471" s="73">
        <v>9.44</v>
      </c>
      <c r="P1471" s="62">
        <v>643.9362171029436</v>
      </c>
    </row>
    <row r="1472" spans="1:16" x14ac:dyDescent="0.2">
      <c r="A1472" s="5" t="s">
        <v>15</v>
      </c>
      <c r="B1472" s="5" t="s">
        <v>25</v>
      </c>
      <c r="C1472" s="5" t="s">
        <v>84</v>
      </c>
      <c r="D1472" s="5" t="s">
        <v>92</v>
      </c>
      <c r="E1472" s="5">
        <v>2018</v>
      </c>
      <c r="F1472" s="5">
        <v>1</v>
      </c>
      <c r="G1472" s="61">
        <v>239</v>
      </c>
      <c r="H1472" s="73">
        <v>2.71</v>
      </c>
      <c r="I1472" s="73">
        <v>143.42000000000002</v>
      </c>
      <c r="J1472" s="73">
        <v>2.71</v>
      </c>
      <c r="K1472" s="73">
        <v>143.42000000000002</v>
      </c>
      <c r="L1472" s="73">
        <v>0</v>
      </c>
      <c r="M1472" s="73">
        <v>0</v>
      </c>
      <c r="N1472" s="73">
        <v>0.03</v>
      </c>
      <c r="O1472" s="73">
        <v>8.27</v>
      </c>
      <c r="P1472" s="62">
        <v>610.33124376636829</v>
      </c>
    </row>
    <row r="1473" spans="1:16" x14ac:dyDescent="0.2">
      <c r="A1473" s="5" t="s">
        <v>15</v>
      </c>
      <c r="B1473" s="5" t="s">
        <v>25</v>
      </c>
      <c r="C1473" s="5" t="s">
        <v>84</v>
      </c>
      <c r="D1473" s="5" t="s">
        <v>92</v>
      </c>
      <c r="E1473" s="5">
        <v>2019</v>
      </c>
      <c r="F1473" s="5">
        <v>1</v>
      </c>
      <c r="G1473" s="61">
        <v>314</v>
      </c>
      <c r="H1473" s="73">
        <v>3.9899999999999998</v>
      </c>
      <c r="I1473" s="73">
        <v>203.23999999999998</v>
      </c>
      <c r="J1473" s="73">
        <v>3.9899999999999998</v>
      </c>
      <c r="K1473" s="73">
        <v>203.23999999999998</v>
      </c>
      <c r="L1473" s="73">
        <v>0</v>
      </c>
      <c r="M1473" s="73">
        <v>0</v>
      </c>
      <c r="N1473" s="73">
        <v>0.05</v>
      </c>
      <c r="O1473" s="73">
        <v>12.35</v>
      </c>
      <c r="P1473" s="62">
        <v>660.6674651408448</v>
      </c>
    </row>
    <row r="1474" spans="1:16" x14ac:dyDescent="0.2">
      <c r="A1474" s="5" t="s">
        <v>15</v>
      </c>
      <c r="B1474" s="5" t="s">
        <v>25</v>
      </c>
      <c r="C1474" s="5" t="s">
        <v>84</v>
      </c>
      <c r="D1474" s="5" t="s">
        <v>92</v>
      </c>
      <c r="E1474" s="5">
        <v>2020</v>
      </c>
      <c r="F1474" s="5">
        <v>0</v>
      </c>
      <c r="G1474" s="61">
        <v>226</v>
      </c>
      <c r="H1474" s="73">
        <v>147.98999999999998</v>
      </c>
      <c r="I1474" s="73">
        <v>0</v>
      </c>
      <c r="J1474" s="73">
        <v>147.98999999999998</v>
      </c>
      <c r="K1474" s="73">
        <v>0</v>
      </c>
      <c r="L1474" s="73">
        <v>0</v>
      </c>
      <c r="M1474" s="73">
        <v>0</v>
      </c>
      <c r="N1474" s="73">
        <v>0.03</v>
      </c>
      <c r="O1474" s="73">
        <v>0.63</v>
      </c>
      <c r="P1474" s="62">
        <v>655.78179680762162</v>
      </c>
    </row>
    <row r="1475" spans="1:16" x14ac:dyDescent="0.2">
      <c r="A1475" s="5" t="s">
        <v>15</v>
      </c>
      <c r="B1475" s="5" t="s">
        <v>25</v>
      </c>
      <c r="C1475" s="5" t="s">
        <v>84</v>
      </c>
      <c r="D1475" s="5" t="s">
        <v>92</v>
      </c>
      <c r="E1475" s="5">
        <v>2021</v>
      </c>
      <c r="F1475" s="5">
        <v>0</v>
      </c>
      <c r="G1475" s="61">
        <v>515</v>
      </c>
      <c r="H1475" s="73">
        <v>322.95000000000005</v>
      </c>
      <c r="I1475" s="73">
        <v>0</v>
      </c>
      <c r="J1475" s="73">
        <v>322.95000000000005</v>
      </c>
      <c r="K1475" s="73">
        <v>0</v>
      </c>
      <c r="L1475" s="73">
        <v>0</v>
      </c>
      <c r="M1475" s="73">
        <v>0</v>
      </c>
      <c r="N1475" s="73">
        <v>0.05</v>
      </c>
      <c r="O1475" s="73">
        <v>1.39</v>
      </c>
      <c r="P1475" s="62">
        <v>627.06721114484549</v>
      </c>
    </row>
    <row r="1476" spans="1:16" x14ac:dyDescent="0.2">
      <c r="A1476" s="5" t="s">
        <v>15</v>
      </c>
      <c r="B1476" s="5" t="s">
        <v>25</v>
      </c>
      <c r="C1476" s="5" t="s">
        <v>32</v>
      </c>
      <c r="D1476" s="5" t="s">
        <v>93</v>
      </c>
      <c r="E1476" s="5">
        <v>1973</v>
      </c>
      <c r="F1476" s="5">
        <v>3</v>
      </c>
      <c r="G1476" s="61">
        <v>8</v>
      </c>
      <c r="H1476" s="73">
        <v>0.03</v>
      </c>
      <c r="I1476" s="73">
        <v>3.2399999999999998</v>
      </c>
      <c r="J1476" s="73">
        <v>0.03</v>
      </c>
      <c r="K1476" s="73">
        <v>0.06</v>
      </c>
      <c r="L1476" s="73">
        <v>0.13</v>
      </c>
      <c r="M1476" s="73">
        <v>3.05</v>
      </c>
      <c r="N1476" s="73">
        <v>0.05</v>
      </c>
      <c r="O1476" s="73">
        <v>0.35</v>
      </c>
      <c r="P1476" s="62">
        <v>409.76571064553099</v>
      </c>
    </row>
    <row r="1477" spans="1:16" x14ac:dyDescent="0.2">
      <c r="A1477" s="5" t="s">
        <v>15</v>
      </c>
      <c r="B1477" s="5" t="s">
        <v>25</v>
      </c>
      <c r="C1477" s="5" t="s">
        <v>32</v>
      </c>
      <c r="D1477" s="5" t="s">
        <v>93</v>
      </c>
      <c r="E1477" s="5">
        <v>1974</v>
      </c>
      <c r="F1477" s="5">
        <v>3</v>
      </c>
      <c r="G1477" s="61">
        <v>52</v>
      </c>
      <c r="H1477" s="73">
        <v>0.15</v>
      </c>
      <c r="I1477" s="73">
        <v>15.78</v>
      </c>
      <c r="J1477" s="73">
        <v>0.15</v>
      </c>
      <c r="K1477" s="73">
        <v>0.27</v>
      </c>
      <c r="L1477" s="73">
        <v>0.65</v>
      </c>
      <c r="M1477" s="73">
        <v>14.86</v>
      </c>
      <c r="N1477" s="73">
        <v>0.22</v>
      </c>
      <c r="O1477" s="73">
        <v>1.69</v>
      </c>
      <c r="P1477" s="62">
        <v>305.84322376178829</v>
      </c>
    </row>
    <row r="1478" spans="1:16" x14ac:dyDescent="0.2">
      <c r="A1478" s="5" t="s">
        <v>15</v>
      </c>
      <c r="B1478" s="5" t="s">
        <v>25</v>
      </c>
      <c r="C1478" s="5" t="s">
        <v>32</v>
      </c>
      <c r="D1478" s="5" t="s">
        <v>93</v>
      </c>
      <c r="E1478" s="5">
        <v>1985</v>
      </c>
      <c r="F1478" s="5">
        <v>3</v>
      </c>
      <c r="G1478" s="61">
        <v>35</v>
      </c>
      <c r="H1478" s="73">
        <v>7.0000000000000007E-2</v>
      </c>
      <c r="I1478" s="73">
        <v>7.25</v>
      </c>
      <c r="J1478" s="73">
        <v>7.0000000000000007E-2</v>
      </c>
      <c r="K1478" s="73">
        <v>0.12</v>
      </c>
      <c r="L1478" s="73">
        <v>0.3</v>
      </c>
      <c r="M1478" s="73">
        <v>6.83</v>
      </c>
      <c r="N1478" s="73">
        <v>0.1</v>
      </c>
      <c r="O1478" s="73">
        <v>0.77</v>
      </c>
      <c r="P1478" s="62">
        <v>210.83263795505559</v>
      </c>
    </row>
    <row r="1479" spans="1:16" x14ac:dyDescent="0.2">
      <c r="A1479" s="5" t="s">
        <v>15</v>
      </c>
      <c r="B1479" s="5" t="s">
        <v>25</v>
      </c>
      <c r="C1479" s="5" t="s">
        <v>32</v>
      </c>
      <c r="D1479" s="5" t="s">
        <v>93</v>
      </c>
      <c r="E1479" s="5">
        <v>1986</v>
      </c>
      <c r="F1479" s="5">
        <v>3</v>
      </c>
      <c r="G1479" s="61">
        <v>25</v>
      </c>
      <c r="H1479" s="73">
        <v>7.0000000000000007E-2</v>
      </c>
      <c r="I1479" s="73">
        <v>6.91</v>
      </c>
      <c r="J1479" s="73">
        <v>7.0000000000000007E-2</v>
      </c>
      <c r="K1479" s="73">
        <v>0.12</v>
      </c>
      <c r="L1479" s="73">
        <v>0.28000000000000003</v>
      </c>
      <c r="M1479" s="73">
        <v>6.51</v>
      </c>
      <c r="N1479" s="73">
        <v>0.1</v>
      </c>
      <c r="O1479" s="73">
        <v>0.74</v>
      </c>
      <c r="P1479" s="62">
        <v>276.45162864559893</v>
      </c>
    </row>
    <row r="1480" spans="1:16" x14ac:dyDescent="0.2">
      <c r="A1480" s="5" t="s">
        <v>15</v>
      </c>
      <c r="B1480" s="5" t="s">
        <v>25</v>
      </c>
      <c r="C1480" s="5" t="s">
        <v>32</v>
      </c>
      <c r="D1480" s="5" t="s">
        <v>93</v>
      </c>
      <c r="E1480" s="5">
        <v>1987</v>
      </c>
      <c r="F1480" s="5">
        <v>3</v>
      </c>
      <c r="G1480" s="61">
        <v>16</v>
      </c>
      <c r="H1480" s="73">
        <v>0</v>
      </c>
      <c r="I1480" s="73">
        <v>5.9300000000000006</v>
      </c>
      <c r="J1480" s="73">
        <v>0</v>
      </c>
      <c r="K1480" s="73">
        <v>0</v>
      </c>
      <c r="L1480" s="73">
        <v>1.36</v>
      </c>
      <c r="M1480" s="73">
        <v>4.57</v>
      </c>
      <c r="N1480" s="73">
        <v>0.01</v>
      </c>
      <c r="O1480" s="73">
        <v>0.04</v>
      </c>
      <c r="P1480" s="62">
        <v>366.44115145416379</v>
      </c>
    </row>
    <row r="1481" spans="1:16" x14ac:dyDescent="0.2">
      <c r="A1481" s="5" t="s">
        <v>15</v>
      </c>
      <c r="B1481" s="5" t="s">
        <v>25</v>
      </c>
      <c r="C1481" s="5" t="s">
        <v>32</v>
      </c>
      <c r="D1481" s="5" t="s">
        <v>93</v>
      </c>
      <c r="E1481" s="5">
        <v>1988</v>
      </c>
      <c r="F1481" s="5">
        <v>3</v>
      </c>
      <c r="G1481" s="61">
        <v>13</v>
      </c>
      <c r="H1481" s="73">
        <v>0.04</v>
      </c>
      <c r="I1481" s="73">
        <v>3.81</v>
      </c>
      <c r="J1481" s="73">
        <v>0.04</v>
      </c>
      <c r="K1481" s="73">
        <v>7.0000000000000007E-2</v>
      </c>
      <c r="L1481" s="73">
        <v>0.16</v>
      </c>
      <c r="M1481" s="73">
        <v>3.58</v>
      </c>
      <c r="N1481" s="73">
        <v>0.05</v>
      </c>
      <c r="O1481" s="73">
        <v>0.41</v>
      </c>
      <c r="P1481" s="62">
        <v>287.61971028259717</v>
      </c>
    </row>
    <row r="1482" spans="1:16" x14ac:dyDescent="0.2">
      <c r="A1482" s="5" t="s">
        <v>15</v>
      </c>
      <c r="B1482" s="5" t="s">
        <v>25</v>
      </c>
      <c r="C1482" s="5" t="s">
        <v>32</v>
      </c>
      <c r="D1482" s="5" t="s">
        <v>93</v>
      </c>
      <c r="E1482" s="5">
        <v>1990</v>
      </c>
      <c r="F1482" s="5">
        <v>3</v>
      </c>
      <c r="G1482" s="61">
        <v>54</v>
      </c>
      <c r="H1482" s="73">
        <v>0.19</v>
      </c>
      <c r="I1482" s="73">
        <v>19.290000000000003</v>
      </c>
      <c r="J1482" s="73">
        <v>0.19</v>
      </c>
      <c r="K1482" s="73">
        <v>0.33</v>
      </c>
      <c r="L1482" s="73">
        <v>0.79</v>
      </c>
      <c r="M1482" s="73">
        <v>18.170000000000002</v>
      </c>
      <c r="N1482" s="73">
        <v>0.27</v>
      </c>
      <c r="O1482" s="73">
        <v>2.06</v>
      </c>
      <c r="P1482" s="62">
        <v>363.36207959207064</v>
      </c>
    </row>
    <row r="1483" spans="1:16" x14ac:dyDescent="0.2">
      <c r="A1483" s="5" t="s">
        <v>15</v>
      </c>
      <c r="B1483" s="5" t="s">
        <v>25</v>
      </c>
      <c r="C1483" s="5" t="s">
        <v>32</v>
      </c>
      <c r="D1483" s="5" t="s">
        <v>93</v>
      </c>
      <c r="E1483" s="5">
        <v>1992</v>
      </c>
      <c r="F1483" s="5">
        <v>3</v>
      </c>
      <c r="G1483" s="61">
        <v>34</v>
      </c>
      <c r="H1483" s="73">
        <v>0</v>
      </c>
      <c r="I1483" s="73">
        <v>11.58</v>
      </c>
      <c r="J1483" s="73">
        <v>0</v>
      </c>
      <c r="K1483" s="73">
        <v>0</v>
      </c>
      <c r="L1483" s="73">
        <v>2.06</v>
      </c>
      <c r="M1483" s="73">
        <v>9.52</v>
      </c>
      <c r="N1483" s="73">
        <v>0.03</v>
      </c>
      <c r="O1483" s="73">
        <v>0.14000000000000001</v>
      </c>
      <c r="P1483" s="62">
        <v>341.01094045168935</v>
      </c>
    </row>
    <row r="1484" spans="1:16" x14ac:dyDescent="0.2">
      <c r="A1484" s="5" t="s">
        <v>15</v>
      </c>
      <c r="B1484" s="5" t="s">
        <v>25</v>
      </c>
      <c r="C1484" s="5" t="s">
        <v>32</v>
      </c>
      <c r="D1484" s="5" t="s">
        <v>93</v>
      </c>
      <c r="E1484" s="5">
        <v>1995</v>
      </c>
      <c r="F1484" s="5">
        <v>3</v>
      </c>
      <c r="G1484" s="61">
        <v>9</v>
      </c>
      <c r="H1484" s="73">
        <v>0.03</v>
      </c>
      <c r="I1484" s="73">
        <v>3.2399999999999998</v>
      </c>
      <c r="J1484" s="73">
        <v>0.03</v>
      </c>
      <c r="K1484" s="73">
        <v>0.06</v>
      </c>
      <c r="L1484" s="73">
        <v>0.13</v>
      </c>
      <c r="M1484" s="73">
        <v>3.05</v>
      </c>
      <c r="N1484" s="73">
        <v>0.05</v>
      </c>
      <c r="O1484" s="73">
        <v>0.35</v>
      </c>
      <c r="P1484" s="62">
        <v>376.86698661409287</v>
      </c>
    </row>
    <row r="1485" spans="1:16" x14ac:dyDescent="0.2">
      <c r="A1485" s="5" t="s">
        <v>15</v>
      </c>
      <c r="B1485" s="5" t="s">
        <v>25</v>
      </c>
      <c r="C1485" s="5" t="s">
        <v>32</v>
      </c>
      <c r="D1485" s="5" t="s">
        <v>93</v>
      </c>
      <c r="E1485" s="5">
        <v>1998</v>
      </c>
      <c r="F1485" s="5">
        <v>3</v>
      </c>
      <c r="G1485" s="61">
        <v>33</v>
      </c>
      <c r="H1485" s="73">
        <v>0.11</v>
      </c>
      <c r="I1485" s="73">
        <v>11.57</v>
      </c>
      <c r="J1485" s="73">
        <v>0.11</v>
      </c>
      <c r="K1485" s="73">
        <v>0.2</v>
      </c>
      <c r="L1485" s="73">
        <v>0.47</v>
      </c>
      <c r="M1485" s="73">
        <v>10.9</v>
      </c>
      <c r="N1485" s="73">
        <v>0.16</v>
      </c>
      <c r="O1485" s="73">
        <v>1.24</v>
      </c>
      <c r="P1485" s="62">
        <v>351.42948104566238</v>
      </c>
    </row>
    <row r="1486" spans="1:16" x14ac:dyDescent="0.2">
      <c r="A1486" s="5" t="s">
        <v>15</v>
      </c>
      <c r="B1486" s="5" t="s">
        <v>25</v>
      </c>
      <c r="C1486" s="5" t="s">
        <v>32</v>
      </c>
      <c r="D1486" s="5" t="s">
        <v>93</v>
      </c>
      <c r="E1486" s="5">
        <v>1999</v>
      </c>
      <c r="F1486" s="5">
        <v>3</v>
      </c>
      <c r="G1486" s="61">
        <v>34</v>
      </c>
      <c r="H1486" s="73">
        <v>0.13</v>
      </c>
      <c r="I1486" s="73">
        <v>13.03</v>
      </c>
      <c r="J1486" s="73">
        <v>0.13</v>
      </c>
      <c r="K1486" s="73">
        <v>0.22</v>
      </c>
      <c r="L1486" s="73">
        <v>0.53</v>
      </c>
      <c r="M1486" s="73">
        <v>12.28</v>
      </c>
      <c r="N1486" s="73">
        <v>0.18</v>
      </c>
      <c r="O1486" s="73">
        <v>1.39</v>
      </c>
      <c r="P1486" s="62">
        <v>391.12390546424541</v>
      </c>
    </row>
    <row r="1487" spans="1:16" x14ac:dyDescent="0.2">
      <c r="A1487" s="5" t="s">
        <v>15</v>
      </c>
      <c r="B1487" s="5" t="s">
        <v>25</v>
      </c>
      <c r="C1487" s="5" t="s">
        <v>32</v>
      </c>
      <c r="D1487" s="5" t="s">
        <v>93</v>
      </c>
      <c r="E1487" s="5">
        <v>2000</v>
      </c>
      <c r="F1487" s="5">
        <v>3</v>
      </c>
      <c r="G1487" s="61">
        <v>173</v>
      </c>
      <c r="H1487" s="73">
        <v>0.57999999999999996</v>
      </c>
      <c r="I1487" s="73">
        <v>59.57</v>
      </c>
      <c r="J1487" s="73">
        <v>0.57999999999999996</v>
      </c>
      <c r="K1487" s="73">
        <v>1.02</v>
      </c>
      <c r="L1487" s="73">
        <v>2.44</v>
      </c>
      <c r="M1487" s="73">
        <v>56.11</v>
      </c>
      <c r="N1487" s="73">
        <v>0.83</v>
      </c>
      <c r="O1487" s="73">
        <v>6.36</v>
      </c>
      <c r="P1487" s="62">
        <v>348.42447277725734</v>
      </c>
    </row>
    <row r="1488" spans="1:16" x14ac:dyDescent="0.2">
      <c r="A1488" s="5" t="s">
        <v>15</v>
      </c>
      <c r="B1488" s="5" t="s">
        <v>25</v>
      </c>
      <c r="C1488" s="5" t="s">
        <v>32</v>
      </c>
      <c r="D1488" s="5" t="s">
        <v>93</v>
      </c>
      <c r="E1488" s="5">
        <v>2001</v>
      </c>
      <c r="F1488" s="5">
        <v>3</v>
      </c>
      <c r="G1488" s="61">
        <v>144</v>
      </c>
      <c r="H1488" s="73">
        <v>0.52</v>
      </c>
      <c r="I1488" s="73">
        <v>52.650000000000006</v>
      </c>
      <c r="J1488" s="73">
        <v>0.52</v>
      </c>
      <c r="K1488" s="73">
        <v>0.9</v>
      </c>
      <c r="L1488" s="73">
        <v>2.16</v>
      </c>
      <c r="M1488" s="73">
        <v>49.59</v>
      </c>
      <c r="N1488" s="73">
        <v>0.74</v>
      </c>
      <c r="O1488" s="73">
        <v>5.62</v>
      </c>
      <c r="P1488" s="62">
        <v>369.25914453740199</v>
      </c>
    </row>
    <row r="1489" spans="1:16" x14ac:dyDescent="0.2">
      <c r="A1489" s="5" t="s">
        <v>15</v>
      </c>
      <c r="B1489" s="5" t="s">
        <v>25</v>
      </c>
      <c r="C1489" s="5" t="s">
        <v>32</v>
      </c>
      <c r="D1489" s="5" t="s">
        <v>93</v>
      </c>
      <c r="E1489" s="5">
        <v>2002</v>
      </c>
      <c r="F1489" s="5">
        <v>3</v>
      </c>
      <c r="G1489" s="61">
        <v>59</v>
      </c>
      <c r="H1489" s="73">
        <v>0.22</v>
      </c>
      <c r="I1489" s="73">
        <v>22.259999999999998</v>
      </c>
      <c r="J1489" s="73">
        <v>0.22</v>
      </c>
      <c r="K1489" s="73">
        <v>0.38</v>
      </c>
      <c r="L1489" s="73">
        <v>0.91</v>
      </c>
      <c r="M1489" s="73">
        <v>20.97</v>
      </c>
      <c r="N1489" s="73">
        <v>0.31</v>
      </c>
      <c r="O1489" s="73">
        <v>2.38</v>
      </c>
      <c r="P1489" s="62">
        <v>379.53194353036457</v>
      </c>
    </row>
    <row r="1490" spans="1:16" x14ac:dyDescent="0.2">
      <c r="A1490" s="5" t="s">
        <v>15</v>
      </c>
      <c r="B1490" s="5" t="s">
        <v>25</v>
      </c>
      <c r="C1490" s="5" t="s">
        <v>32</v>
      </c>
      <c r="D1490" s="5" t="s">
        <v>93</v>
      </c>
      <c r="E1490" s="5">
        <v>2003</v>
      </c>
      <c r="F1490" s="5">
        <v>3</v>
      </c>
      <c r="G1490" s="61">
        <v>227</v>
      </c>
      <c r="H1490" s="73">
        <v>0.89</v>
      </c>
      <c r="I1490" s="73">
        <v>90.6</v>
      </c>
      <c r="J1490" s="73">
        <v>0.89</v>
      </c>
      <c r="K1490" s="73">
        <v>1.55</v>
      </c>
      <c r="L1490" s="73">
        <v>3.72</v>
      </c>
      <c r="M1490" s="73">
        <v>85.33</v>
      </c>
      <c r="N1490" s="73">
        <v>1.27</v>
      </c>
      <c r="O1490" s="73">
        <v>9.68</v>
      </c>
      <c r="P1490" s="62">
        <v>403.44990261189417</v>
      </c>
    </row>
    <row r="1491" spans="1:16" x14ac:dyDescent="0.2">
      <c r="A1491" s="5" t="s">
        <v>15</v>
      </c>
      <c r="B1491" s="5" t="s">
        <v>25</v>
      </c>
      <c r="C1491" s="5" t="s">
        <v>32</v>
      </c>
      <c r="D1491" s="5" t="s">
        <v>93</v>
      </c>
      <c r="E1491" s="5">
        <v>2004</v>
      </c>
      <c r="F1491" s="5">
        <v>3</v>
      </c>
      <c r="G1491" s="61">
        <v>99</v>
      </c>
      <c r="H1491" s="73">
        <v>0.38</v>
      </c>
      <c r="I1491" s="73">
        <v>38.92</v>
      </c>
      <c r="J1491" s="73">
        <v>0.38</v>
      </c>
      <c r="K1491" s="73">
        <v>0.67</v>
      </c>
      <c r="L1491" s="73">
        <v>1.6</v>
      </c>
      <c r="M1491" s="73">
        <v>36.65</v>
      </c>
      <c r="N1491" s="73">
        <v>0.54</v>
      </c>
      <c r="O1491" s="73">
        <v>4.16</v>
      </c>
      <c r="P1491" s="62">
        <v>396.01493615642698</v>
      </c>
    </row>
    <row r="1492" spans="1:16" x14ac:dyDescent="0.2">
      <c r="A1492" s="5" t="s">
        <v>15</v>
      </c>
      <c r="B1492" s="5" t="s">
        <v>25</v>
      </c>
      <c r="C1492" s="5" t="s">
        <v>32</v>
      </c>
      <c r="D1492" s="5" t="s">
        <v>93</v>
      </c>
      <c r="E1492" s="5">
        <v>2005</v>
      </c>
      <c r="F1492" s="5">
        <v>3</v>
      </c>
      <c r="G1492" s="61">
        <v>80</v>
      </c>
      <c r="H1492" s="73">
        <v>0.32</v>
      </c>
      <c r="I1492" s="73">
        <v>32.870000000000005</v>
      </c>
      <c r="J1492" s="73">
        <v>0.32</v>
      </c>
      <c r="K1492" s="73">
        <v>0.56000000000000005</v>
      </c>
      <c r="L1492" s="73">
        <v>1.35</v>
      </c>
      <c r="M1492" s="73">
        <v>30.96</v>
      </c>
      <c r="N1492" s="73">
        <v>0.46</v>
      </c>
      <c r="O1492" s="73">
        <v>3.51</v>
      </c>
      <c r="P1492" s="62">
        <v>414.20734227180998</v>
      </c>
    </row>
    <row r="1493" spans="1:16" x14ac:dyDescent="0.2">
      <c r="A1493" s="5" t="s">
        <v>15</v>
      </c>
      <c r="B1493" s="5" t="s">
        <v>25</v>
      </c>
      <c r="C1493" s="5" t="s">
        <v>32</v>
      </c>
      <c r="D1493" s="5" t="s">
        <v>93</v>
      </c>
      <c r="E1493" s="5">
        <v>2006</v>
      </c>
      <c r="F1493" s="5">
        <v>3</v>
      </c>
      <c r="G1493" s="61">
        <v>102</v>
      </c>
      <c r="H1493" s="73">
        <v>0.83000000000000007</v>
      </c>
      <c r="I1493" s="73">
        <v>42.07</v>
      </c>
      <c r="J1493" s="73">
        <v>0.83000000000000007</v>
      </c>
      <c r="K1493" s="73">
        <v>1.1499999999999999</v>
      </c>
      <c r="L1493" s="73">
        <v>10.059999999999999</v>
      </c>
      <c r="M1493" s="73">
        <v>30.86</v>
      </c>
      <c r="N1493" s="73">
        <v>0.46</v>
      </c>
      <c r="O1493" s="73">
        <v>3.45</v>
      </c>
      <c r="P1493" s="62">
        <v>419.81808218977005</v>
      </c>
    </row>
    <row r="1494" spans="1:16" x14ac:dyDescent="0.2">
      <c r="A1494" s="5" t="s">
        <v>15</v>
      </c>
      <c r="B1494" s="5" t="s">
        <v>25</v>
      </c>
      <c r="C1494" s="5" t="s">
        <v>32</v>
      </c>
      <c r="D1494" s="5" t="s">
        <v>93</v>
      </c>
      <c r="E1494" s="5">
        <v>2007</v>
      </c>
      <c r="F1494" s="5">
        <v>3</v>
      </c>
      <c r="G1494" s="61">
        <v>80</v>
      </c>
      <c r="H1494" s="73">
        <v>0.31</v>
      </c>
      <c r="I1494" s="73">
        <v>31.119999999999997</v>
      </c>
      <c r="J1494" s="73">
        <v>0.31</v>
      </c>
      <c r="K1494" s="73">
        <v>0.53</v>
      </c>
      <c r="L1494" s="73">
        <v>1.28</v>
      </c>
      <c r="M1494" s="73">
        <v>29.31</v>
      </c>
      <c r="N1494" s="73">
        <v>0.43</v>
      </c>
      <c r="O1494" s="73">
        <v>3.32</v>
      </c>
      <c r="P1494" s="62">
        <v>394.49930024773448</v>
      </c>
    </row>
    <row r="1495" spans="1:16" x14ac:dyDescent="0.2">
      <c r="A1495" s="5" t="s">
        <v>15</v>
      </c>
      <c r="B1495" s="5" t="s">
        <v>25</v>
      </c>
      <c r="C1495" s="5" t="s">
        <v>32</v>
      </c>
      <c r="D1495" s="5" t="s">
        <v>93</v>
      </c>
      <c r="E1495" s="5">
        <v>2008</v>
      </c>
      <c r="F1495" s="5">
        <v>3</v>
      </c>
      <c r="G1495" s="61">
        <v>107</v>
      </c>
      <c r="H1495" s="73">
        <v>0.44</v>
      </c>
      <c r="I1495" s="73">
        <v>45.14</v>
      </c>
      <c r="J1495" s="73">
        <v>0.44</v>
      </c>
      <c r="K1495" s="73">
        <v>0.77</v>
      </c>
      <c r="L1495" s="73">
        <v>1.85</v>
      </c>
      <c r="M1495" s="73">
        <v>42.52</v>
      </c>
      <c r="N1495" s="73">
        <v>0.63</v>
      </c>
      <c r="O1495" s="73">
        <v>4.82</v>
      </c>
      <c r="P1495" s="62">
        <v>427.8625072454725</v>
      </c>
    </row>
    <row r="1496" spans="1:16" x14ac:dyDescent="0.2">
      <c r="A1496" s="5" t="s">
        <v>15</v>
      </c>
      <c r="B1496" s="5" t="s">
        <v>25</v>
      </c>
      <c r="C1496" s="5" t="s">
        <v>32</v>
      </c>
      <c r="D1496" s="5" t="s">
        <v>93</v>
      </c>
      <c r="E1496" s="5">
        <v>2009</v>
      </c>
      <c r="F1496" s="5">
        <v>3</v>
      </c>
      <c r="G1496" s="61">
        <v>30</v>
      </c>
      <c r="H1496" s="73">
        <v>0.13</v>
      </c>
      <c r="I1496" s="73">
        <v>16.37</v>
      </c>
      <c r="J1496" s="73">
        <v>0.13</v>
      </c>
      <c r="K1496" s="73">
        <v>0.22</v>
      </c>
      <c r="L1496" s="73">
        <v>0.67</v>
      </c>
      <c r="M1496" s="73">
        <v>15.48</v>
      </c>
      <c r="N1496" s="73">
        <v>0.21</v>
      </c>
      <c r="O1496" s="73">
        <v>1.8399999999999999</v>
      </c>
      <c r="P1496" s="62">
        <v>542.57910288691619</v>
      </c>
    </row>
    <row r="1497" spans="1:16" x14ac:dyDescent="0.2">
      <c r="A1497" s="5" t="s">
        <v>15</v>
      </c>
      <c r="B1497" s="5" t="s">
        <v>25</v>
      </c>
      <c r="C1497" s="5" t="s">
        <v>32</v>
      </c>
      <c r="D1497" s="5" t="s">
        <v>93</v>
      </c>
      <c r="E1497" s="5">
        <v>2010</v>
      </c>
      <c r="F1497" s="5">
        <v>3</v>
      </c>
      <c r="G1497" s="61">
        <v>235</v>
      </c>
      <c r="H1497" s="73">
        <v>1.0900000000000001</v>
      </c>
      <c r="I1497" s="73">
        <v>111.42</v>
      </c>
      <c r="J1497" s="73">
        <v>1.0900000000000001</v>
      </c>
      <c r="K1497" s="73">
        <v>1.91</v>
      </c>
      <c r="L1497" s="73">
        <v>4.57</v>
      </c>
      <c r="M1497" s="73">
        <v>104.94</v>
      </c>
      <c r="N1497" s="73">
        <v>1.56</v>
      </c>
      <c r="O1497" s="73">
        <v>11.9</v>
      </c>
      <c r="P1497" s="62">
        <v>479.68208940035424</v>
      </c>
    </row>
    <row r="1498" spans="1:16" x14ac:dyDescent="0.2">
      <c r="A1498" s="5" t="s">
        <v>15</v>
      </c>
      <c r="B1498" s="5" t="s">
        <v>25</v>
      </c>
      <c r="C1498" s="5" t="s">
        <v>32</v>
      </c>
      <c r="D1498" s="5" t="s">
        <v>93</v>
      </c>
      <c r="E1498" s="5">
        <v>2011</v>
      </c>
      <c r="F1498" s="5">
        <v>3</v>
      </c>
      <c r="G1498" s="61">
        <v>71</v>
      </c>
      <c r="H1498" s="73">
        <v>0.27</v>
      </c>
      <c r="I1498" s="73">
        <v>27.959999999999997</v>
      </c>
      <c r="J1498" s="73">
        <v>0.27</v>
      </c>
      <c r="K1498" s="73">
        <v>0.48</v>
      </c>
      <c r="L1498" s="73">
        <v>1.1499999999999999</v>
      </c>
      <c r="M1498" s="73">
        <v>26.33</v>
      </c>
      <c r="N1498" s="73">
        <v>0.39</v>
      </c>
      <c r="O1498" s="73">
        <v>2.99</v>
      </c>
      <c r="P1498" s="62">
        <v>399.28025329124239</v>
      </c>
    </row>
    <row r="1499" spans="1:16" x14ac:dyDescent="0.2">
      <c r="A1499" s="5" t="s">
        <v>15</v>
      </c>
      <c r="B1499" s="5" t="s">
        <v>25</v>
      </c>
      <c r="C1499" s="5" t="s">
        <v>32</v>
      </c>
      <c r="D1499" s="5" t="s">
        <v>93</v>
      </c>
      <c r="E1499" s="5">
        <v>2012</v>
      </c>
      <c r="F1499" s="5">
        <v>2</v>
      </c>
      <c r="G1499" s="61">
        <v>199</v>
      </c>
      <c r="H1499" s="73">
        <v>4.57</v>
      </c>
      <c r="I1499" s="73">
        <v>123.73</v>
      </c>
      <c r="J1499" s="73">
        <v>4.57</v>
      </c>
      <c r="K1499" s="73">
        <v>14.75</v>
      </c>
      <c r="L1499" s="73">
        <v>108.98</v>
      </c>
      <c r="M1499" s="73">
        <v>0</v>
      </c>
      <c r="N1499" s="73">
        <v>0.74</v>
      </c>
      <c r="O1499" s="73">
        <v>4.2699999999999996</v>
      </c>
      <c r="P1499" s="62">
        <v>644.76768536495524</v>
      </c>
    </row>
    <row r="1500" spans="1:16" x14ac:dyDescent="0.2">
      <c r="A1500" s="5" t="s">
        <v>15</v>
      </c>
      <c r="B1500" s="5" t="s">
        <v>25</v>
      </c>
      <c r="C1500" s="5" t="s">
        <v>32</v>
      </c>
      <c r="D1500" s="5" t="s">
        <v>93</v>
      </c>
      <c r="E1500" s="5">
        <v>2013</v>
      </c>
      <c r="F1500" s="5">
        <v>2</v>
      </c>
      <c r="G1500" s="61">
        <v>246</v>
      </c>
      <c r="H1500" s="73">
        <v>5.65</v>
      </c>
      <c r="I1500" s="73">
        <v>152.92999999999998</v>
      </c>
      <c r="J1500" s="73">
        <v>5.65</v>
      </c>
      <c r="K1500" s="73">
        <v>18.23</v>
      </c>
      <c r="L1500" s="73">
        <v>134.69999999999999</v>
      </c>
      <c r="M1500" s="73">
        <v>0</v>
      </c>
      <c r="N1500" s="73">
        <v>0.91</v>
      </c>
      <c r="O1500" s="73">
        <v>5.28</v>
      </c>
      <c r="P1500" s="62">
        <v>643.99365882683753</v>
      </c>
    </row>
    <row r="1501" spans="1:16" x14ac:dyDescent="0.2">
      <c r="A1501" s="5" t="s">
        <v>15</v>
      </c>
      <c r="B1501" s="5" t="s">
        <v>25</v>
      </c>
      <c r="C1501" s="5" t="s">
        <v>32</v>
      </c>
      <c r="D1501" s="5" t="s">
        <v>93</v>
      </c>
      <c r="E1501" s="5">
        <v>2014</v>
      </c>
      <c r="F1501" s="5">
        <v>2</v>
      </c>
      <c r="G1501" s="61">
        <v>179</v>
      </c>
      <c r="H1501" s="73">
        <v>3.94</v>
      </c>
      <c r="I1501" s="73">
        <v>106.64000000000001</v>
      </c>
      <c r="J1501" s="73">
        <v>3.94</v>
      </c>
      <c r="K1501" s="73">
        <v>12.71</v>
      </c>
      <c r="L1501" s="73">
        <v>93.93</v>
      </c>
      <c r="M1501" s="73">
        <v>0</v>
      </c>
      <c r="N1501" s="73">
        <v>0.63</v>
      </c>
      <c r="O1501" s="73">
        <v>3.68</v>
      </c>
      <c r="P1501" s="62">
        <v>616.15524275620794</v>
      </c>
    </row>
    <row r="1502" spans="1:16" x14ac:dyDescent="0.2">
      <c r="A1502" s="5" t="s">
        <v>15</v>
      </c>
      <c r="B1502" s="5" t="s">
        <v>25</v>
      </c>
      <c r="C1502" s="5" t="s">
        <v>32</v>
      </c>
      <c r="D1502" s="5" t="s">
        <v>93</v>
      </c>
      <c r="E1502" s="5">
        <v>2015</v>
      </c>
      <c r="F1502" s="5">
        <v>2</v>
      </c>
      <c r="G1502" s="61">
        <v>349</v>
      </c>
      <c r="H1502" s="73">
        <v>8.0399999999999991</v>
      </c>
      <c r="I1502" s="73">
        <v>234.42000000000002</v>
      </c>
      <c r="J1502" s="73">
        <v>8.0399999999999991</v>
      </c>
      <c r="K1502" s="73">
        <v>25.41</v>
      </c>
      <c r="L1502" s="73">
        <v>209.01</v>
      </c>
      <c r="M1502" s="73">
        <v>0</v>
      </c>
      <c r="N1502" s="73">
        <v>1.3</v>
      </c>
      <c r="O1502" s="73">
        <v>7.57</v>
      </c>
      <c r="P1502" s="62">
        <v>693.65073766876833</v>
      </c>
    </row>
    <row r="1503" spans="1:16" x14ac:dyDescent="0.2">
      <c r="A1503" s="5" t="s">
        <v>15</v>
      </c>
      <c r="B1503" s="5" t="s">
        <v>25</v>
      </c>
      <c r="C1503" s="5" t="s">
        <v>32</v>
      </c>
      <c r="D1503" s="5" t="s">
        <v>93</v>
      </c>
      <c r="E1503" s="5">
        <v>2016</v>
      </c>
      <c r="F1503" s="5">
        <v>2</v>
      </c>
      <c r="G1503" s="61">
        <v>100</v>
      </c>
      <c r="H1503" s="73">
        <v>2.23</v>
      </c>
      <c r="I1503" s="73">
        <v>60.339999999999996</v>
      </c>
      <c r="J1503" s="73">
        <v>2.23</v>
      </c>
      <c r="K1503" s="73">
        <v>7.19</v>
      </c>
      <c r="L1503" s="73">
        <v>53.15</v>
      </c>
      <c r="M1503" s="73">
        <v>0</v>
      </c>
      <c r="N1503" s="73">
        <v>0.36</v>
      </c>
      <c r="O1503" s="73">
        <v>2.08</v>
      </c>
      <c r="P1503" s="62">
        <v>628.68737817503575</v>
      </c>
    </row>
    <row r="1504" spans="1:16" x14ac:dyDescent="0.2">
      <c r="A1504" s="5" t="s">
        <v>15</v>
      </c>
      <c r="B1504" s="5" t="s">
        <v>25</v>
      </c>
      <c r="C1504" s="5" t="s">
        <v>32</v>
      </c>
      <c r="D1504" s="5" t="s">
        <v>93</v>
      </c>
      <c r="E1504" s="5">
        <v>2017</v>
      </c>
      <c r="F1504" s="5">
        <v>1</v>
      </c>
      <c r="G1504" s="61">
        <v>120</v>
      </c>
      <c r="H1504" s="73">
        <v>2.6199999999999997</v>
      </c>
      <c r="I1504" s="73">
        <v>89.73</v>
      </c>
      <c r="J1504" s="73">
        <v>2.6199999999999997</v>
      </c>
      <c r="K1504" s="73">
        <v>89.73</v>
      </c>
      <c r="L1504" s="73">
        <v>0</v>
      </c>
      <c r="M1504" s="73">
        <v>0</v>
      </c>
      <c r="N1504" s="73">
        <v>0.02</v>
      </c>
      <c r="O1504" s="73">
        <v>1.59</v>
      </c>
      <c r="P1504" s="62">
        <v>771.0499713363165</v>
      </c>
    </row>
    <row r="1505" spans="1:16" x14ac:dyDescent="0.2">
      <c r="A1505" s="5" t="s">
        <v>15</v>
      </c>
      <c r="B1505" s="5" t="s">
        <v>25</v>
      </c>
      <c r="C1505" s="5" t="s">
        <v>32</v>
      </c>
      <c r="D1505" s="5" t="s">
        <v>93</v>
      </c>
      <c r="E1505" s="5">
        <v>2018</v>
      </c>
      <c r="F1505" s="5">
        <v>1</v>
      </c>
      <c r="G1505" s="61">
        <v>184</v>
      </c>
      <c r="H1505" s="73">
        <v>3.9199999999999995</v>
      </c>
      <c r="I1505" s="73">
        <v>134.55000000000001</v>
      </c>
      <c r="J1505" s="73">
        <v>3.9199999999999995</v>
      </c>
      <c r="K1505" s="73">
        <v>134.55000000000001</v>
      </c>
      <c r="L1505" s="73">
        <v>0</v>
      </c>
      <c r="M1505" s="73">
        <v>0</v>
      </c>
      <c r="N1505" s="73">
        <v>0.04</v>
      </c>
      <c r="O1505" s="73">
        <v>2.39</v>
      </c>
      <c r="P1505" s="62">
        <v>749.60564197926817</v>
      </c>
    </row>
    <row r="1506" spans="1:16" x14ac:dyDescent="0.2">
      <c r="A1506" s="5" t="s">
        <v>15</v>
      </c>
      <c r="B1506" s="5" t="s">
        <v>25</v>
      </c>
      <c r="C1506" s="5" t="s">
        <v>32</v>
      </c>
      <c r="D1506" s="5" t="s">
        <v>93</v>
      </c>
      <c r="E1506" s="5">
        <v>2019</v>
      </c>
      <c r="F1506" s="5">
        <v>1</v>
      </c>
      <c r="G1506" s="61">
        <v>234</v>
      </c>
      <c r="H1506" s="73">
        <v>5.09</v>
      </c>
      <c r="I1506" s="73">
        <v>174.98</v>
      </c>
      <c r="J1506" s="73">
        <v>5.09</v>
      </c>
      <c r="K1506" s="73">
        <v>174.98</v>
      </c>
      <c r="L1506" s="73">
        <v>0</v>
      </c>
      <c r="M1506" s="73">
        <v>0</v>
      </c>
      <c r="N1506" s="73">
        <v>0.05</v>
      </c>
      <c r="O1506" s="73">
        <v>3.11</v>
      </c>
      <c r="P1506" s="62">
        <v>768.70199294507677</v>
      </c>
    </row>
    <row r="1507" spans="1:16" x14ac:dyDescent="0.2">
      <c r="A1507" s="5" t="s">
        <v>15</v>
      </c>
      <c r="B1507" s="5" t="s">
        <v>25</v>
      </c>
      <c r="C1507" s="5" t="s">
        <v>32</v>
      </c>
      <c r="D1507" s="5" t="s">
        <v>93</v>
      </c>
      <c r="E1507" s="5">
        <v>2020</v>
      </c>
      <c r="F1507" s="5">
        <v>0</v>
      </c>
      <c r="G1507" s="61">
        <v>198</v>
      </c>
      <c r="H1507" s="73">
        <v>125.17</v>
      </c>
      <c r="I1507" s="73">
        <v>0</v>
      </c>
      <c r="J1507" s="73">
        <v>125.17</v>
      </c>
      <c r="K1507" s="73">
        <v>0</v>
      </c>
      <c r="L1507" s="73">
        <v>0</v>
      </c>
      <c r="M1507" s="73">
        <v>0</v>
      </c>
      <c r="N1507" s="73">
        <v>0.06</v>
      </c>
      <c r="O1507" s="73">
        <v>1.8800000000000001</v>
      </c>
      <c r="P1507" s="62">
        <v>632.74636595933612</v>
      </c>
    </row>
    <row r="1508" spans="1:16" x14ac:dyDescent="0.2">
      <c r="A1508" s="5" t="s">
        <v>15</v>
      </c>
      <c r="B1508" s="5" t="s">
        <v>25</v>
      </c>
      <c r="C1508" s="5" t="s">
        <v>32</v>
      </c>
      <c r="D1508" s="5" t="s">
        <v>93</v>
      </c>
      <c r="E1508" s="5">
        <v>2021</v>
      </c>
      <c r="F1508" s="5">
        <v>0</v>
      </c>
      <c r="G1508" s="61">
        <v>337</v>
      </c>
      <c r="H1508" s="73">
        <v>226.39</v>
      </c>
      <c r="I1508" s="73">
        <v>0</v>
      </c>
      <c r="J1508" s="73">
        <v>226.39</v>
      </c>
      <c r="K1508" s="73">
        <v>0</v>
      </c>
      <c r="L1508" s="73">
        <v>0</v>
      </c>
      <c r="M1508" s="73">
        <v>0</v>
      </c>
      <c r="N1508" s="73">
        <v>0.1</v>
      </c>
      <c r="O1508" s="73">
        <v>3.3899999999999997</v>
      </c>
      <c r="P1508" s="62">
        <v>670.80619598620206</v>
      </c>
    </row>
    <row r="1509" spans="1:16" x14ac:dyDescent="0.2">
      <c r="A1509" s="5" t="s">
        <v>15</v>
      </c>
      <c r="B1509" s="5" t="s">
        <v>26</v>
      </c>
      <c r="C1509" s="5" t="s">
        <v>29</v>
      </c>
      <c r="D1509" s="5" t="s">
        <v>85</v>
      </c>
      <c r="E1509" s="5">
        <v>1962</v>
      </c>
      <c r="F1509" s="5">
        <v>3</v>
      </c>
      <c r="G1509" s="61">
        <v>40</v>
      </c>
      <c r="H1509" s="73">
        <v>0</v>
      </c>
      <c r="I1509" s="73">
        <v>11.88</v>
      </c>
      <c r="J1509" s="73">
        <v>0</v>
      </c>
      <c r="K1509" s="73">
        <v>0.28999999999999998</v>
      </c>
      <c r="L1509" s="73">
        <v>4.1500000000000004</v>
      </c>
      <c r="M1509" s="73">
        <v>7.44</v>
      </c>
      <c r="N1509" s="73">
        <v>0.1</v>
      </c>
      <c r="O1509" s="73">
        <v>0.1</v>
      </c>
      <c r="P1509" s="62">
        <v>299.15366171930532</v>
      </c>
    </row>
    <row r="1510" spans="1:16" x14ac:dyDescent="0.2">
      <c r="A1510" s="5" t="s">
        <v>15</v>
      </c>
      <c r="B1510" s="5" t="s">
        <v>26</v>
      </c>
      <c r="C1510" s="5" t="s">
        <v>29</v>
      </c>
      <c r="D1510" s="5" t="s">
        <v>85</v>
      </c>
      <c r="E1510" s="5">
        <v>1963</v>
      </c>
      <c r="F1510" s="5">
        <v>3</v>
      </c>
      <c r="G1510" s="61">
        <v>114</v>
      </c>
      <c r="H1510" s="73">
        <v>0</v>
      </c>
      <c r="I1510" s="73">
        <v>41.849999999999994</v>
      </c>
      <c r="J1510" s="73">
        <v>0</v>
      </c>
      <c r="K1510" s="73">
        <v>2.4900000000000002</v>
      </c>
      <c r="L1510" s="73">
        <v>11.87</v>
      </c>
      <c r="M1510" s="73">
        <v>27.49</v>
      </c>
      <c r="N1510" s="73">
        <v>0.33</v>
      </c>
      <c r="O1510" s="73">
        <v>0.31</v>
      </c>
      <c r="P1510" s="62">
        <v>365.50083750914945</v>
      </c>
    </row>
    <row r="1511" spans="1:16" x14ac:dyDescent="0.2">
      <c r="A1511" s="5" t="s">
        <v>15</v>
      </c>
      <c r="B1511" s="5" t="s">
        <v>26</v>
      </c>
      <c r="C1511" s="5" t="s">
        <v>29</v>
      </c>
      <c r="D1511" s="5" t="s">
        <v>85</v>
      </c>
      <c r="E1511" s="5">
        <v>1964</v>
      </c>
      <c r="F1511" s="5">
        <v>3</v>
      </c>
      <c r="G1511" s="61">
        <v>40</v>
      </c>
      <c r="H1511" s="73">
        <v>0</v>
      </c>
      <c r="I1511" s="73">
        <v>11.78</v>
      </c>
      <c r="J1511" s="73">
        <v>0</v>
      </c>
      <c r="K1511" s="73">
        <v>0</v>
      </c>
      <c r="L1511" s="73">
        <v>2.68</v>
      </c>
      <c r="M1511" s="73">
        <v>9.1</v>
      </c>
      <c r="N1511" s="73">
        <v>0.11</v>
      </c>
      <c r="O1511" s="73">
        <v>0.1</v>
      </c>
      <c r="P1511" s="62">
        <v>293.52390690701975</v>
      </c>
    </row>
    <row r="1512" spans="1:16" x14ac:dyDescent="0.2">
      <c r="A1512" s="5" t="s">
        <v>15</v>
      </c>
      <c r="B1512" s="5" t="s">
        <v>26</v>
      </c>
      <c r="C1512" s="5" t="s">
        <v>29</v>
      </c>
      <c r="D1512" s="5" t="s">
        <v>85</v>
      </c>
      <c r="E1512" s="5">
        <v>1973</v>
      </c>
      <c r="F1512" s="5">
        <v>3</v>
      </c>
      <c r="G1512" s="61">
        <v>24</v>
      </c>
      <c r="H1512" s="73">
        <v>0</v>
      </c>
      <c r="I1512" s="73">
        <v>9.89</v>
      </c>
      <c r="J1512" s="73">
        <v>0</v>
      </c>
      <c r="K1512" s="73">
        <v>1</v>
      </c>
      <c r="L1512" s="73">
        <v>2.63</v>
      </c>
      <c r="M1512" s="73">
        <v>6.26</v>
      </c>
      <c r="N1512" s="73">
        <v>0.08</v>
      </c>
      <c r="O1512" s="73">
        <v>7.0000000000000007E-2</v>
      </c>
      <c r="P1512" s="62">
        <v>416.36928389656117</v>
      </c>
    </row>
    <row r="1513" spans="1:16" x14ac:dyDescent="0.2">
      <c r="A1513" s="5" t="s">
        <v>15</v>
      </c>
      <c r="B1513" s="5" t="s">
        <v>26</v>
      </c>
      <c r="C1513" s="5" t="s">
        <v>29</v>
      </c>
      <c r="D1513" s="5" t="s">
        <v>85</v>
      </c>
      <c r="E1513" s="5">
        <v>1977</v>
      </c>
      <c r="F1513" s="5">
        <v>3</v>
      </c>
      <c r="G1513" s="61">
        <v>19</v>
      </c>
      <c r="H1513" s="73">
        <v>0</v>
      </c>
      <c r="I1513" s="73">
        <v>6.26</v>
      </c>
      <c r="J1513" s="73">
        <v>0</v>
      </c>
      <c r="K1513" s="73">
        <v>0.3</v>
      </c>
      <c r="L1513" s="73">
        <v>1.69</v>
      </c>
      <c r="M1513" s="73">
        <v>4.2699999999999996</v>
      </c>
      <c r="N1513" s="73">
        <v>0.05</v>
      </c>
      <c r="O1513" s="73">
        <v>0.05</v>
      </c>
      <c r="P1513" s="62">
        <v>337.25541203205353</v>
      </c>
    </row>
    <row r="1514" spans="1:16" x14ac:dyDescent="0.2">
      <c r="A1514" s="5" t="s">
        <v>15</v>
      </c>
      <c r="B1514" s="5" t="s">
        <v>26</v>
      </c>
      <c r="C1514" s="5" t="s">
        <v>29</v>
      </c>
      <c r="D1514" s="5" t="s">
        <v>85</v>
      </c>
      <c r="E1514" s="5">
        <v>1987</v>
      </c>
      <c r="F1514" s="5">
        <v>3</v>
      </c>
      <c r="G1514" s="61">
        <v>30</v>
      </c>
      <c r="H1514" s="73">
        <v>0.06</v>
      </c>
      <c r="I1514" s="73">
        <v>12.330000000000002</v>
      </c>
      <c r="J1514" s="73">
        <v>0.06</v>
      </c>
      <c r="K1514" s="73">
        <v>1.08</v>
      </c>
      <c r="L1514" s="73">
        <v>2.52</v>
      </c>
      <c r="M1514" s="73">
        <v>8.73</v>
      </c>
      <c r="N1514" s="73">
        <v>0.19</v>
      </c>
      <c r="O1514" s="73">
        <v>0.3</v>
      </c>
      <c r="P1514" s="62">
        <v>407.1453703635803</v>
      </c>
    </row>
    <row r="1515" spans="1:16" x14ac:dyDescent="0.2">
      <c r="A1515" s="5" t="s">
        <v>15</v>
      </c>
      <c r="B1515" s="5" t="s">
        <v>26</v>
      </c>
      <c r="C1515" s="5" t="s">
        <v>29</v>
      </c>
      <c r="D1515" s="5" t="s">
        <v>85</v>
      </c>
      <c r="E1515" s="5">
        <v>1989</v>
      </c>
      <c r="F1515" s="5">
        <v>3</v>
      </c>
      <c r="G1515" s="61">
        <v>2</v>
      </c>
      <c r="H1515" s="73">
        <v>0.02</v>
      </c>
      <c r="I1515" s="73">
        <v>0.51</v>
      </c>
      <c r="J1515" s="73">
        <v>0.02</v>
      </c>
      <c r="K1515" s="73">
        <v>0.02</v>
      </c>
      <c r="L1515" s="73">
        <v>0.05</v>
      </c>
      <c r="M1515" s="73">
        <v>0.44</v>
      </c>
      <c r="N1515" s="73">
        <v>0.02</v>
      </c>
      <c r="O1515" s="73">
        <v>0.06</v>
      </c>
      <c r="P1515" s="62">
        <v>302.42157333718404</v>
      </c>
    </row>
    <row r="1516" spans="1:16" x14ac:dyDescent="0.2">
      <c r="A1516" s="5" t="s">
        <v>15</v>
      </c>
      <c r="B1516" s="5" t="s">
        <v>26</v>
      </c>
      <c r="C1516" s="5" t="s">
        <v>29</v>
      </c>
      <c r="D1516" s="5" t="s">
        <v>85</v>
      </c>
      <c r="E1516" s="5">
        <v>1990</v>
      </c>
      <c r="F1516" s="5">
        <v>3</v>
      </c>
      <c r="G1516" s="61">
        <v>1</v>
      </c>
      <c r="H1516" s="73">
        <v>0.02</v>
      </c>
      <c r="I1516" s="73">
        <v>0.55000000000000004</v>
      </c>
      <c r="J1516" s="73">
        <v>0.02</v>
      </c>
      <c r="K1516" s="73">
        <v>0.02</v>
      </c>
      <c r="L1516" s="73">
        <v>0.05</v>
      </c>
      <c r="M1516" s="73">
        <v>0.48</v>
      </c>
      <c r="N1516" s="73">
        <v>0.02</v>
      </c>
      <c r="O1516" s="73">
        <v>0.06</v>
      </c>
      <c r="P1516" s="62">
        <v>796.36716671433919</v>
      </c>
    </row>
    <row r="1517" spans="1:16" x14ac:dyDescent="0.2">
      <c r="A1517" s="5" t="s">
        <v>15</v>
      </c>
      <c r="B1517" s="5" t="s">
        <v>26</v>
      </c>
      <c r="C1517" s="5" t="s">
        <v>29</v>
      </c>
      <c r="D1517" s="5" t="s">
        <v>85</v>
      </c>
      <c r="E1517" s="5">
        <v>1991</v>
      </c>
      <c r="F1517" s="5">
        <v>3</v>
      </c>
      <c r="G1517" s="61">
        <v>42</v>
      </c>
      <c r="H1517" s="73">
        <v>0.14000000000000001</v>
      </c>
      <c r="I1517" s="73">
        <v>16.93</v>
      </c>
      <c r="J1517" s="73">
        <v>0.14000000000000001</v>
      </c>
      <c r="K1517" s="73">
        <v>0.96000000000000008</v>
      </c>
      <c r="L1517" s="73">
        <v>6.0299999999999994</v>
      </c>
      <c r="M1517" s="73">
        <v>9.94</v>
      </c>
      <c r="N1517" s="73">
        <v>0.32</v>
      </c>
      <c r="O1517" s="73">
        <v>0.6</v>
      </c>
      <c r="P1517" s="62">
        <v>412.75495742868742</v>
      </c>
    </row>
    <row r="1518" spans="1:16" x14ac:dyDescent="0.2">
      <c r="A1518" s="5" t="s">
        <v>15</v>
      </c>
      <c r="B1518" s="5" t="s">
        <v>26</v>
      </c>
      <c r="C1518" s="5" t="s">
        <v>29</v>
      </c>
      <c r="D1518" s="5" t="s">
        <v>85</v>
      </c>
      <c r="E1518" s="5">
        <v>1993</v>
      </c>
      <c r="F1518" s="5">
        <v>3</v>
      </c>
      <c r="G1518" s="61">
        <v>39</v>
      </c>
      <c r="H1518" s="73">
        <v>0</v>
      </c>
      <c r="I1518" s="73">
        <v>16.07</v>
      </c>
      <c r="J1518" s="73">
        <v>0</v>
      </c>
      <c r="K1518" s="73">
        <v>0.27</v>
      </c>
      <c r="L1518" s="73">
        <v>3.36</v>
      </c>
      <c r="M1518" s="73">
        <v>12.44</v>
      </c>
      <c r="N1518" s="73">
        <v>0.2</v>
      </c>
      <c r="O1518" s="73">
        <v>0.19</v>
      </c>
      <c r="P1518" s="62">
        <v>407.85086992988914</v>
      </c>
    </row>
    <row r="1519" spans="1:16" x14ac:dyDescent="0.2">
      <c r="A1519" s="5" t="s">
        <v>15</v>
      </c>
      <c r="B1519" s="5" t="s">
        <v>26</v>
      </c>
      <c r="C1519" s="5" t="s">
        <v>29</v>
      </c>
      <c r="D1519" s="5" t="s">
        <v>85</v>
      </c>
      <c r="E1519" s="5">
        <v>1994</v>
      </c>
      <c r="F1519" s="5">
        <v>3</v>
      </c>
      <c r="G1519" s="61">
        <v>8</v>
      </c>
      <c r="H1519" s="73">
        <v>0</v>
      </c>
      <c r="I1519" s="73">
        <v>2.8</v>
      </c>
      <c r="J1519" s="73">
        <v>0</v>
      </c>
      <c r="K1519" s="73">
        <v>0.34</v>
      </c>
      <c r="L1519" s="73">
        <v>0.79</v>
      </c>
      <c r="M1519" s="73">
        <v>1.67</v>
      </c>
      <c r="N1519" s="73">
        <v>0.03</v>
      </c>
      <c r="O1519" s="73">
        <v>0.03</v>
      </c>
      <c r="P1519" s="62">
        <v>356.38997478278202</v>
      </c>
    </row>
    <row r="1520" spans="1:16" x14ac:dyDescent="0.2">
      <c r="A1520" s="5" t="s">
        <v>15</v>
      </c>
      <c r="B1520" s="5" t="s">
        <v>26</v>
      </c>
      <c r="C1520" s="5" t="s">
        <v>29</v>
      </c>
      <c r="D1520" s="5" t="s">
        <v>85</v>
      </c>
      <c r="E1520" s="5">
        <v>1995</v>
      </c>
      <c r="F1520" s="5">
        <v>3</v>
      </c>
      <c r="G1520" s="61">
        <v>2</v>
      </c>
      <c r="H1520" s="73">
        <v>0.02</v>
      </c>
      <c r="I1520" s="73">
        <v>0.69</v>
      </c>
      <c r="J1520" s="73">
        <v>0.02</v>
      </c>
      <c r="K1520" s="73">
        <v>0.03</v>
      </c>
      <c r="L1520" s="73">
        <v>0.06</v>
      </c>
      <c r="M1520" s="73">
        <v>0.6</v>
      </c>
      <c r="N1520" s="73">
        <v>0.03</v>
      </c>
      <c r="O1520" s="73">
        <v>0.08</v>
      </c>
      <c r="P1520" s="62">
        <v>430.77271753887385</v>
      </c>
    </row>
    <row r="1521" spans="1:16" x14ac:dyDescent="0.2">
      <c r="A1521" s="5" t="s">
        <v>15</v>
      </c>
      <c r="B1521" s="5" t="s">
        <v>26</v>
      </c>
      <c r="C1521" s="5" t="s">
        <v>29</v>
      </c>
      <c r="D1521" s="5" t="s">
        <v>85</v>
      </c>
      <c r="E1521" s="5">
        <v>1996</v>
      </c>
      <c r="F1521" s="5">
        <v>3</v>
      </c>
      <c r="G1521" s="61">
        <v>55</v>
      </c>
      <c r="H1521" s="73">
        <v>2.71</v>
      </c>
      <c r="I1521" s="73">
        <v>20.61</v>
      </c>
      <c r="J1521" s="73">
        <v>2.71</v>
      </c>
      <c r="K1521" s="73">
        <v>0.04</v>
      </c>
      <c r="L1521" s="73">
        <v>3.68</v>
      </c>
      <c r="M1521" s="73">
        <v>16.89</v>
      </c>
      <c r="N1521" s="73">
        <v>0.26</v>
      </c>
      <c r="O1521" s="73">
        <v>0.24</v>
      </c>
      <c r="P1521" s="62">
        <v>426.82679155827577</v>
      </c>
    </row>
    <row r="1522" spans="1:16" x14ac:dyDescent="0.2">
      <c r="A1522" s="5" t="s">
        <v>15</v>
      </c>
      <c r="B1522" s="5" t="s">
        <v>26</v>
      </c>
      <c r="C1522" s="5" t="s">
        <v>29</v>
      </c>
      <c r="D1522" s="5" t="s">
        <v>85</v>
      </c>
      <c r="E1522" s="5">
        <v>1997</v>
      </c>
      <c r="F1522" s="5">
        <v>3</v>
      </c>
      <c r="G1522" s="61">
        <v>48</v>
      </c>
      <c r="H1522" s="73">
        <v>0</v>
      </c>
      <c r="I1522" s="73">
        <v>19.29</v>
      </c>
      <c r="J1522" s="73">
        <v>0</v>
      </c>
      <c r="K1522" s="73">
        <v>0.16</v>
      </c>
      <c r="L1522" s="73">
        <v>4.7699999999999996</v>
      </c>
      <c r="M1522" s="73">
        <v>14.36</v>
      </c>
      <c r="N1522" s="73">
        <v>0.26</v>
      </c>
      <c r="O1522" s="73">
        <v>0.24</v>
      </c>
      <c r="P1522" s="62">
        <v>400.47388682970194</v>
      </c>
    </row>
    <row r="1523" spans="1:16" x14ac:dyDescent="0.2">
      <c r="A1523" s="5" t="s">
        <v>15</v>
      </c>
      <c r="B1523" s="5" t="s">
        <v>26</v>
      </c>
      <c r="C1523" s="5" t="s">
        <v>29</v>
      </c>
      <c r="D1523" s="5" t="s">
        <v>85</v>
      </c>
      <c r="E1523" s="5">
        <v>1998</v>
      </c>
      <c r="F1523" s="5">
        <v>3</v>
      </c>
      <c r="G1523" s="61">
        <v>15</v>
      </c>
      <c r="H1523" s="73">
        <v>0</v>
      </c>
      <c r="I1523" s="73">
        <v>6.75</v>
      </c>
      <c r="J1523" s="73">
        <v>0</v>
      </c>
      <c r="K1523" s="73">
        <v>0</v>
      </c>
      <c r="L1523" s="73">
        <v>0.09</v>
      </c>
      <c r="M1523" s="73">
        <v>6.66</v>
      </c>
      <c r="N1523" s="73">
        <v>0.08</v>
      </c>
      <c r="O1523" s="73">
        <v>0.08</v>
      </c>
      <c r="P1523" s="62">
        <v>452.95883204268273</v>
      </c>
    </row>
    <row r="1524" spans="1:16" x14ac:dyDescent="0.2">
      <c r="A1524" s="5" t="s">
        <v>15</v>
      </c>
      <c r="B1524" s="5" t="s">
        <v>26</v>
      </c>
      <c r="C1524" s="5" t="s">
        <v>29</v>
      </c>
      <c r="D1524" s="5" t="s">
        <v>85</v>
      </c>
      <c r="E1524" s="5">
        <v>2000</v>
      </c>
      <c r="F1524" s="5">
        <v>3</v>
      </c>
      <c r="G1524" s="61">
        <v>8</v>
      </c>
      <c r="H1524" s="73">
        <v>0.1</v>
      </c>
      <c r="I1524" s="73">
        <v>3.07</v>
      </c>
      <c r="J1524" s="73">
        <v>0.1</v>
      </c>
      <c r="K1524" s="73">
        <v>0.12</v>
      </c>
      <c r="L1524" s="73">
        <v>0.28000000000000003</v>
      </c>
      <c r="M1524" s="73">
        <v>2.67</v>
      </c>
      <c r="N1524" s="73">
        <v>0.14000000000000001</v>
      </c>
      <c r="O1524" s="73">
        <v>0.33</v>
      </c>
      <c r="P1524" s="62">
        <v>394.89158695316036</v>
      </c>
    </row>
    <row r="1525" spans="1:16" x14ac:dyDescent="0.2">
      <c r="A1525" s="5" t="s">
        <v>15</v>
      </c>
      <c r="B1525" s="5" t="s">
        <v>26</v>
      </c>
      <c r="C1525" s="5" t="s">
        <v>29</v>
      </c>
      <c r="D1525" s="5" t="s">
        <v>85</v>
      </c>
      <c r="E1525" s="5">
        <v>2001</v>
      </c>
      <c r="F1525" s="5">
        <v>3</v>
      </c>
      <c r="G1525" s="61">
        <v>61</v>
      </c>
      <c r="H1525" s="73">
        <v>0.86</v>
      </c>
      <c r="I1525" s="73">
        <v>26.72</v>
      </c>
      <c r="J1525" s="73">
        <v>0.86</v>
      </c>
      <c r="K1525" s="73">
        <v>1.04</v>
      </c>
      <c r="L1525" s="73">
        <v>2.4299999999999997</v>
      </c>
      <c r="M1525" s="73">
        <v>23.25</v>
      </c>
      <c r="N1525" s="73">
        <v>1.2</v>
      </c>
      <c r="O1525" s="73">
        <v>2.95</v>
      </c>
      <c r="P1525" s="62">
        <v>452.54784428652306</v>
      </c>
    </row>
    <row r="1526" spans="1:16" x14ac:dyDescent="0.2">
      <c r="A1526" s="5" t="s">
        <v>15</v>
      </c>
      <c r="B1526" s="5" t="s">
        <v>26</v>
      </c>
      <c r="C1526" s="5" t="s">
        <v>29</v>
      </c>
      <c r="D1526" s="5" t="s">
        <v>85</v>
      </c>
      <c r="E1526" s="5">
        <v>2002</v>
      </c>
      <c r="F1526" s="5">
        <v>3</v>
      </c>
      <c r="G1526" s="61">
        <v>292</v>
      </c>
      <c r="H1526" s="73">
        <v>3.74</v>
      </c>
      <c r="I1526" s="73">
        <v>137.82</v>
      </c>
      <c r="J1526" s="73">
        <v>3.74</v>
      </c>
      <c r="K1526" s="73">
        <v>4.4499999999999993</v>
      </c>
      <c r="L1526" s="73">
        <v>11.09</v>
      </c>
      <c r="M1526" s="73">
        <v>122.28</v>
      </c>
      <c r="N1526" s="73">
        <v>5.4500000000000011</v>
      </c>
      <c r="O1526" s="73">
        <v>12.950000000000001</v>
      </c>
      <c r="P1526" s="62">
        <v>483.85126645108954</v>
      </c>
    </row>
    <row r="1527" spans="1:16" x14ac:dyDescent="0.2">
      <c r="A1527" s="5" t="s">
        <v>15</v>
      </c>
      <c r="B1527" s="5" t="s">
        <v>26</v>
      </c>
      <c r="C1527" s="5" t="s">
        <v>29</v>
      </c>
      <c r="D1527" s="5" t="s">
        <v>85</v>
      </c>
      <c r="E1527" s="5">
        <v>2003</v>
      </c>
      <c r="F1527" s="5">
        <v>3</v>
      </c>
      <c r="G1527" s="61">
        <v>419</v>
      </c>
      <c r="H1527" s="73">
        <v>6.41</v>
      </c>
      <c r="I1527" s="73">
        <v>202.04000000000002</v>
      </c>
      <c r="J1527" s="73">
        <v>6.41</v>
      </c>
      <c r="K1527" s="73">
        <v>7.65</v>
      </c>
      <c r="L1527" s="73">
        <v>18.62</v>
      </c>
      <c r="M1527" s="73">
        <v>175.77</v>
      </c>
      <c r="N1527" s="73">
        <v>8.9499999999999993</v>
      </c>
      <c r="O1527" s="73">
        <v>21.84</v>
      </c>
      <c r="P1527" s="62">
        <v>496.59249470903796</v>
      </c>
    </row>
    <row r="1528" spans="1:16" x14ac:dyDescent="0.2">
      <c r="A1528" s="5" t="s">
        <v>15</v>
      </c>
      <c r="B1528" s="5" t="s">
        <v>26</v>
      </c>
      <c r="C1528" s="5" t="s">
        <v>29</v>
      </c>
      <c r="D1528" s="5" t="s">
        <v>85</v>
      </c>
      <c r="E1528" s="5">
        <v>2004</v>
      </c>
      <c r="F1528" s="5">
        <v>3</v>
      </c>
      <c r="G1528" s="61">
        <v>140</v>
      </c>
      <c r="H1528" s="73">
        <v>1.98</v>
      </c>
      <c r="I1528" s="73">
        <v>62.639999999999993</v>
      </c>
      <c r="J1528" s="73">
        <v>1.98</v>
      </c>
      <c r="K1528" s="73">
        <v>2.36</v>
      </c>
      <c r="L1528" s="73">
        <v>5.87</v>
      </c>
      <c r="M1528" s="73">
        <v>54.41</v>
      </c>
      <c r="N1528" s="73">
        <v>2.76</v>
      </c>
      <c r="O1528" s="73">
        <v>6.76</v>
      </c>
      <c r="P1528" s="62">
        <v>460.18671029249464</v>
      </c>
    </row>
    <row r="1529" spans="1:16" x14ac:dyDescent="0.2">
      <c r="A1529" s="5" t="s">
        <v>15</v>
      </c>
      <c r="B1529" s="5" t="s">
        <v>26</v>
      </c>
      <c r="C1529" s="5" t="s">
        <v>29</v>
      </c>
      <c r="D1529" s="5" t="s">
        <v>85</v>
      </c>
      <c r="E1529" s="5">
        <v>2005</v>
      </c>
      <c r="F1529" s="5">
        <v>3</v>
      </c>
      <c r="G1529" s="61">
        <v>238</v>
      </c>
      <c r="H1529" s="73">
        <v>1.66</v>
      </c>
      <c r="I1529" s="73">
        <v>110.19</v>
      </c>
      <c r="J1529" s="73">
        <v>1.66</v>
      </c>
      <c r="K1529" s="73">
        <v>4.7</v>
      </c>
      <c r="L1529" s="73">
        <v>5.879999999999999</v>
      </c>
      <c r="M1529" s="73">
        <v>99.61</v>
      </c>
      <c r="N1529" s="73">
        <v>2.75</v>
      </c>
      <c r="O1529" s="73">
        <v>5.5699999999999994</v>
      </c>
      <c r="P1529" s="62">
        <v>468.76140801649473</v>
      </c>
    </row>
    <row r="1530" spans="1:16" x14ac:dyDescent="0.2">
      <c r="A1530" s="5" t="s">
        <v>15</v>
      </c>
      <c r="B1530" s="5" t="s">
        <v>26</v>
      </c>
      <c r="C1530" s="5" t="s">
        <v>29</v>
      </c>
      <c r="D1530" s="5" t="s">
        <v>85</v>
      </c>
      <c r="E1530" s="5">
        <v>2006</v>
      </c>
      <c r="F1530" s="5">
        <v>3</v>
      </c>
      <c r="G1530" s="61">
        <v>188</v>
      </c>
      <c r="H1530" s="73">
        <v>2.2400000000000002</v>
      </c>
      <c r="I1530" s="73">
        <v>75.78</v>
      </c>
      <c r="J1530" s="73">
        <v>2.2400000000000002</v>
      </c>
      <c r="K1530" s="73">
        <v>1.8800000000000001</v>
      </c>
      <c r="L1530" s="73">
        <v>8.18</v>
      </c>
      <c r="M1530" s="73">
        <v>65.72</v>
      </c>
      <c r="N1530" s="73">
        <v>2.5099999999999998</v>
      </c>
      <c r="O1530" s="73">
        <v>5.6499999999999995</v>
      </c>
      <c r="P1530" s="62">
        <v>416.33958996765085</v>
      </c>
    </row>
    <row r="1531" spans="1:16" x14ac:dyDescent="0.2">
      <c r="A1531" s="5" t="s">
        <v>15</v>
      </c>
      <c r="B1531" s="5" t="s">
        <v>26</v>
      </c>
      <c r="C1531" s="5" t="s">
        <v>29</v>
      </c>
      <c r="D1531" s="5" t="s">
        <v>85</v>
      </c>
      <c r="E1531" s="5">
        <v>2007</v>
      </c>
      <c r="F1531" s="5">
        <v>3</v>
      </c>
      <c r="G1531" s="61">
        <v>284</v>
      </c>
      <c r="H1531" s="73">
        <v>3.23</v>
      </c>
      <c r="I1531" s="73">
        <v>119.99</v>
      </c>
      <c r="J1531" s="73">
        <v>3.23</v>
      </c>
      <c r="K1531" s="73">
        <v>4.84</v>
      </c>
      <c r="L1531" s="73">
        <v>9.14</v>
      </c>
      <c r="M1531" s="73">
        <v>106.01</v>
      </c>
      <c r="N1531" s="73">
        <v>4.7300000000000004</v>
      </c>
      <c r="O1531" s="73">
        <v>11.190000000000001</v>
      </c>
      <c r="P1531" s="62">
        <v>433.47188657436089</v>
      </c>
    </row>
    <row r="1532" spans="1:16" x14ac:dyDescent="0.2">
      <c r="A1532" s="5" t="s">
        <v>15</v>
      </c>
      <c r="B1532" s="5" t="s">
        <v>26</v>
      </c>
      <c r="C1532" s="5" t="s">
        <v>29</v>
      </c>
      <c r="D1532" s="5" t="s">
        <v>85</v>
      </c>
      <c r="E1532" s="5">
        <v>2008</v>
      </c>
      <c r="F1532" s="5">
        <v>3</v>
      </c>
      <c r="G1532" s="61">
        <v>235</v>
      </c>
      <c r="H1532" s="73">
        <v>3.15</v>
      </c>
      <c r="I1532" s="73">
        <v>109.28000000000002</v>
      </c>
      <c r="J1532" s="73">
        <v>3.15</v>
      </c>
      <c r="K1532" s="73">
        <v>4.29</v>
      </c>
      <c r="L1532" s="73">
        <v>8.8500000000000014</v>
      </c>
      <c r="M1532" s="73">
        <v>96.14</v>
      </c>
      <c r="N1532" s="73">
        <v>4.4899999999999993</v>
      </c>
      <c r="O1532" s="73">
        <v>10.81</v>
      </c>
      <c r="P1532" s="62">
        <v>479.1804288945234</v>
      </c>
    </row>
    <row r="1533" spans="1:16" x14ac:dyDescent="0.2">
      <c r="A1533" s="5" t="s">
        <v>15</v>
      </c>
      <c r="B1533" s="5" t="s">
        <v>26</v>
      </c>
      <c r="C1533" s="5" t="s">
        <v>29</v>
      </c>
      <c r="D1533" s="5" t="s">
        <v>85</v>
      </c>
      <c r="E1533" s="5">
        <v>2009</v>
      </c>
      <c r="F1533" s="5">
        <v>3</v>
      </c>
      <c r="G1533" s="61">
        <v>135</v>
      </c>
      <c r="H1533" s="73">
        <v>2.0299999999999998</v>
      </c>
      <c r="I1533" s="73">
        <v>62.77</v>
      </c>
      <c r="J1533" s="73">
        <v>2.0299999999999998</v>
      </c>
      <c r="K1533" s="73">
        <v>2.42</v>
      </c>
      <c r="L1533" s="73">
        <v>5.7200000000000006</v>
      </c>
      <c r="M1533" s="73">
        <v>54.63</v>
      </c>
      <c r="N1533" s="73">
        <v>2.82</v>
      </c>
      <c r="O1533" s="73">
        <v>6.92</v>
      </c>
      <c r="P1533" s="62">
        <v>479.95694592536069</v>
      </c>
    </row>
    <row r="1534" spans="1:16" x14ac:dyDescent="0.2">
      <c r="A1534" s="5" t="s">
        <v>15</v>
      </c>
      <c r="B1534" s="5" t="s">
        <v>26</v>
      </c>
      <c r="C1534" s="5" t="s">
        <v>29</v>
      </c>
      <c r="D1534" s="5" t="s">
        <v>85</v>
      </c>
      <c r="E1534" s="5">
        <v>2010</v>
      </c>
      <c r="F1534" s="5">
        <v>3</v>
      </c>
      <c r="G1534" s="61">
        <v>133</v>
      </c>
      <c r="H1534" s="73">
        <v>1.94</v>
      </c>
      <c r="I1534" s="73">
        <v>59.78</v>
      </c>
      <c r="J1534" s="73">
        <v>1.94</v>
      </c>
      <c r="K1534" s="73">
        <v>2.3099999999999996</v>
      </c>
      <c r="L1534" s="73">
        <v>5.45</v>
      </c>
      <c r="M1534" s="73">
        <v>52.02</v>
      </c>
      <c r="N1534" s="73">
        <v>2.6799999999999997</v>
      </c>
      <c r="O1534" s="73">
        <v>6.59</v>
      </c>
      <c r="P1534" s="62">
        <v>464.48092958100045</v>
      </c>
    </row>
    <row r="1535" spans="1:16" x14ac:dyDescent="0.2">
      <c r="A1535" s="5" t="s">
        <v>15</v>
      </c>
      <c r="B1535" s="5" t="s">
        <v>26</v>
      </c>
      <c r="C1535" s="5" t="s">
        <v>29</v>
      </c>
      <c r="D1535" s="5" t="s">
        <v>85</v>
      </c>
      <c r="E1535" s="5">
        <v>2011</v>
      </c>
      <c r="F1535" s="5">
        <v>3</v>
      </c>
      <c r="G1535" s="61">
        <v>82</v>
      </c>
      <c r="H1535" s="73">
        <v>1.28</v>
      </c>
      <c r="I1535" s="73">
        <v>39.42</v>
      </c>
      <c r="J1535" s="73">
        <v>1.28</v>
      </c>
      <c r="K1535" s="73">
        <v>1.53</v>
      </c>
      <c r="L1535" s="73">
        <v>3.59</v>
      </c>
      <c r="M1535" s="73">
        <v>34.300000000000004</v>
      </c>
      <c r="N1535" s="73">
        <v>1.77</v>
      </c>
      <c r="O1535" s="73">
        <v>4.34</v>
      </c>
      <c r="P1535" s="62">
        <v>491.58181831702456</v>
      </c>
    </row>
    <row r="1536" spans="1:16" x14ac:dyDescent="0.2">
      <c r="A1536" s="5" t="s">
        <v>15</v>
      </c>
      <c r="B1536" s="5" t="s">
        <v>26</v>
      </c>
      <c r="C1536" s="5" t="s">
        <v>29</v>
      </c>
      <c r="D1536" s="5" t="s">
        <v>85</v>
      </c>
      <c r="E1536" s="5">
        <v>2012</v>
      </c>
      <c r="F1536" s="5">
        <v>2</v>
      </c>
      <c r="G1536" s="61">
        <v>69</v>
      </c>
      <c r="H1536" s="73">
        <v>2.0299999999999998</v>
      </c>
      <c r="I1536" s="73">
        <v>34.46</v>
      </c>
      <c r="J1536" s="73">
        <v>2.0299999999999998</v>
      </c>
      <c r="K1536" s="73">
        <v>2.56</v>
      </c>
      <c r="L1536" s="73">
        <v>31.9</v>
      </c>
      <c r="M1536" s="73">
        <v>0</v>
      </c>
      <c r="N1536" s="73">
        <v>0.51</v>
      </c>
      <c r="O1536" s="73">
        <v>2.62</v>
      </c>
      <c r="P1536" s="62">
        <v>526.06392772900642</v>
      </c>
    </row>
    <row r="1537" spans="1:16" x14ac:dyDescent="0.2">
      <c r="A1537" s="5" t="s">
        <v>15</v>
      </c>
      <c r="B1537" s="5" t="s">
        <v>26</v>
      </c>
      <c r="C1537" s="5" t="s">
        <v>29</v>
      </c>
      <c r="D1537" s="5" t="s">
        <v>85</v>
      </c>
      <c r="E1537" s="5">
        <v>2013</v>
      </c>
      <c r="F1537" s="5">
        <v>2</v>
      </c>
      <c r="G1537" s="61">
        <v>29</v>
      </c>
      <c r="H1537" s="73">
        <v>0.92</v>
      </c>
      <c r="I1537" s="73">
        <v>15.65</v>
      </c>
      <c r="J1537" s="73">
        <v>0.92</v>
      </c>
      <c r="K1537" s="73">
        <v>1.1599999999999999</v>
      </c>
      <c r="L1537" s="73">
        <v>14.49</v>
      </c>
      <c r="M1537" s="73">
        <v>0</v>
      </c>
      <c r="N1537" s="73">
        <v>0.23</v>
      </c>
      <c r="O1537" s="73">
        <v>1.19</v>
      </c>
      <c r="P1537" s="62">
        <v>571.02104540557184</v>
      </c>
    </row>
    <row r="1538" spans="1:16" x14ac:dyDescent="0.2">
      <c r="A1538" s="5" t="s">
        <v>15</v>
      </c>
      <c r="B1538" s="5" t="s">
        <v>26</v>
      </c>
      <c r="C1538" s="5" t="s">
        <v>29</v>
      </c>
      <c r="D1538" s="5" t="s">
        <v>85</v>
      </c>
      <c r="E1538" s="5">
        <v>2014</v>
      </c>
      <c r="F1538" s="5">
        <v>2</v>
      </c>
      <c r="G1538" s="61">
        <v>42</v>
      </c>
      <c r="H1538" s="73">
        <v>1.3</v>
      </c>
      <c r="I1538" s="73">
        <v>22.020000000000003</v>
      </c>
      <c r="J1538" s="73">
        <v>1.3</v>
      </c>
      <c r="K1538" s="73">
        <v>1.64</v>
      </c>
      <c r="L1538" s="73">
        <v>20.380000000000003</v>
      </c>
      <c r="M1538" s="73">
        <v>0</v>
      </c>
      <c r="N1538" s="73">
        <v>0.33</v>
      </c>
      <c r="O1538" s="73">
        <v>1.67</v>
      </c>
      <c r="P1538" s="62">
        <v>559.2642680593209</v>
      </c>
    </row>
    <row r="1539" spans="1:16" x14ac:dyDescent="0.2">
      <c r="A1539" s="5" t="s">
        <v>15</v>
      </c>
      <c r="B1539" s="5" t="s">
        <v>26</v>
      </c>
      <c r="C1539" s="5" t="s">
        <v>29</v>
      </c>
      <c r="D1539" s="5" t="s">
        <v>85</v>
      </c>
      <c r="E1539" s="5">
        <v>2015</v>
      </c>
      <c r="F1539" s="5">
        <v>2</v>
      </c>
      <c r="G1539" s="61">
        <v>61</v>
      </c>
      <c r="H1539" s="73">
        <v>1.28</v>
      </c>
      <c r="I1539" s="73">
        <v>30.760000000000005</v>
      </c>
      <c r="J1539" s="73">
        <v>1.28</v>
      </c>
      <c r="K1539" s="73">
        <v>2.13</v>
      </c>
      <c r="L1539" s="73">
        <v>28.630000000000003</v>
      </c>
      <c r="M1539" s="73">
        <v>0</v>
      </c>
      <c r="N1539" s="73">
        <v>0.36</v>
      </c>
      <c r="O1539" s="73">
        <v>1.9100000000000001</v>
      </c>
      <c r="P1539" s="62">
        <v>519.72780995059225</v>
      </c>
    </row>
    <row r="1540" spans="1:16" x14ac:dyDescent="0.2">
      <c r="A1540" s="5" t="s">
        <v>15</v>
      </c>
      <c r="B1540" s="5" t="s">
        <v>26</v>
      </c>
      <c r="C1540" s="5" t="s">
        <v>29</v>
      </c>
      <c r="D1540" s="5" t="s">
        <v>85</v>
      </c>
      <c r="E1540" s="5">
        <v>2016</v>
      </c>
      <c r="F1540" s="5">
        <v>2</v>
      </c>
      <c r="G1540" s="61">
        <v>180</v>
      </c>
      <c r="H1540" s="73">
        <v>2.9899999999999998</v>
      </c>
      <c r="I1540" s="73">
        <v>83.62</v>
      </c>
      <c r="J1540" s="73">
        <v>2.9899999999999998</v>
      </c>
      <c r="K1540" s="73">
        <v>3.0300000000000002</v>
      </c>
      <c r="L1540" s="73">
        <v>80.59</v>
      </c>
      <c r="M1540" s="73">
        <v>0</v>
      </c>
      <c r="N1540" s="73">
        <v>0.66999999999999993</v>
      </c>
      <c r="O1540" s="73">
        <v>3.93</v>
      </c>
      <c r="P1540" s="62">
        <v>479.60135588910879</v>
      </c>
    </row>
    <row r="1541" spans="1:16" x14ac:dyDescent="0.2">
      <c r="A1541" s="5" t="s">
        <v>15</v>
      </c>
      <c r="B1541" s="5" t="s">
        <v>26</v>
      </c>
      <c r="C1541" s="5" t="s">
        <v>29</v>
      </c>
      <c r="D1541" s="5" t="s">
        <v>85</v>
      </c>
      <c r="E1541" s="5">
        <v>2017</v>
      </c>
      <c r="F1541" s="5">
        <v>1</v>
      </c>
      <c r="G1541" s="61">
        <v>149</v>
      </c>
      <c r="H1541" s="73">
        <v>4.75</v>
      </c>
      <c r="I1541" s="73">
        <v>61.11999999999999</v>
      </c>
      <c r="J1541" s="73">
        <v>4.75</v>
      </c>
      <c r="K1541" s="73">
        <v>61.11999999999999</v>
      </c>
      <c r="L1541" s="73">
        <v>0</v>
      </c>
      <c r="M1541" s="73">
        <v>0</v>
      </c>
      <c r="N1541" s="73">
        <v>0</v>
      </c>
      <c r="O1541" s="73">
        <v>3.13</v>
      </c>
      <c r="P1541" s="62">
        <v>442.12519077998354</v>
      </c>
    </row>
    <row r="1542" spans="1:16" x14ac:dyDescent="0.2">
      <c r="A1542" s="5" t="s">
        <v>15</v>
      </c>
      <c r="B1542" s="5" t="s">
        <v>26</v>
      </c>
      <c r="C1542" s="5" t="s">
        <v>29</v>
      </c>
      <c r="D1542" s="5" t="s">
        <v>85</v>
      </c>
      <c r="E1542" s="5">
        <v>2018</v>
      </c>
      <c r="F1542" s="5">
        <v>1</v>
      </c>
      <c r="G1542" s="61">
        <v>120</v>
      </c>
      <c r="H1542" s="73">
        <v>5.7399999999999993</v>
      </c>
      <c r="I1542" s="73">
        <v>64.25</v>
      </c>
      <c r="J1542" s="73">
        <v>5.7399999999999993</v>
      </c>
      <c r="K1542" s="73">
        <v>64.25</v>
      </c>
      <c r="L1542" s="73">
        <v>0</v>
      </c>
      <c r="M1542" s="73">
        <v>0</v>
      </c>
      <c r="N1542" s="73">
        <v>0</v>
      </c>
      <c r="O1542" s="73">
        <v>3.6699999999999995</v>
      </c>
      <c r="P1542" s="62">
        <v>585.16984674780088</v>
      </c>
    </row>
    <row r="1543" spans="1:16" x14ac:dyDescent="0.2">
      <c r="A1543" s="5" t="s">
        <v>15</v>
      </c>
      <c r="B1543" s="5" t="s">
        <v>26</v>
      </c>
      <c r="C1543" s="5" t="s">
        <v>29</v>
      </c>
      <c r="D1543" s="5" t="s">
        <v>85</v>
      </c>
      <c r="E1543" s="5">
        <v>2019</v>
      </c>
      <c r="F1543" s="5">
        <v>1</v>
      </c>
      <c r="G1543" s="61">
        <v>117</v>
      </c>
      <c r="H1543" s="73">
        <v>2.76</v>
      </c>
      <c r="I1543" s="73">
        <v>55.81</v>
      </c>
      <c r="J1543" s="73">
        <v>2.76</v>
      </c>
      <c r="K1543" s="73">
        <v>55.81</v>
      </c>
      <c r="L1543" s="73">
        <v>0</v>
      </c>
      <c r="M1543" s="73">
        <v>0</v>
      </c>
      <c r="N1543" s="73">
        <v>0</v>
      </c>
      <c r="O1543" s="73">
        <v>2.5300000000000002</v>
      </c>
      <c r="P1543" s="62">
        <v>501.74830787234305</v>
      </c>
    </row>
    <row r="1544" spans="1:16" x14ac:dyDescent="0.2">
      <c r="A1544" s="5" t="s">
        <v>15</v>
      </c>
      <c r="B1544" s="5" t="s">
        <v>26</v>
      </c>
      <c r="C1544" s="5" t="s">
        <v>29</v>
      </c>
      <c r="D1544" s="5" t="s">
        <v>85</v>
      </c>
      <c r="E1544" s="5">
        <v>2020</v>
      </c>
      <c r="F1544" s="5">
        <v>0</v>
      </c>
      <c r="G1544" s="61">
        <v>158</v>
      </c>
      <c r="H1544" s="73">
        <v>87.550000000000011</v>
      </c>
      <c r="I1544" s="73">
        <v>0</v>
      </c>
      <c r="J1544" s="73">
        <v>87.550000000000011</v>
      </c>
      <c r="K1544" s="73">
        <v>0</v>
      </c>
      <c r="L1544" s="73">
        <v>0</v>
      </c>
      <c r="M1544" s="73">
        <v>0</v>
      </c>
      <c r="N1544" s="73">
        <v>0.02</v>
      </c>
      <c r="O1544" s="73">
        <v>0.02</v>
      </c>
      <c r="P1544" s="62">
        <v>554.20432379154568</v>
      </c>
    </row>
    <row r="1545" spans="1:16" x14ac:dyDescent="0.2">
      <c r="A1545" s="5" t="s">
        <v>15</v>
      </c>
      <c r="B1545" s="5" t="s">
        <v>26</v>
      </c>
      <c r="C1545" s="5" t="s">
        <v>29</v>
      </c>
      <c r="D1545" s="5" t="s">
        <v>85</v>
      </c>
      <c r="E1545" s="5">
        <v>2021</v>
      </c>
      <c r="F1545" s="5">
        <v>0</v>
      </c>
      <c r="G1545" s="61">
        <v>114</v>
      </c>
      <c r="H1545" s="73">
        <v>71.53</v>
      </c>
      <c r="I1545" s="73">
        <v>0</v>
      </c>
      <c r="J1545" s="73">
        <v>71.53</v>
      </c>
      <c r="K1545" s="73">
        <v>0</v>
      </c>
      <c r="L1545" s="73">
        <v>0</v>
      </c>
      <c r="M1545" s="73">
        <v>0</v>
      </c>
      <c r="N1545" s="73">
        <v>0.01</v>
      </c>
      <c r="O1545" s="73">
        <v>0</v>
      </c>
      <c r="P1545" s="62">
        <v>627.74763378552905</v>
      </c>
    </row>
    <row r="1546" spans="1:16" x14ac:dyDescent="0.2">
      <c r="A1546" s="5" t="s">
        <v>15</v>
      </c>
      <c r="B1546" s="5" t="s">
        <v>26</v>
      </c>
      <c r="C1546" s="5" t="s">
        <v>29</v>
      </c>
      <c r="D1546" s="5" t="s">
        <v>86</v>
      </c>
      <c r="E1546" s="5">
        <v>2001</v>
      </c>
      <c r="F1546" s="5">
        <v>3</v>
      </c>
      <c r="G1546" s="61">
        <v>16</v>
      </c>
      <c r="H1546" s="73">
        <v>0.19</v>
      </c>
      <c r="I1546" s="73">
        <v>5.8100000000000005</v>
      </c>
      <c r="J1546" s="73">
        <v>0.19</v>
      </c>
      <c r="K1546" s="73">
        <v>0.22</v>
      </c>
      <c r="L1546" s="73">
        <v>0.53</v>
      </c>
      <c r="M1546" s="73">
        <v>5.0600000000000005</v>
      </c>
      <c r="N1546" s="73">
        <v>0.26</v>
      </c>
      <c r="O1546" s="73">
        <v>0.64</v>
      </c>
      <c r="P1546" s="62">
        <v>377.167918320306</v>
      </c>
    </row>
    <row r="1547" spans="1:16" x14ac:dyDescent="0.2">
      <c r="A1547" s="5" t="s">
        <v>15</v>
      </c>
      <c r="B1547" s="5" t="s">
        <v>26</v>
      </c>
      <c r="C1547" s="5" t="s">
        <v>29</v>
      </c>
      <c r="D1547" s="5" t="s">
        <v>86</v>
      </c>
      <c r="E1547" s="5">
        <v>2003</v>
      </c>
      <c r="F1547" s="5">
        <v>3</v>
      </c>
      <c r="G1547" s="61">
        <v>3</v>
      </c>
      <c r="H1547" s="73">
        <v>0.03</v>
      </c>
      <c r="I1547" s="73">
        <v>1.07</v>
      </c>
      <c r="J1547" s="73">
        <v>0.03</v>
      </c>
      <c r="K1547" s="73">
        <v>0.04</v>
      </c>
      <c r="L1547" s="73">
        <v>0.1</v>
      </c>
      <c r="M1547" s="73">
        <v>0.93</v>
      </c>
      <c r="N1547" s="73">
        <v>0.05</v>
      </c>
      <c r="O1547" s="73">
        <v>0.12</v>
      </c>
      <c r="P1547" s="62">
        <v>317.33357745213073</v>
      </c>
    </row>
    <row r="1548" spans="1:16" x14ac:dyDescent="0.2">
      <c r="A1548" s="5" t="s">
        <v>15</v>
      </c>
      <c r="B1548" s="5" t="s">
        <v>26</v>
      </c>
      <c r="C1548" s="5" t="s">
        <v>29</v>
      </c>
      <c r="D1548" s="5" t="s">
        <v>86</v>
      </c>
      <c r="E1548" s="5">
        <v>2004</v>
      </c>
      <c r="F1548" s="5">
        <v>3</v>
      </c>
      <c r="G1548" s="61">
        <v>16</v>
      </c>
      <c r="H1548" s="73">
        <v>0.19</v>
      </c>
      <c r="I1548" s="73">
        <v>5.7500000000000009</v>
      </c>
      <c r="J1548" s="73">
        <v>0.19</v>
      </c>
      <c r="K1548" s="73">
        <v>0.22</v>
      </c>
      <c r="L1548" s="73">
        <v>0.52</v>
      </c>
      <c r="M1548" s="73">
        <v>5.0100000000000007</v>
      </c>
      <c r="N1548" s="73">
        <v>0.26</v>
      </c>
      <c r="O1548" s="73">
        <v>0.63</v>
      </c>
      <c r="P1548" s="62">
        <v>363.21817528766252</v>
      </c>
    </row>
    <row r="1549" spans="1:16" x14ac:dyDescent="0.2">
      <c r="A1549" s="5" t="s">
        <v>15</v>
      </c>
      <c r="B1549" s="5" t="s">
        <v>26</v>
      </c>
      <c r="C1549" s="5" t="s">
        <v>29</v>
      </c>
      <c r="D1549" s="5" t="s">
        <v>86</v>
      </c>
      <c r="E1549" s="5">
        <v>2005</v>
      </c>
      <c r="F1549" s="5">
        <v>3</v>
      </c>
      <c r="G1549" s="61">
        <v>4</v>
      </c>
      <c r="H1549" s="73">
        <v>0.05</v>
      </c>
      <c r="I1549" s="73">
        <v>1.66</v>
      </c>
      <c r="J1549" s="73">
        <v>0.05</v>
      </c>
      <c r="K1549" s="73">
        <v>0.06</v>
      </c>
      <c r="L1549" s="73">
        <v>0.15</v>
      </c>
      <c r="M1549" s="73">
        <v>1.45</v>
      </c>
      <c r="N1549" s="73">
        <v>7.0000000000000007E-2</v>
      </c>
      <c r="O1549" s="73">
        <v>0.18</v>
      </c>
      <c r="P1549" s="62">
        <v>382.69590002103251</v>
      </c>
    </row>
    <row r="1550" spans="1:16" x14ac:dyDescent="0.2">
      <c r="A1550" s="5" t="s">
        <v>15</v>
      </c>
      <c r="B1550" s="5" t="s">
        <v>26</v>
      </c>
      <c r="C1550" s="5" t="s">
        <v>29</v>
      </c>
      <c r="D1550" s="5" t="s">
        <v>86</v>
      </c>
      <c r="E1550" s="5">
        <v>2008</v>
      </c>
      <c r="F1550" s="5">
        <v>3</v>
      </c>
      <c r="G1550" s="61">
        <v>14</v>
      </c>
      <c r="H1550" s="73">
        <v>0.22</v>
      </c>
      <c r="I1550" s="73">
        <v>6.7200000000000006</v>
      </c>
      <c r="J1550" s="73">
        <v>0.22</v>
      </c>
      <c r="K1550" s="73">
        <v>0.26</v>
      </c>
      <c r="L1550" s="73">
        <v>0.61</v>
      </c>
      <c r="M1550" s="73">
        <v>5.8500000000000005</v>
      </c>
      <c r="N1550" s="73">
        <v>0.3</v>
      </c>
      <c r="O1550" s="73">
        <v>0.74</v>
      </c>
      <c r="P1550" s="62">
        <v>487.66528970893029</v>
      </c>
    </row>
    <row r="1551" spans="1:16" x14ac:dyDescent="0.2">
      <c r="A1551" s="5" t="s">
        <v>15</v>
      </c>
      <c r="B1551" s="5" t="s">
        <v>26</v>
      </c>
      <c r="C1551" s="5" t="s">
        <v>29</v>
      </c>
      <c r="D1551" s="5" t="s">
        <v>86</v>
      </c>
      <c r="E1551" s="5">
        <v>2009</v>
      </c>
      <c r="F1551" s="5">
        <v>3</v>
      </c>
      <c r="G1551" s="61">
        <v>4</v>
      </c>
      <c r="H1551" s="73">
        <v>7.0000000000000007E-2</v>
      </c>
      <c r="I1551" s="73">
        <v>2.0699999999999998</v>
      </c>
      <c r="J1551" s="73">
        <v>7.0000000000000007E-2</v>
      </c>
      <c r="K1551" s="73">
        <v>0.08</v>
      </c>
      <c r="L1551" s="73">
        <v>0.19</v>
      </c>
      <c r="M1551" s="73">
        <v>1.8</v>
      </c>
      <c r="N1551" s="73">
        <v>0.09</v>
      </c>
      <c r="O1551" s="73">
        <v>0.23</v>
      </c>
      <c r="P1551" s="62">
        <v>524.22588693308251</v>
      </c>
    </row>
    <row r="1552" spans="1:16" x14ac:dyDescent="0.2">
      <c r="A1552" s="5" t="s">
        <v>15</v>
      </c>
      <c r="B1552" s="5" t="s">
        <v>26</v>
      </c>
      <c r="C1552" s="5" t="s">
        <v>29</v>
      </c>
      <c r="D1552" s="5" t="s">
        <v>86</v>
      </c>
      <c r="E1552" s="5">
        <v>2010</v>
      </c>
      <c r="F1552" s="5">
        <v>3</v>
      </c>
      <c r="G1552" s="61">
        <v>14</v>
      </c>
      <c r="H1552" s="73">
        <v>0.21</v>
      </c>
      <c r="I1552" s="73">
        <v>6.46</v>
      </c>
      <c r="J1552" s="73">
        <v>0.21</v>
      </c>
      <c r="K1552" s="73">
        <v>0.25</v>
      </c>
      <c r="L1552" s="73">
        <v>0.59</v>
      </c>
      <c r="M1552" s="73">
        <v>5.62</v>
      </c>
      <c r="N1552" s="73">
        <v>0.28999999999999998</v>
      </c>
      <c r="O1552" s="73">
        <v>0.71</v>
      </c>
      <c r="P1552" s="62">
        <v>486.69246126415749</v>
      </c>
    </row>
    <row r="1553" spans="1:16" x14ac:dyDescent="0.2">
      <c r="A1553" s="5" t="s">
        <v>15</v>
      </c>
      <c r="B1553" s="5" t="s">
        <v>26</v>
      </c>
      <c r="C1553" s="5" t="s">
        <v>29</v>
      </c>
      <c r="D1553" s="5" t="s">
        <v>86</v>
      </c>
      <c r="E1553" s="5">
        <v>2011</v>
      </c>
      <c r="F1553" s="5">
        <v>3</v>
      </c>
      <c r="G1553" s="61">
        <v>26</v>
      </c>
      <c r="H1553" s="73">
        <v>0.47</v>
      </c>
      <c r="I1553" s="73">
        <v>14.440000000000001</v>
      </c>
      <c r="J1553" s="73">
        <v>0.47</v>
      </c>
      <c r="K1553" s="73">
        <v>0.56000000000000005</v>
      </c>
      <c r="L1553" s="73">
        <v>1.32</v>
      </c>
      <c r="M1553" s="73">
        <v>12.56</v>
      </c>
      <c r="N1553" s="73">
        <v>0.64</v>
      </c>
      <c r="O1553" s="73">
        <v>1.59</v>
      </c>
      <c r="P1553" s="62">
        <v>569.95978746095557</v>
      </c>
    </row>
    <row r="1554" spans="1:16" x14ac:dyDescent="0.2">
      <c r="A1554" s="5" t="s">
        <v>15</v>
      </c>
      <c r="B1554" s="5" t="s">
        <v>26</v>
      </c>
      <c r="C1554" s="5" t="s">
        <v>29</v>
      </c>
      <c r="D1554" s="5" t="s">
        <v>86</v>
      </c>
      <c r="E1554" s="5">
        <v>2012</v>
      </c>
      <c r="F1554" s="5">
        <v>2</v>
      </c>
      <c r="G1554" s="61">
        <v>17</v>
      </c>
      <c r="H1554" s="73">
        <v>0.44</v>
      </c>
      <c r="I1554" s="73">
        <v>7.42</v>
      </c>
      <c r="J1554" s="73">
        <v>0.44</v>
      </c>
      <c r="K1554" s="73">
        <v>0.55000000000000004</v>
      </c>
      <c r="L1554" s="73">
        <v>6.87</v>
      </c>
      <c r="M1554" s="73">
        <v>0</v>
      </c>
      <c r="N1554" s="73">
        <v>0.11</v>
      </c>
      <c r="O1554" s="73">
        <v>0.56000000000000005</v>
      </c>
      <c r="P1554" s="62">
        <v>460.62274477576739</v>
      </c>
    </row>
    <row r="1555" spans="1:16" x14ac:dyDescent="0.2">
      <c r="A1555" s="5" t="s">
        <v>15</v>
      </c>
      <c r="B1555" s="5" t="s">
        <v>26</v>
      </c>
      <c r="C1555" s="5" t="s">
        <v>29</v>
      </c>
      <c r="D1555" s="5" t="s">
        <v>86</v>
      </c>
      <c r="E1555" s="5">
        <v>2013</v>
      </c>
      <c r="F1555" s="5">
        <v>2</v>
      </c>
      <c r="G1555" s="61">
        <v>32</v>
      </c>
      <c r="H1555" s="73">
        <v>1.0900000000000001</v>
      </c>
      <c r="I1555" s="73">
        <v>18.52</v>
      </c>
      <c r="J1555" s="73">
        <v>1.0900000000000001</v>
      </c>
      <c r="K1555" s="73">
        <v>1.38</v>
      </c>
      <c r="L1555" s="73">
        <v>17.14</v>
      </c>
      <c r="M1555" s="73">
        <v>0</v>
      </c>
      <c r="N1555" s="73">
        <v>0.28000000000000003</v>
      </c>
      <c r="O1555" s="73">
        <v>1.41</v>
      </c>
      <c r="P1555" s="62">
        <v>615.74847900923146</v>
      </c>
    </row>
    <row r="1556" spans="1:16" x14ac:dyDescent="0.2">
      <c r="A1556" s="5" t="s">
        <v>15</v>
      </c>
      <c r="B1556" s="5" t="s">
        <v>26</v>
      </c>
      <c r="C1556" s="5" t="s">
        <v>29</v>
      </c>
      <c r="D1556" s="5" t="s">
        <v>86</v>
      </c>
      <c r="E1556" s="5">
        <v>2014</v>
      </c>
      <c r="F1556" s="5">
        <v>2</v>
      </c>
      <c r="G1556" s="61">
        <v>6</v>
      </c>
      <c r="H1556" s="73">
        <v>0.12</v>
      </c>
      <c r="I1556" s="73">
        <v>2</v>
      </c>
      <c r="J1556" s="73">
        <v>0.12</v>
      </c>
      <c r="K1556" s="73">
        <v>0.15</v>
      </c>
      <c r="L1556" s="73">
        <v>1.85</v>
      </c>
      <c r="M1556" s="73">
        <v>0</v>
      </c>
      <c r="N1556" s="73">
        <v>0.03</v>
      </c>
      <c r="O1556" s="73">
        <v>0.15</v>
      </c>
      <c r="P1556" s="62">
        <v>363.49406351950557</v>
      </c>
    </row>
    <row r="1557" spans="1:16" x14ac:dyDescent="0.2">
      <c r="A1557" s="5" t="s">
        <v>15</v>
      </c>
      <c r="B1557" s="5" t="s">
        <v>26</v>
      </c>
      <c r="C1557" s="5" t="s">
        <v>29</v>
      </c>
      <c r="D1557" s="5" t="s">
        <v>86</v>
      </c>
      <c r="E1557" s="5">
        <v>2016</v>
      </c>
      <c r="F1557" s="5">
        <v>2</v>
      </c>
      <c r="G1557" s="61">
        <v>20</v>
      </c>
      <c r="H1557" s="73">
        <v>0.78</v>
      </c>
      <c r="I1557" s="73">
        <v>13.2</v>
      </c>
      <c r="J1557" s="73">
        <v>0.78</v>
      </c>
      <c r="K1557" s="73">
        <v>0.98</v>
      </c>
      <c r="L1557" s="73">
        <v>12.219999999999999</v>
      </c>
      <c r="M1557" s="73">
        <v>0</v>
      </c>
      <c r="N1557" s="73">
        <v>0.2</v>
      </c>
      <c r="O1557" s="73">
        <v>1</v>
      </c>
      <c r="P1557" s="62">
        <v>712.08466042976454</v>
      </c>
    </row>
    <row r="1558" spans="1:16" x14ac:dyDescent="0.2">
      <c r="A1558" s="5" t="s">
        <v>15</v>
      </c>
      <c r="B1558" s="5" t="s">
        <v>26</v>
      </c>
      <c r="C1558" s="5" t="s">
        <v>29</v>
      </c>
      <c r="D1558" s="5" t="s">
        <v>86</v>
      </c>
      <c r="E1558" s="5">
        <v>2017</v>
      </c>
      <c r="F1558" s="5">
        <v>1</v>
      </c>
      <c r="G1558" s="61">
        <v>9</v>
      </c>
      <c r="H1558" s="73">
        <v>0.36</v>
      </c>
      <c r="I1558" s="73">
        <v>4.1899999999999995</v>
      </c>
      <c r="J1558" s="73">
        <v>0.36</v>
      </c>
      <c r="K1558" s="73">
        <v>4.1899999999999995</v>
      </c>
      <c r="L1558" s="73">
        <v>0</v>
      </c>
      <c r="M1558" s="73">
        <v>0</v>
      </c>
      <c r="N1558" s="73">
        <v>0</v>
      </c>
      <c r="O1558" s="73">
        <v>0.26</v>
      </c>
      <c r="P1558" s="62">
        <v>519.76466007062413</v>
      </c>
    </row>
    <row r="1559" spans="1:16" x14ac:dyDescent="0.2">
      <c r="A1559" s="5" t="s">
        <v>15</v>
      </c>
      <c r="B1559" s="5" t="s">
        <v>26</v>
      </c>
      <c r="C1559" s="5" t="s">
        <v>29</v>
      </c>
      <c r="D1559" s="5" t="s">
        <v>86</v>
      </c>
      <c r="E1559" s="5">
        <v>2018</v>
      </c>
      <c r="F1559" s="5">
        <v>1</v>
      </c>
      <c r="G1559" s="61">
        <v>3</v>
      </c>
      <c r="H1559" s="73">
        <v>0.15</v>
      </c>
      <c r="I1559" s="73">
        <v>1.8</v>
      </c>
      <c r="J1559" s="73">
        <v>0.15</v>
      </c>
      <c r="K1559" s="73">
        <v>1.8</v>
      </c>
      <c r="L1559" s="73">
        <v>0</v>
      </c>
      <c r="M1559" s="73">
        <v>0</v>
      </c>
      <c r="N1559" s="73">
        <v>0</v>
      </c>
      <c r="O1559" s="73">
        <v>0.11</v>
      </c>
      <c r="P1559" s="62">
        <v>582.73198372522756</v>
      </c>
    </row>
    <row r="1560" spans="1:16" x14ac:dyDescent="0.2">
      <c r="A1560" s="5" t="s">
        <v>15</v>
      </c>
      <c r="B1560" s="5" t="s">
        <v>26</v>
      </c>
      <c r="C1560" s="5" t="s">
        <v>29</v>
      </c>
      <c r="D1560" s="5" t="s">
        <v>86</v>
      </c>
      <c r="E1560" s="5">
        <v>2019</v>
      </c>
      <c r="F1560" s="5">
        <v>1</v>
      </c>
      <c r="G1560" s="61">
        <v>48</v>
      </c>
      <c r="H1560" s="73">
        <v>2.4699999999999998</v>
      </c>
      <c r="I1560" s="73">
        <v>28.31</v>
      </c>
      <c r="J1560" s="73">
        <v>2.4699999999999998</v>
      </c>
      <c r="K1560" s="73">
        <v>28.31</v>
      </c>
      <c r="L1560" s="73">
        <v>0</v>
      </c>
      <c r="M1560" s="73">
        <v>0</v>
      </c>
      <c r="N1560" s="73">
        <v>0</v>
      </c>
      <c r="O1560" s="73">
        <v>1.8</v>
      </c>
      <c r="P1560" s="62">
        <v>633.1780200111981</v>
      </c>
    </row>
    <row r="1561" spans="1:16" x14ac:dyDescent="0.2">
      <c r="A1561" s="5" t="s">
        <v>15</v>
      </c>
      <c r="B1561" s="5" t="s">
        <v>26</v>
      </c>
      <c r="C1561" s="5" t="s">
        <v>29</v>
      </c>
      <c r="D1561" s="5" t="s">
        <v>86</v>
      </c>
      <c r="E1561" s="5">
        <v>2020</v>
      </c>
      <c r="F1561" s="5">
        <v>0</v>
      </c>
      <c r="G1561" s="61">
        <v>34</v>
      </c>
      <c r="H1561" s="73">
        <v>21.56</v>
      </c>
      <c r="I1561" s="73">
        <v>0</v>
      </c>
      <c r="J1561" s="73">
        <v>21.56</v>
      </c>
      <c r="K1561" s="73">
        <v>0</v>
      </c>
      <c r="L1561" s="73">
        <v>0</v>
      </c>
      <c r="M1561" s="73">
        <v>0</v>
      </c>
      <c r="N1561" s="73">
        <v>0</v>
      </c>
      <c r="O1561" s="73">
        <v>0</v>
      </c>
      <c r="P1561" s="62">
        <v>612.29831127825685</v>
      </c>
    </row>
    <row r="1562" spans="1:16" x14ac:dyDescent="0.2">
      <c r="A1562" s="5" t="s">
        <v>15</v>
      </c>
      <c r="B1562" s="5" t="s">
        <v>26</v>
      </c>
      <c r="C1562" s="5" t="s">
        <v>29</v>
      </c>
      <c r="D1562" s="5" t="s">
        <v>86</v>
      </c>
      <c r="E1562" s="5">
        <v>2021</v>
      </c>
      <c r="F1562" s="5">
        <v>0</v>
      </c>
      <c r="G1562" s="61">
        <v>7</v>
      </c>
      <c r="H1562" s="73">
        <v>4.1399999999999997</v>
      </c>
      <c r="I1562" s="73">
        <v>0</v>
      </c>
      <c r="J1562" s="73">
        <v>4.1399999999999997</v>
      </c>
      <c r="K1562" s="73">
        <v>0</v>
      </c>
      <c r="L1562" s="73">
        <v>0</v>
      </c>
      <c r="M1562" s="73">
        <v>0</v>
      </c>
      <c r="N1562" s="73">
        <v>0</v>
      </c>
      <c r="O1562" s="73">
        <v>0</v>
      </c>
      <c r="P1562" s="62">
        <v>612.23319482423472</v>
      </c>
    </row>
    <row r="1563" spans="1:16" x14ac:dyDescent="0.2">
      <c r="A1563" s="5" t="s">
        <v>15</v>
      </c>
      <c r="B1563" s="5" t="s">
        <v>26</v>
      </c>
      <c r="C1563" s="5" t="s">
        <v>29</v>
      </c>
      <c r="D1563" s="5" t="s">
        <v>87</v>
      </c>
      <c r="E1563" s="5">
        <v>1995</v>
      </c>
      <c r="F1563" s="5">
        <v>3</v>
      </c>
      <c r="G1563" s="61">
        <v>10</v>
      </c>
      <c r="H1563" s="73">
        <v>0.15</v>
      </c>
      <c r="I1563" s="73">
        <v>4.6199999999999992</v>
      </c>
      <c r="J1563" s="73">
        <v>0.15</v>
      </c>
      <c r="K1563" s="73">
        <v>0.18</v>
      </c>
      <c r="L1563" s="73">
        <v>0.42</v>
      </c>
      <c r="M1563" s="73">
        <v>4.0199999999999996</v>
      </c>
      <c r="N1563" s="73">
        <v>0.21</v>
      </c>
      <c r="O1563" s="73">
        <v>0.51</v>
      </c>
      <c r="P1563" s="62">
        <v>481.50808274034324</v>
      </c>
    </row>
    <row r="1564" spans="1:16" x14ac:dyDescent="0.2">
      <c r="A1564" s="5" t="s">
        <v>15</v>
      </c>
      <c r="B1564" s="5" t="s">
        <v>26</v>
      </c>
      <c r="C1564" s="5" t="s">
        <v>29</v>
      </c>
      <c r="D1564" s="5" t="s">
        <v>87</v>
      </c>
      <c r="E1564" s="5">
        <v>1999</v>
      </c>
      <c r="F1564" s="5">
        <v>3</v>
      </c>
      <c r="G1564" s="61">
        <v>6</v>
      </c>
      <c r="H1564" s="73">
        <v>7.0000000000000007E-2</v>
      </c>
      <c r="I1564" s="73">
        <v>2.0699999999999998</v>
      </c>
      <c r="J1564" s="73">
        <v>7.0000000000000007E-2</v>
      </c>
      <c r="K1564" s="73">
        <v>0.08</v>
      </c>
      <c r="L1564" s="73">
        <v>0.19</v>
      </c>
      <c r="M1564" s="73">
        <v>1.8</v>
      </c>
      <c r="N1564" s="73">
        <v>0.09</v>
      </c>
      <c r="O1564" s="73">
        <v>0.23</v>
      </c>
      <c r="P1564" s="62">
        <v>331.16561147606967</v>
      </c>
    </row>
    <row r="1565" spans="1:16" x14ac:dyDescent="0.2">
      <c r="A1565" s="5" t="s">
        <v>15</v>
      </c>
      <c r="B1565" s="5" t="s">
        <v>26</v>
      </c>
      <c r="C1565" s="5" t="s">
        <v>29</v>
      </c>
      <c r="D1565" s="5" t="s">
        <v>87</v>
      </c>
      <c r="E1565" s="5">
        <v>2000</v>
      </c>
      <c r="F1565" s="5">
        <v>3</v>
      </c>
      <c r="G1565" s="61">
        <v>1</v>
      </c>
      <c r="H1565" s="73">
        <v>0.02</v>
      </c>
      <c r="I1565" s="73">
        <v>0.54</v>
      </c>
      <c r="J1565" s="73">
        <v>0.02</v>
      </c>
      <c r="K1565" s="73">
        <v>0.02</v>
      </c>
      <c r="L1565" s="73">
        <v>0.05</v>
      </c>
      <c r="M1565" s="73">
        <v>0.47</v>
      </c>
      <c r="N1565" s="73">
        <v>0.02</v>
      </c>
      <c r="O1565" s="73">
        <v>0.06</v>
      </c>
      <c r="P1565" s="62">
        <v>444.34773503349942</v>
      </c>
    </row>
    <row r="1566" spans="1:16" x14ac:dyDescent="0.2">
      <c r="A1566" s="5" t="s">
        <v>15</v>
      </c>
      <c r="B1566" s="5" t="s">
        <v>26</v>
      </c>
      <c r="C1566" s="5" t="s">
        <v>29</v>
      </c>
      <c r="D1566" s="5" t="s">
        <v>87</v>
      </c>
      <c r="E1566" s="5">
        <v>2001</v>
      </c>
      <c r="F1566" s="5">
        <v>3</v>
      </c>
      <c r="G1566" s="61">
        <v>23</v>
      </c>
      <c r="H1566" s="73">
        <v>0.27</v>
      </c>
      <c r="I1566" s="73">
        <v>8.44</v>
      </c>
      <c r="J1566" s="73">
        <v>0.27</v>
      </c>
      <c r="K1566" s="73">
        <v>0.32</v>
      </c>
      <c r="L1566" s="73">
        <v>0.77</v>
      </c>
      <c r="M1566" s="73">
        <v>7.35</v>
      </c>
      <c r="N1566" s="73">
        <v>0.38</v>
      </c>
      <c r="O1566" s="73">
        <v>0.93</v>
      </c>
      <c r="P1566" s="62">
        <v>384.01018792883724</v>
      </c>
    </row>
    <row r="1567" spans="1:16" x14ac:dyDescent="0.2">
      <c r="A1567" s="5" t="s">
        <v>15</v>
      </c>
      <c r="B1567" s="5" t="s">
        <v>26</v>
      </c>
      <c r="C1567" s="5" t="s">
        <v>29</v>
      </c>
      <c r="D1567" s="5" t="s">
        <v>87</v>
      </c>
      <c r="E1567" s="5">
        <v>2002</v>
      </c>
      <c r="F1567" s="5">
        <v>3</v>
      </c>
      <c r="G1567" s="61">
        <v>9</v>
      </c>
      <c r="H1567" s="73">
        <v>0.12</v>
      </c>
      <c r="I1567" s="73">
        <v>3.66</v>
      </c>
      <c r="J1567" s="73">
        <v>0.12</v>
      </c>
      <c r="K1567" s="73">
        <v>0.14000000000000001</v>
      </c>
      <c r="L1567" s="73">
        <v>0.33</v>
      </c>
      <c r="M1567" s="73">
        <v>3.19</v>
      </c>
      <c r="N1567" s="73">
        <v>0.16</v>
      </c>
      <c r="O1567" s="73">
        <v>0.4</v>
      </c>
      <c r="P1567" s="62">
        <v>439.29230942966745</v>
      </c>
    </row>
    <row r="1568" spans="1:16" x14ac:dyDescent="0.2">
      <c r="A1568" s="5" t="s">
        <v>15</v>
      </c>
      <c r="B1568" s="5" t="s">
        <v>26</v>
      </c>
      <c r="C1568" s="5" t="s">
        <v>29</v>
      </c>
      <c r="D1568" s="5" t="s">
        <v>87</v>
      </c>
      <c r="E1568" s="5">
        <v>2003</v>
      </c>
      <c r="F1568" s="5">
        <v>3</v>
      </c>
      <c r="G1568" s="61">
        <v>20</v>
      </c>
      <c r="H1568" s="73">
        <v>0.3</v>
      </c>
      <c r="I1568" s="73">
        <v>9.2499999999999982</v>
      </c>
      <c r="J1568" s="73">
        <v>0.3</v>
      </c>
      <c r="K1568" s="73">
        <v>0.36</v>
      </c>
      <c r="L1568" s="73">
        <v>0.84</v>
      </c>
      <c r="M1568" s="73">
        <v>8.0499999999999989</v>
      </c>
      <c r="N1568" s="73">
        <v>0.41</v>
      </c>
      <c r="O1568" s="73">
        <v>1.02</v>
      </c>
      <c r="P1568" s="62">
        <v>464.39878629766071</v>
      </c>
    </row>
    <row r="1569" spans="1:16" x14ac:dyDescent="0.2">
      <c r="A1569" s="5" t="s">
        <v>15</v>
      </c>
      <c r="B1569" s="5" t="s">
        <v>26</v>
      </c>
      <c r="C1569" s="5" t="s">
        <v>29</v>
      </c>
      <c r="D1569" s="5" t="s">
        <v>87</v>
      </c>
      <c r="E1569" s="5">
        <v>2004</v>
      </c>
      <c r="F1569" s="5">
        <v>3</v>
      </c>
      <c r="G1569" s="61">
        <v>38</v>
      </c>
      <c r="H1569" s="73">
        <v>0.48</v>
      </c>
      <c r="I1569" s="73">
        <v>14.8</v>
      </c>
      <c r="J1569" s="73">
        <v>0.48</v>
      </c>
      <c r="K1569" s="73">
        <v>0.56999999999999995</v>
      </c>
      <c r="L1569" s="73">
        <v>1.35</v>
      </c>
      <c r="M1569" s="73">
        <v>12.88</v>
      </c>
      <c r="N1569" s="73">
        <v>0.66</v>
      </c>
      <c r="O1569" s="73">
        <v>1.6300000000000001</v>
      </c>
      <c r="P1569" s="62">
        <v>401.66272713992629</v>
      </c>
    </row>
    <row r="1570" spans="1:16" x14ac:dyDescent="0.2">
      <c r="A1570" s="5" t="s">
        <v>15</v>
      </c>
      <c r="B1570" s="5" t="s">
        <v>26</v>
      </c>
      <c r="C1570" s="5" t="s">
        <v>29</v>
      </c>
      <c r="D1570" s="5" t="s">
        <v>87</v>
      </c>
      <c r="E1570" s="5">
        <v>2005</v>
      </c>
      <c r="F1570" s="5">
        <v>3</v>
      </c>
      <c r="G1570" s="61">
        <v>72</v>
      </c>
      <c r="H1570" s="73">
        <v>0.95</v>
      </c>
      <c r="I1570" s="73">
        <v>29.21</v>
      </c>
      <c r="J1570" s="73">
        <v>0.95</v>
      </c>
      <c r="K1570" s="73">
        <v>1.1300000000000001</v>
      </c>
      <c r="L1570" s="73">
        <v>2.67</v>
      </c>
      <c r="M1570" s="73">
        <v>25.41</v>
      </c>
      <c r="N1570" s="73">
        <v>1.31</v>
      </c>
      <c r="O1570" s="73">
        <v>3.22</v>
      </c>
      <c r="P1570" s="62">
        <v>415.14245865082137</v>
      </c>
    </row>
    <row r="1571" spans="1:16" x14ac:dyDescent="0.2">
      <c r="A1571" s="5" t="s">
        <v>15</v>
      </c>
      <c r="B1571" s="5" t="s">
        <v>26</v>
      </c>
      <c r="C1571" s="5" t="s">
        <v>29</v>
      </c>
      <c r="D1571" s="5" t="s">
        <v>87</v>
      </c>
      <c r="E1571" s="5">
        <v>2006</v>
      </c>
      <c r="F1571" s="5">
        <v>3</v>
      </c>
      <c r="G1571" s="61">
        <v>124</v>
      </c>
      <c r="H1571" s="73">
        <v>1.66</v>
      </c>
      <c r="I1571" s="73">
        <v>51.169999999999995</v>
      </c>
      <c r="J1571" s="73">
        <v>1.66</v>
      </c>
      <c r="K1571" s="73">
        <v>1.98</v>
      </c>
      <c r="L1571" s="73">
        <v>4.67</v>
      </c>
      <c r="M1571" s="73">
        <v>44.519999999999996</v>
      </c>
      <c r="N1571" s="73">
        <v>2.2899999999999996</v>
      </c>
      <c r="O1571" s="73">
        <v>5.63</v>
      </c>
      <c r="P1571" s="62">
        <v>428.13769072391585</v>
      </c>
    </row>
    <row r="1572" spans="1:16" x14ac:dyDescent="0.2">
      <c r="A1572" s="5" t="s">
        <v>15</v>
      </c>
      <c r="B1572" s="5" t="s">
        <v>26</v>
      </c>
      <c r="C1572" s="5" t="s">
        <v>29</v>
      </c>
      <c r="D1572" s="5" t="s">
        <v>87</v>
      </c>
      <c r="E1572" s="5">
        <v>2007</v>
      </c>
      <c r="F1572" s="5">
        <v>3</v>
      </c>
      <c r="G1572" s="61">
        <v>78</v>
      </c>
      <c r="H1572" s="73">
        <v>1.1000000000000001</v>
      </c>
      <c r="I1572" s="73">
        <v>33.980000000000004</v>
      </c>
      <c r="J1572" s="73">
        <v>1.1000000000000001</v>
      </c>
      <c r="K1572" s="73">
        <v>1.32</v>
      </c>
      <c r="L1572" s="73">
        <v>3.1</v>
      </c>
      <c r="M1572" s="73">
        <v>29.560000000000002</v>
      </c>
      <c r="N1572" s="73">
        <v>1.53</v>
      </c>
      <c r="O1572" s="73">
        <v>3.74</v>
      </c>
      <c r="P1572" s="62">
        <v>445.27403420505294</v>
      </c>
    </row>
    <row r="1573" spans="1:16" x14ac:dyDescent="0.2">
      <c r="A1573" s="5" t="s">
        <v>15</v>
      </c>
      <c r="B1573" s="5" t="s">
        <v>26</v>
      </c>
      <c r="C1573" s="5" t="s">
        <v>29</v>
      </c>
      <c r="D1573" s="5" t="s">
        <v>87</v>
      </c>
      <c r="E1573" s="5">
        <v>2008</v>
      </c>
      <c r="F1573" s="5">
        <v>3</v>
      </c>
      <c r="G1573" s="61">
        <v>85</v>
      </c>
      <c r="H1573" s="73">
        <v>1.1599999999999999</v>
      </c>
      <c r="I1573" s="73">
        <v>35.64</v>
      </c>
      <c r="J1573" s="73">
        <v>1.1599999999999999</v>
      </c>
      <c r="K1573" s="73">
        <v>1.3800000000000001</v>
      </c>
      <c r="L1573" s="73">
        <v>3.25</v>
      </c>
      <c r="M1573" s="73">
        <v>31.009999999999998</v>
      </c>
      <c r="N1573" s="73">
        <v>1.6</v>
      </c>
      <c r="O1573" s="73">
        <v>3.92</v>
      </c>
      <c r="P1573" s="62">
        <v>428.50118655108798</v>
      </c>
    </row>
    <row r="1574" spans="1:16" x14ac:dyDescent="0.2">
      <c r="A1574" s="5" t="s">
        <v>15</v>
      </c>
      <c r="B1574" s="5" t="s">
        <v>26</v>
      </c>
      <c r="C1574" s="5" t="s">
        <v>29</v>
      </c>
      <c r="D1574" s="5" t="s">
        <v>87</v>
      </c>
      <c r="E1574" s="5">
        <v>2009</v>
      </c>
      <c r="F1574" s="5">
        <v>3</v>
      </c>
      <c r="G1574" s="61">
        <v>125</v>
      </c>
      <c r="H1574" s="73">
        <v>1.71</v>
      </c>
      <c r="I1574" s="73">
        <v>52.72</v>
      </c>
      <c r="J1574" s="73">
        <v>1.71</v>
      </c>
      <c r="K1574" s="73">
        <v>2.0399999999999996</v>
      </c>
      <c r="L1574" s="73">
        <v>4.8100000000000005</v>
      </c>
      <c r="M1574" s="73">
        <v>45.87</v>
      </c>
      <c r="N1574" s="73">
        <v>2.36</v>
      </c>
      <c r="O1574" s="73">
        <v>5.8</v>
      </c>
      <c r="P1574" s="62">
        <v>436.07358302828686</v>
      </c>
    </row>
    <row r="1575" spans="1:16" x14ac:dyDescent="0.2">
      <c r="A1575" s="5" t="s">
        <v>15</v>
      </c>
      <c r="B1575" s="5" t="s">
        <v>26</v>
      </c>
      <c r="C1575" s="5" t="s">
        <v>29</v>
      </c>
      <c r="D1575" s="5" t="s">
        <v>87</v>
      </c>
      <c r="E1575" s="5">
        <v>2010</v>
      </c>
      <c r="F1575" s="5">
        <v>3</v>
      </c>
      <c r="G1575" s="61">
        <v>118</v>
      </c>
      <c r="H1575" s="73">
        <v>1.8800000000000001</v>
      </c>
      <c r="I1575" s="73">
        <v>58.02</v>
      </c>
      <c r="J1575" s="73">
        <v>1.8800000000000001</v>
      </c>
      <c r="K1575" s="73">
        <v>2.2399999999999998</v>
      </c>
      <c r="L1575" s="73">
        <v>5.29</v>
      </c>
      <c r="M1575" s="73">
        <v>50.49</v>
      </c>
      <c r="N1575" s="73">
        <v>2.5999999999999996</v>
      </c>
      <c r="O1575" s="73">
        <v>6.3900000000000006</v>
      </c>
      <c r="P1575" s="62">
        <v>509.72589971179264</v>
      </c>
    </row>
    <row r="1576" spans="1:16" x14ac:dyDescent="0.2">
      <c r="A1576" s="5" t="s">
        <v>15</v>
      </c>
      <c r="B1576" s="5" t="s">
        <v>26</v>
      </c>
      <c r="C1576" s="5" t="s">
        <v>29</v>
      </c>
      <c r="D1576" s="5" t="s">
        <v>87</v>
      </c>
      <c r="E1576" s="5">
        <v>2011</v>
      </c>
      <c r="F1576" s="5">
        <v>3</v>
      </c>
      <c r="G1576" s="61">
        <v>118</v>
      </c>
      <c r="H1576" s="73">
        <v>1.83</v>
      </c>
      <c r="I1576" s="73">
        <v>56.38</v>
      </c>
      <c r="J1576" s="73">
        <v>1.83</v>
      </c>
      <c r="K1576" s="73">
        <v>2.1799999999999997</v>
      </c>
      <c r="L1576" s="73">
        <v>5.1400000000000006</v>
      </c>
      <c r="M1576" s="73">
        <v>49.06</v>
      </c>
      <c r="N1576" s="73">
        <v>2.5299999999999998</v>
      </c>
      <c r="O1576" s="73">
        <v>6.21</v>
      </c>
      <c r="P1576" s="62">
        <v>492.66293431975384</v>
      </c>
    </row>
    <row r="1577" spans="1:16" x14ac:dyDescent="0.2">
      <c r="A1577" s="5" t="s">
        <v>15</v>
      </c>
      <c r="B1577" s="5" t="s">
        <v>26</v>
      </c>
      <c r="C1577" s="5" t="s">
        <v>29</v>
      </c>
      <c r="D1577" s="5" t="s">
        <v>87</v>
      </c>
      <c r="E1577" s="5">
        <v>2012</v>
      </c>
      <c r="F1577" s="5">
        <v>2</v>
      </c>
      <c r="G1577" s="61">
        <v>138</v>
      </c>
      <c r="H1577" s="73">
        <v>4.13</v>
      </c>
      <c r="I1577" s="73">
        <v>70.08</v>
      </c>
      <c r="J1577" s="73">
        <v>4.13</v>
      </c>
      <c r="K1577" s="73">
        <v>5.22</v>
      </c>
      <c r="L1577" s="73">
        <v>64.86</v>
      </c>
      <c r="M1577" s="73">
        <v>0</v>
      </c>
      <c r="N1577" s="73">
        <v>1.04</v>
      </c>
      <c r="O1577" s="73">
        <v>5.33</v>
      </c>
      <c r="P1577" s="62">
        <v>537.98609199505449</v>
      </c>
    </row>
    <row r="1578" spans="1:16" x14ac:dyDescent="0.2">
      <c r="A1578" s="5" t="s">
        <v>15</v>
      </c>
      <c r="B1578" s="5" t="s">
        <v>26</v>
      </c>
      <c r="C1578" s="5" t="s">
        <v>29</v>
      </c>
      <c r="D1578" s="5" t="s">
        <v>87</v>
      </c>
      <c r="E1578" s="5">
        <v>2013</v>
      </c>
      <c r="F1578" s="5">
        <v>2</v>
      </c>
      <c r="G1578" s="61">
        <v>75</v>
      </c>
      <c r="H1578" s="73">
        <v>2.0699999999999998</v>
      </c>
      <c r="I1578" s="73">
        <v>35.21</v>
      </c>
      <c r="J1578" s="73">
        <v>2.0699999999999998</v>
      </c>
      <c r="K1578" s="73">
        <v>2.62</v>
      </c>
      <c r="L1578" s="73">
        <v>32.590000000000003</v>
      </c>
      <c r="M1578" s="73">
        <v>0</v>
      </c>
      <c r="N1578" s="73">
        <v>0.52</v>
      </c>
      <c r="O1578" s="73">
        <v>2.67</v>
      </c>
      <c r="P1578" s="62">
        <v>493.9050781014837</v>
      </c>
    </row>
    <row r="1579" spans="1:16" x14ac:dyDescent="0.2">
      <c r="A1579" s="5" t="s">
        <v>15</v>
      </c>
      <c r="B1579" s="5" t="s">
        <v>26</v>
      </c>
      <c r="C1579" s="5" t="s">
        <v>29</v>
      </c>
      <c r="D1579" s="5" t="s">
        <v>87</v>
      </c>
      <c r="E1579" s="5">
        <v>2014</v>
      </c>
      <c r="F1579" s="5">
        <v>2</v>
      </c>
      <c r="G1579" s="61">
        <v>21</v>
      </c>
      <c r="H1579" s="73">
        <v>0.68</v>
      </c>
      <c r="I1579" s="73">
        <v>11.569999999999999</v>
      </c>
      <c r="J1579" s="73">
        <v>0.68</v>
      </c>
      <c r="K1579" s="73">
        <v>0.86</v>
      </c>
      <c r="L1579" s="73">
        <v>10.709999999999999</v>
      </c>
      <c r="M1579" s="73">
        <v>0</v>
      </c>
      <c r="N1579" s="73">
        <v>0.17</v>
      </c>
      <c r="O1579" s="73">
        <v>0.88</v>
      </c>
      <c r="P1579" s="62">
        <v>589.76872212386058</v>
      </c>
    </row>
    <row r="1580" spans="1:16" x14ac:dyDescent="0.2">
      <c r="A1580" s="5" t="s">
        <v>15</v>
      </c>
      <c r="B1580" s="5" t="s">
        <v>26</v>
      </c>
      <c r="C1580" s="5" t="s">
        <v>29</v>
      </c>
      <c r="D1580" s="5" t="s">
        <v>87</v>
      </c>
      <c r="E1580" s="5">
        <v>2015</v>
      </c>
      <c r="F1580" s="5">
        <v>2</v>
      </c>
      <c r="G1580" s="61">
        <v>9</v>
      </c>
      <c r="H1580" s="73">
        <v>0.3</v>
      </c>
      <c r="I1580" s="73">
        <v>5.01</v>
      </c>
      <c r="J1580" s="73">
        <v>0.3</v>
      </c>
      <c r="K1580" s="73">
        <v>0.37</v>
      </c>
      <c r="L1580" s="73">
        <v>4.6399999999999997</v>
      </c>
      <c r="M1580" s="73">
        <v>0</v>
      </c>
      <c r="N1580" s="73">
        <v>7.0000000000000007E-2</v>
      </c>
      <c r="O1580" s="73">
        <v>0.38</v>
      </c>
      <c r="P1580" s="62">
        <v>581.80240123804174</v>
      </c>
    </row>
    <row r="1581" spans="1:16" x14ac:dyDescent="0.2">
      <c r="A1581" s="5" t="s">
        <v>15</v>
      </c>
      <c r="B1581" s="5" t="s">
        <v>26</v>
      </c>
      <c r="C1581" s="5" t="s">
        <v>29</v>
      </c>
      <c r="D1581" s="5" t="s">
        <v>87</v>
      </c>
      <c r="E1581" s="5">
        <v>2016</v>
      </c>
      <c r="F1581" s="5">
        <v>2</v>
      </c>
      <c r="G1581" s="61">
        <v>12</v>
      </c>
      <c r="H1581" s="73">
        <v>0.39</v>
      </c>
      <c r="I1581" s="73">
        <v>6.55</v>
      </c>
      <c r="J1581" s="73">
        <v>0.39</v>
      </c>
      <c r="K1581" s="73">
        <v>0.49</v>
      </c>
      <c r="L1581" s="73">
        <v>6.06</v>
      </c>
      <c r="M1581" s="73">
        <v>0</v>
      </c>
      <c r="N1581" s="73">
        <v>0.1</v>
      </c>
      <c r="O1581" s="73">
        <v>0.5</v>
      </c>
      <c r="P1581" s="62">
        <v>582.97700479614593</v>
      </c>
    </row>
    <row r="1582" spans="1:16" x14ac:dyDescent="0.2">
      <c r="A1582" s="5" t="s">
        <v>15</v>
      </c>
      <c r="B1582" s="5" t="s">
        <v>26</v>
      </c>
      <c r="C1582" s="5" t="s">
        <v>29</v>
      </c>
      <c r="D1582" s="5" t="s">
        <v>87</v>
      </c>
      <c r="E1582" s="5">
        <v>2017</v>
      </c>
      <c r="F1582" s="5">
        <v>1</v>
      </c>
      <c r="G1582" s="61">
        <v>68</v>
      </c>
      <c r="H1582" s="73">
        <v>3.3899999999999997</v>
      </c>
      <c r="I1582" s="73">
        <v>38.93</v>
      </c>
      <c r="J1582" s="73">
        <v>3.3899999999999997</v>
      </c>
      <c r="K1582" s="73">
        <v>38.93</v>
      </c>
      <c r="L1582" s="73">
        <v>0</v>
      </c>
      <c r="M1582" s="73">
        <v>0</v>
      </c>
      <c r="N1582" s="73">
        <v>0</v>
      </c>
      <c r="O1582" s="73">
        <v>2.48</v>
      </c>
      <c r="P1582" s="62">
        <v>627.52443378527869</v>
      </c>
    </row>
    <row r="1583" spans="1:16" x14ac:dyDescent="0.2">
      <c r="A1583" s="5" t="s">
        <v>15</v>
      </c>
      <c r="B1583" s="5" t="s">
        <v>26</v>
      </c>
      <c r="C1583" s="5" t="s">
        <v>29</v>
      </c>
      <c r="D1583" s="5" t="s">
        <v>87</v>
      </c>
      <c r="E1583" s="5">
        <v>2018</v>
      </c>
      <c r="F1583" s="5">
        <v>1</v>
      </c>
      <c r="G1583" s="61">
        <v>32</v>
      </c>
      <c r="H1583" s="73">
        <v>1.57</v>
      </c>
      <c r="I1583" s="73">
        <v>17.959999999999997</v>
      </c>
      <c r="J1583" s="73">
        <v>1.57</v>
      </c>
      <c r="K1583" s="73">
        <v>17.959999999999997</v>
      </c>
      <c r="L1583" s="73">
        <v>0</v>
      </c>
      <c r="M1583" s="73">
        <v>0</v>
      </c>
      <c r="N1583" s="73">
        <v>0</v>
      </c>
      <c r="O1583" s="73">
        <v>1.1399999999999999</v>
      </c>
      <c r="P1583" s="62">
        <v>604.23190487117893</v>
      </c>
    </row>
    <row r="1584" spans="1:16" x14ac:dyDescent="0.2">
      <c r="A1584" s="5" t="s">
        <v>15</v>
      </c>
      <c r="B1584" s="5" t="s">
        <v>26</v>
      </c>
      <c r="C1584" s="5" t="s">
        <v>29</v>
      </c>
      <c r="D1584" s="5" t="s">
        <v>87</v>
      </c>
      <c r="E1584" s="5">
        <v>2019</v>
      </c>
      <c r="F1584" s="5">
        <v>1</v>
      </c>
      <c r="G1584" s="61">
        <v>89</v>
      </c>
      <c r="H1584" s="73">
        <v>4.8499999999999996</v>
      </c>
      <c r="I1584" s="73">
        <v>55.56</v>
      </c>
      <c r="J1584" s="73">
        <v>4.8499999999999996</v>
      </c>
      <c r="K1584" s="73">
        <v>55.56</v>
      </c>
      <c r="L1584" s="73">
        <v>0</v>
      </c>
      <c r="M1584" s="73">
        <v>0</v>
      </c>
      <c r="N1584" s="73">
        <v>0</v>
      </c>
      <c r="O1584" s="73">
        <v>3.5399999999999996</v>
      </c>
      <c r="P1584" s="62">
        <v>679.74326320553575</v>
      </c>
    </row>
    <row r="1585" spans="1:16" x14ac:dyDescent="0.2">
      <c r="A1585" s="5" t="s">
        <v>15</v>
      </c>
      <c r="B1585" s="5" t="s">
        <v>26</v>
      </c>
      <c r="C1585" s="5" t="s">
        <v>29</v>
      </c>
      <c r="D1585" s="5" t="s">
        <v>87</v>
      </c>
      <c r="E1585" s="5">
        <v>2020</v>
      </c>
      <c r="F1585" s="5">
        <v>0</v>
      </c>
      <c r="G1585" s="61">
        <v>80</v>
      </c>
      <c r="H1585" s="73">
        <v>49.569999999999993</v>
      </c>
      <c r="I1585" s="73">
        <v>0</v>
      </c>
      <c r="J1585" s="73">
        <v>49.569999999999993</v>
      </c>
      <c r="K1585" s="73">
        <v>0</v>
      </c>
      <c r="L1585" s="73">
        <v>0</v>
      </c>
      <c r="M1585" s="73">
        <v>0</v>
      </c>
      <c r="N1585" s="73">
        <v>0.01</v>
      </c>
      <c r="O1585" s="73">
        <v>0</v>
      </c>
      <c r="P1585" s="62">
        <v>623.37268819673784</v>
      </c>
    </row>
    <row r="1586" spans="1:16" x14ac:dyDescent="0.2">
      <c r="A1586" s="5" t="s">
        <v>15</v>
      </c>
      <c r="B1586" s="5" t="s">
        <v>26</v>
      </c>
      <c r="C1586" s="5" t="s">
        <v>29</v>
      </c>
      <c r="D1586" s="5" t="s">
        <v>87</v>
      </c>
      <c r="E1586" s="5">
        <v>2021</v>
      </c>
      <c r="F1586" s="5">
        <v>0</v>
      </c>
      <c r="G1586" s="61">
        <v>25</v>
      </c>
      <c r="H1586" s="73">
        <v>14.330000000000002</v>
      </c>
      <c r="I1586" s="73">
        <v>0</v>
      </c>
      <c r="J1586" s="73">
        <v>14.330000000000002</v>
      </c>
      <c r="K1586" s="73">
        <v>0</v>
      </c>
      <c r="L1586" s="73">
        <v>0</v>
      </c>
      <c r="M1586" s="73">
        <v>0</v>
      </c>
      <c r="N1586" s="73">
        <v>0</v>
      </c>
      <c r="O1586" s="73">
        <v>0</v>
      </c>
      <c r="P1586" s="62">
        <v>565.60542170751626</v>
      </c>
    </row>
    <row r="1587" spans="1:16" x14ac:dyDescent="0.2">
      <c r="A1587" s="5" t="s">
        <v>15</v>
      </c>
      <c r="B1587" s="5" t="s">
        <v>26</v>
      </c>
      <c r="C1587" s="5" t="s">
        <v>30</v>
      </c>
      <c r="D1587" s="5" t="s">
        <v>95</v>
      </c>
      <c r="E1587" s="5">
        <v>2016</v>
      </c>
      <c r="F1587" s="5">
        <v>2</v>
      </c>
      <c r="G1587" s="61">
        <v>4</v>
      </c>
      <c r="H1587" s="73">
        <v>0.12</v>
      </c>
      <c r="I1587" s="73">
        <v>2.66</v>
      </c>
      <c r="J1587" s="73">
        <v>0.12</v>
      </c>
      <c r="K1587" s="73">
        <v>0.08</v>
      </c>
      <c r="L1587" s="73">
        <v>2.58</v>
      </c>
      <c r="M1587" s="73">
        <v>0</v>
      </c>
      <c r="N1587" s="73">
        <v>0.01</v>
      </c>
      <c r="O1587" s="73">
        <v>0.13</v>
      </c>
      <c r="P1587" s="62">
        <v>647.41734813586004</v>
      </c>
    </row>
    <row r="1588" spans="1:16" x14ac:dyDescent="0.2">
      <c r="A1588" s="5" t="s">
        <v>15</v>
      </c>
      <c r="B1588" s="5" t="s">
        <v>26</v>
      </c>
      <c r="C1588" s="5" t="s">
        <v>30</v>
      </c>
      <c r="D1588" s="5" t="s">
        <v>95</v>
      </c>
      <c r="E1588" s="5">
        <v>2019</v>
      </c>
      <c r="F1588" s="5">
        <v>1</v>
      </c>
      <c r="G1588" s="61">
        <v>5</v>
      </c>
      <c r="H1588" s="73">
        <v>0.01</v>
      </c>
      <c r="I1588" s="73">
        <v>3.3599999999999994</v>
      </c>
      <c r="J1588" s="73">
        <v>0.01</v>
      </c>
      <c r="K1588" s="73">
        <v>3.3599999999999994</v>
      </c>
      <c r="L1588" s="73">
        <v>0</v>
      </c>
      <c r="M1588" s="73">
        <v>0</v>
      </c>
      <c r="N1588" s="73">
        <v>0</v>
      </c>
      <c r="O1588" s="73">
        <v>0.05</v>
      </c>
      <c r="P1588" s="62">
        <v>606.35492086546083</v>
      </c>
    </row>
    <row r="1589" spans="1:16" x14ac:dyDescent="0.2">
      <c r="A1589" s="5" t="s">
        <v>15</v>
      </c>
      <c r="B1589" s="5" t="s">
        <v>26</v>
      </c>
      <c r="C1589" s="5" t="s">
        <v>30</v>
      </c>
      <c r="D1589" s="5" t="s">
        <v>95</v>
      </c>
      <c r="E1589" s="5">
        <v>2020</v>
      </c>
      <c r="F1589" s="5">
        <v>0</v>
      </c>
      <c r="G1589" s="61">
        <v>9</v>
      </c>
      <c r="H1589" s="73">
        <v>4.47</v>
      </c>
      <c r="I1589" s="73">
        <v>0</v>
      </c>
      <c r="J1589" s="73">
        <v>4.47</v>
      </c>
      <c r="K1589" s="73">
        <v>0</v>
      </c>
      <c r="L1589" s="73">
        <v>0</v>
      </c>
      <c r="M1589" s="73">
        <v>0</v>
      </c>
      <c r="N1589" s="73">
        <v>0</v>
      </c>
      <c r="O1589" s="73">
        <v>0.37</v>
      </c>
      <c r="P1589" s="62">
        <v>482.75467268602682</v>
      </c>
    </row>
    <row r="1590" spans="1:16" x14ac:dyDescent="0.2">
      <c r="A1590" s="5" t="s">
        <v>15</v>
      </c>
      <c r="B1590" s="5" t="s">
        <v>26</v>
      </c>
      <c r="C1590" s="5" t="s">
        <v>30</v>
      </c>
      <c r="D1590" s="5" t="s">
        <v>95</v>
      </c>
      <c r="E1590" s="5">
        <v>2021</v>
      </c>
      <c r="F1590" s="5">
        <v>0</v>
      </c>
      <c r="G1590" s="61">
        <v>14</v>
      </c>
      <c r="H1590" s="73">
        <v>7.1199999999999992</v>
      </c>
      <c r="I1590" s="73">
        <v>0</v>
      </c>
      <c r="J1590" s="73">
        <v>7.1199999999999992</v>
      </c>
      <c r="K1590" s="73">
        <v>0</v>
      </c>
      <c r="L1590" s="73">
        <v>0</v>
      </c>
      <c r="M1590" s="73">
        <v>0</v>
      </c>
      <c r="N1590" s="73">
        <v>0</v>
      </c>
      <c r="O1590" s="73">
        <v>0.6</v>
      </c>
      <c r="P1590" s="62">
        <v>492.93703957390227</v>
      </c>
    </row>
    <row r="1591" spans="1:16" x14ac:dyDescent="0.2">
      <c r="A1591" s="5" t="s">
        <v>15</v>
      </c>
      <c r="B1591" s="5" t="s">
        <v>26</v>
      </c>
      <c r="C1591" s="5" t="s">
        <v>30</v>
      </c>
      <c r="D1591" s="5" t="s">
        <v>88</v>
      </c>
      <c r="E1591" s="5">
        <v>2007</v>
      </c>
      <c r="F1591" s="5">
        <v>3</v>
      </c>
      <c r="G1591" s="61">
        <v>3</v>
      </c>
      <c r="H1591" s="73">
        <v>0.04</v>
      </c>
      <c r="I1591" s="73">
        <v>1.08</v>
      </c>
      <c r="J1591" s="73">
        <v>0.04</v>
      </c>
      <c r="K1591" s="73">
        <v>0.01</v>
      </c>
      <c r="L1591" s="73">
        <v>0.04</v>
      </c>
      <c r="M1591" s="73">
        <v>1.03</v>
      </c>
      <c r="N1591" s="73">
        <v>0.01</v>
      </c>
      <c r="O1591" s="73">
        <v>0.03</v>
      </c>
      <c r="P1591" s="62">
        <v>388.13904845178507</v>
      </c>
    </row>
    <row r="1592" spans="1:16" x14ac:dyDescent="0.2">
      <c r="A1592" s="5" t="s">
        <v>15</v>
      </c>
      <c r="B1592" s="5" t="s">
        <v>26</v>
      </c>
      <c r="C1592" s="5" t="s">
        <v>30</v>
      </c>
      <c r="D1592" s="5" t="s">
        <v>94</v>
      </c>
      <c r="E1592" s="5">
        <v>2006</v>
      </c>
      <c r="F1592" s="5">
        <v>3</v>
      </c>
      <c r="G1592" s="61">
        <v>4</v>
      </c>
      <c r="H1592" s="73">
        <v>0.04</v>
      </c>
      <c r="I1592" s="73">
        <v>1.05</v>
      </c>
      <c r="J1592" s="73">
        <v>0.04</v>
      </c>
      <c r="K1592" s="73">
        <v>0.01</v>
      </c>
      <c r="L1592" s="73">
        <v>0.04</v>
      </c>
      <c r="M1592" s="73">
        <v>1</v>
      </c>
      <c r="N1592" s="73">
        <v>0.01</v>
      </c>
      <c r="O1592" s="73">
        <v>0.03</v>
      </c>
      <c r="P1592" s="62">
        <v>270.0965367006599</v>
      </c>
    </row>
    <row r="1593" spans="1:16" x14ac:dyDescent="0.2">
      <c r="A1593" s="5" t="s">
        <v>15</v>
      </c>
      <c r="B1593" s="5" t="s">
        <v>26</v>
      </c>
      <c r="C1593" s="5" t="s">
        <v>30</v>
      </c>
      <c r="D1593" s="5" t="s">
        <v>94</v>
      </c>
      <c r="E1593" s="5">
        <v>2007</v>
      </c>
      <c r="F1593" s="5">
        <v>3</v>
      </c>
      <c r="G1593" s="61">
        <v>4</v>
      </c>
      <c r="H1593" s="73">
        <v>7.0000000000000007E-2</v>
      </c>
      <c r="I1593" s="73">
        <v>1.9700000000000002</v>
      </c>
      <c r="J1593" s="73">
        <v>7.0000000000000007E-2</v>
      </c>
      <c r="K1593" s="73">
        <v>0.02</v>
      </c>
      <c r="L1593" s="73">
        <v>7.0000000000000007E-2</v>
      </c>
      <c r="M1593" s="73">
        <v>1.8800000000000001</v>
      </c>
      <c r="N1593" s="73">
        <v>0.01</v>
      </c>
      <c r="O1593" s="73">
        <v>0.06</v>
      </c>
      <c r="P1593" s="62">
        <v>512.36725715262946</v>
      </c>
    </row>
    <row r="1594" spans="1:16" x14ac:dyDescent="0.2">
      <c r="A1594" s="5" t="s">
        <v>15</v>
      </c>
      <c r="B1594" s="5" t="s">
        <v>26</v>
      </c>
      <c r="C1594" s="5" t="s">
        <v>30</v>
      </c>
      <c r="D1594" s="5" t="s">
        <v>94</v>
      </c>
      <c r="E1594" s="5">
        <v>2008</v>
      </c>
      <c r="F1594" s="5">
        <v>3</v>
      </c>
      <c r="G1594" s="61">
        <v>8</v>
      </c>
      <c r="H1594" s="73">
        <v>0.12</v>
      </c>
      <c r="I1594" s="73">
        <v>3.34</v>
      </c>
      <c r="J1594" s="73">
        <v>0.12</v>
      </c>
      <c r="K1594" s="73">
        <v>0.03</v>
      </c>
      <c r="L1594" s="73">
        <v>0.12</v>
      </c>
      <c r="M1594" s="73">
        <v>3.19</v>
      </c>
      <c r="N1594" s="73">
        <v>0.02</v>
      </c>
      <c r="O1594" s="73">
        <v>0.1</v>
      </c>
      <c r="P1594" s="62">
        <v>433.33084368957265</v>
      </c>
    </row>
    <row r="1595" spans="1:16" x14ac:dyDescent="0.2">
      <c r="A1595" s="5" t="s">
        <v>15</v>
      </c>
      <c r="B1595" s="5" t="s">
        <v>26</v>
      </c>
      <c r="C1595" s="5" t="s">
        <v>30</v>
      </c>
      <c r="D1595" s="5" t="s">
        <v>94</v>
      </c>
      <c r="E1595" s="5">
        <v>2017</v>
      </c>
      <c r="F1595" s="5">
        <v>1</v>
      </c>
      <c r="G1595" s="61">
        <v>7</v>
      </c>
      <c r="H1595" s="73">
        <v>0.01</v>
      </c>
      <c r="I1595" s="73">
        <v>3.5799999999999996</v>
      </c>
      <c r="J1595" s="73">
        <v>0.01</v>
      </c>
      <c r="K1595" s="73">
        <v>3.5799999999999996</v>
      </c>
      <c r="L1595" s="73">
        <v>0</v>
      </c>
      <c r="M1595" s="73">
        <v>0</v>
      </c>
      <c r="N1595" s="73">
        <v>0</v>
      </c>
      <c r="O1595" s="73">
        <v>0.05</v>
      </c>
      <c r="P1595" s="62">
        <v>486.1481217791445</v>
      </c>
    </row>
    <row r="1596" spans="1:16" x14ac:dyDescent="0.2">
      <c r="A1596" s="5" t="s">
        <v>15</v>
      </c>
      <c r="B1596" s="5" t="s">
        <v>26</v>
      </c>
      <c r="C1596" s="5" t="s">
        <v>30</v>
      </c>
      <c r="D1596" s="5" t="s">
        <v>89</v>
      </c>
      <c r="E1596" s="5">
        <v>1990</v>
      </c>
      <c r="F1596" s="5">
        <v>3</v>
      </c>
      <c r="G1596" s="61">
        <v>2</v>
      </c>
      <c r="H1596" s="73">
        <v>0.02</v>
      </c>
      <c r="I1596" s="73">
        <v>0.51</v>
      </c>
      <c r="J1596" s="73">
        <v>0.02</v>
      </c>
      <c r="K1596" s="73">
        <v>0.01</v>
      </c>
      <c r="L1596" s="73">
        <v>0.02</v>
      </c>
      <c r="M1596" s="73">
        <v>0.48</v>
      </c>
      <c r="N1596" s="73">
        <v>0</v>
      </c>
      <c r="O1596" s="73">
        <v>0.01</v>
      </c>
      <c r="P1596" s="62">
        <v>273.24049600811747</v>
      </c>
    </row>
    <row r="1597" spans="1:16" x14ac:dyDescent="0.2">
      <c r="A1597" s="5" t="s">
        <v>15</v>
      </c>
      <c r="B1597" s="5" t="s">
        <v>26</v>
      </c>
      <c r="C1597" s="5" t="s">
        <v>30</v>
      </c>
      <c r="D1597" s="5" t="s">
        <v>89</v>
      </c>
      <c r="E1597" s="5">
        <v>1996</v>
      </c>
      <c r="F1597" s="5">
        <v>3</v>
      </c>
      <c r="G1597" s="61">
        <v>5</v>
      </c>
      <c r="H1597" s="73">
        <v>0.06</v>
      </c>
      <c r="I1597" s="73">
        <v>1.6800000000000002</v>
      </c>
      <c r="J1597" s="73">
        <v>0.06</v>
      </c>
      <c r="K1597" s="73">
        <v>0.02</v>
      </c>
      <c r="L1597" s="73">
        <v>0.06</v>
      </c>
      <c r="M1597" s="73">
        <v>1.6</v>
      </c>
      <c r="N1597" s="73">
        <v>0.01</v>
      </c>
      <c r="O1597" s="73">
        <v>0.05</v>
      </c>
      <c r="P1597" s="62">
        <v>318.57388159440387</v>
      </c>
    </row>
    <row r="1598" spans="1:16" x14ac:dyDescent="0.2">
      <c r="A1598" s="5" t="s">
        <v>15</v>
      </c>
      <c r="B1598" s="5" t="s">
        <v>26</v>
      </c>
      <c r="C1598" s="5" t="s">
        <v>30</v>
      </c>
      <c r="D1598" s="5" t="s">
        <v>89</v>
      </c>
      <c r="E1598" s="5">
        <v>2002</v>
      </c>
      <c r="F1598" s="5">
        <v>3</v>
      </c>
      <c r="G1598" s="61">
        <v>75</v>
      </c>
      <c r="H1598" s="73">
        <v>0</v>
      </c>
      <c r="I1598" s="73">
        <v>31.39</v>
      </c>
      <c r="J1598" s="73">
        <v>0</v>
      </c>
      <c r="K1598" s="73">
        <v>0</v>
      </c>
      <c r="L1598" s="73">
        <v>1.78</v>
      </c>
      <c r="M1598" s="73">
        <v>29.61</v>
      </c>
      <c r="N1598" s="73">
        <v>0</v>
      </c>
      <c r="O1598" s="73">
        <v>3.43</v>
      </c>
      <c r="P1598" s="62">
        <v>420.09684865354467</v>
      </c>
    </row>
    <row r="1599" spans="1:16" x14ac:dyDescent="0.2">
      <c r="A1599" s="5" t="s">
        <v>15</v>
      </c>
      <c r="B1599" s="5" t="s">
        <v>26</v>
      </c>
      <c r="C1599" s="5" t="s">
        <v>30</v>
      </c>
      <c r="D1599" s="5" t="s">
        <v>89</v>
      </c>
      <c r="E1599" s="5">
        <v>2003</v>
      </c>
      <c r="F1599" s="5">
        <v>3</v>
      </c>
      <c r="G1599" s="61">
        <v>1</v>
      </c>
      <c r="H1599" s="73">
        <v>0.02</v>
      </c>
      <c r="I1599" s="73">
        <v>0.54</v>
      </c>
      <c r="J1599" s="73">
        <v>0.02</v>
      </c>
      <c r="K1599" s="73">
        <v>0.01</v>
      </c>
      <c r="L1599" s="73">
        <v>0.02</v>
      </c>
      <c r="M1599" s="73">
        <v>0.51</v>
      </c>
      <c r="N1599" s="73">
        <v>0</v>
      </c>
      <c r="O1599" s="73">
        <v>0.02</v>
      </c>
      <c r="P1599" s="62">
        <v>414.8270711652749</v>
      </c>
    </row>
    <row r="1600" spans="1:16" x14ac:dyDescent="0.2">
      <c r="A1600" s="5" t="s">
        <v>15</v>
      </c>
      <c r="B1600" s="5" t="s">
        <v>26</v>
      </c>
      <c r="C1600" s="5" t="s">
        <v>30</v>
      </c>
      <c r="D1600" s="5" t="s">
        <v>89</v>
      </c>
      <c r="E1600" s="5">
        <v>2004</v>
      </c>
      <c r="F1600" s="5">
        <v>3</v>
      </c>
      <c r="G1600" s="61">
        <v>5</v>
      </c>
      <c r="H1600" s="73">
        <v>0.05</v>
      </c>
      <c r="I1600" s="73">
        <v>1.4300000000000002</v>
      </c>
      <c r="J1600" s="73">
        <v>0.05</v>
      </c>
      <c r="K1600" s="73">
        <v>0.01</v>
      </c>
      <c r="L1600" s="73">
        <v>0.05</v>
      </c>
      <c r="M1600" s="73">
        <v>1.37</v>
      </c>
      <c r="N1600" s="73">
        <v>0.01</v>
      </c>
      <c r="O1600" s="73">
        <v>0.04</v>
      </c>
      <c r="P1600" s="62">
        <v>310.98947843133726</v>
      </c>
    </row>
    <row r="1601" spans="1:16" x14ac:dyDescent="0.2">
      <c r="A1601" s="5" t="s">
        <v>15</v>
      </c>
      <c r="B1601" s="5" t="s">
        <v>26</v>
      </c>
      <c r="C1601" s="5" t="s">
        <v>30</v>
      </c>
      <c r="D1601" s="5" t="s">
        <v>89</v>
      </c>
      <c r="E1601" s="5">
        <v>2005</v>
      </c>
      <c r="F1601" s="5">
        <v>3</v>
      </c>
      <c r="G1601" s="61">
        <v>39</v>
      </c>
      <c r="H1601" s="73">
        <v>0.55000000000000004</v>
      </c>
      <c r="I1601" s="73">
        <v>15.530000000000001</v>
      </c>
      <c r="J1601" s="73">
        <v>0.55000000000000004</v>
      </c>
      <c r="K1601" s="73">
        <v>0.16</v>
      </c>
      <c r="L1601" s="73">
        <v>0.55000000000000004</v>
      </c>
      <c r="M1601" s="73">
        <v>14.82</v>
      </c>
      <c r="N1601" s="73">
        <v>0.1</v>
      </c>
      <c r="O1601" s="73">
        <v>0.45</v>
      </c>
      <c r="P1601" s="62">
        <v>408.44271860620762</v>
      </c>
    </row>
    <row r="1602" spans="1:16" x14ac:dyDescent="0.2">
      <c r="A1602" s="5" t="s">
        <v>15</v>
      </c>
      <c r="B1602" s="5" t="s">
        <v>26</v>
      </c>
      <c r="C1602" s="5" t="s">
        <v>30</v>
      </c>
      <c r="D1602" s="5" t="s">
        <v>89</v>
      </c>
      <c r="E1602" s="5">
        <v>2006</v>
      </c>
      <c r="F1602" s="5">
        <v>3</v>
      </c>
      <c r="G1602" s="61">
        <v>9</v>
      </c>
      <c r="H1602" s="73">
        <v>0.17</v>
      </c>
      <c r="I1602" s="73">
        <v>4.68</v>
      </c>
      <c r="J1602" s="73">
        <v>0.17</v>
      </c>
      <c r="K1602" s="73">
        <v>0.05</v>
      </c>
      <c r="L1602" s="73">
        <v>0.17</v>
      </c>
      <c r="M1602" s="73">
        <v>4.46</v>
      </c>
      <c r="N1602" s="73">
        <v>0.03</v>
      </c>
      <c r="O1602" s="73">
        <v>0.14000000000000001</v>
      </c>
      <c r="P1602" s="62">
        <v>510.42177672676775</v>
      </c>
    </row>
    <row r="1603" spans="1:16" x14ac:dyDescent="0.2">
      <c r="A1603" s="5" t="s">
        <v>15</v>
      </c>
      <c r="B1603" s="5" t="s">
        <v>26</v>
      </c>
      <c r="C1603" s="5" t="s">
        <v>30</v>
      </c>
      <c r="D1603" s="5" t="s">
        <v>89</v>
      </c>
      <c r="E1603" s="5">
        <v>2007</v>
      </c>
      <c r="F1603" s="5">
        <v>3</v>
      </c>
      <c r="G1603" s="61">
        <v>20</v>
      </c>
      <c r="H1603" s="73">
        <v>0.3</v>
      </c>
      <c r="I1603" s="73">
        <v>8.43</v>
      </c>
      <c r="J1603" s="73">
        <v>0.3</v>
      </c>
      <c r="K1603" s="73">
        <v>0.09</v>
      </c>
      <c r="L1603" s="73">
        <v>0.3</v>
      </c>
      <c r="M1603" s="73">
        <v>8.0399999999999991</v>
      </c>
      <c r="N1603" s="73">
        <v>0.06</v>
      </c>
      <c r="O1603" s="73">
        <v>0.25</v>
      </c>
      <c r="P1603" s="62">
        <v>434.73351880869529</v>
      </c>
    </row>
    <row r="1604" spans="1:16" x14ac:dyDescent="0.2">
      <c r="A1604" s="5" t="s">
        <v>15</v>
      </c>
      <c r="B1604" s="5" t="s">
        <v>26</v>
      </c>
      <c r="C1604" s="5" t="s">
        <v>30</v>
      </c>
      <c r="D1604" s="5" t="s">
        <v>89</v>
      </c>
      <c r="E1604" s="5">
        <v>2008</v>
      </c>
      <c r="F1604" s="5">
        <v>3</v>
      </c>
      <c r="G1604" s="61">
        <v>103</v>
      </c>
      <c r="H1604" s="73">
        <v>1.25</v>
      </c>
      <c r="I1604" s="73">
        <v>35.1</v>
      </c>
      <c r="J1604" s="73">
        <v>1.25</v>
      </c>
      <c r="K1604" s="73">
        <v>0.36</v>
      </c>
      <c r="L1604" s="73">
        <v>1.26</v>
      </c>
      <c r="M1604" s="73">
        <v>33.480000000000004</v>
      </c>
      <c r="N1604" s="73">
        <v>0.24</v>
      </c>
      <c r="O1604" s="73">
        <v>1.03</v>
      </c>
      <c r="P1604" s="62">
        <v>354.48046533163983</v>
      </c>
    </row>
    <row r="1605" spans="1:16" x14ac:dyDescent="0.2">
      <c r="A1605" s="5" t="s">
        <v>15</v>
      </c>
      <c r="B1605" s="5" t="s">
        <v>26</v>
      </c>
      <c r="C1605" s="5" t="s">
        <v>30</v>
      </c>
      <c r="D1605" s="5" t="s">
        <v>89</v>
      </c>
      <c r="E1605" s="5">
        <v>2009</v>
      </c>
      <c r="F1605" s="5">
        <v>3</v>
      </c>
      <c r="G1605" s="61">
        <v>18</v>
      </c>
      <c r="H1605" s="73">
        <v>0.3</v>
      </c>
      <c r="I1605" s="73">
        <v>8.41</v>
      </c>
      <c r="J1605" s="73">
        <v>0.3</v>
      </c>
      <c r="K1605" s="73">
        <v>0.09</v>
      </c>
      <c r="L1605" s="73">
        <v>0.3</v>
      </c>
      <c r="M1605" s="73">
        <v>8.02</v>
      </c>
      <c r="N1605" s="73">
        <v>0.06</v>
      </c>
      <c r="O1605" s="73">
        <v>0.25</v>
      </c>
      <c r="P1605" s="62">
        <v>484.46243180419549</v>
      </c>
    </row>
    <row r="1606" spans="1:16" x14ac:dyDescent="0.2">
      <c r="A1606" s="5" t="s">
        <v>15</v>
      </c>
      <c r="B1606" s="5" t="s">
        <v>26</v>
      </c>
      <c r="C1606" s="5" t="s">
        <v>30</v>
      </c>
      <c r="D1606" s="5" t="s">
        <v>89</v>
      </c>
      <c r="E1606" s="5">
        <v>2010</v>
      </c>
      <c r="F1606" s="5">
        <v>3</v>
      </c>
      <c r="G1606" s="61">
        <v>36</v>
      </c>
      <c r="H1606" s="73">
        <v>0.65</v>
      </c>
      <c r="I1606" s="73">
        <v>18.41</v>
      </c>
      <c r="J1606" s="73">
        <v>0.65</v>
      </c>
      <c r="K1606" s="73">
        <v>0.19</v>
      </c>
      <c r="L1606" s="73">
        <v>0.66</v>
      </c>
      <c r="M1606" s="73">
        <v>17.559999999999999</v>
      </c>
      <c r="N1606" s="73">
        <v>0.12</v>
      </c>
      <c r="O1606" s="73">
        <v>0.54</v>
      </c>
      <c r="P1606" s="62">
        <v>531.76345713234014</v>
      </c>
    </row>
    <row r="1607" spans="1:16" x14ac:dyDescent="0.2">
      <c r="A1607" s="5" t="s">
        <v>15</v>
      </c>
      <c r="B1607" s="5" t="s">
        <v>26</v>
      </c>
      <c r="C1607" s="5" t="s">
        <v>30</v>
      </c>
      <c r="D1607" s="5" t="s">
        <v>89</v>
      </c>
      <c r="E1607" s="5">
        <v>2011</v>
      </c>
      <c r="F1607" s="5">
        <v>3</v>
      </c>
      <c r="G1607" s="61">
        <v>26</v>
      </c>
      <c r="H1607" s="73">
        <v>0.41</v>
      </c>
      <c r="I1607" s="73">
        <v>11.57</v>
      </c>
      <c r="J1607" s="73">
        <v>0.41</v>
      </c>
      <c r="K1607" s="73">
        <v>0.12</v>
      </c>
      <c r="L1607" s="73">
        <v>0.41</v>
      </c>
      <c r="M1607" s="73">
        <v>11.040000000000001</v>
      </c>
      <c r="N1607" s="73">
        <v>0.08</v>
      </c>
      <c r="O1607" s="73">
        <v>0.34</v>
      </c>
      <c r="P1607" s="62">
        <v>456.85086703240245</v>
      </c>
    </row>
    <row r="1608" spans="1:16" x14ac:dyDescent="0.2">
      <c r="A1608" s="5" t="s">
        <v>15</v>
      </c>
      <c r="B1608" s="5" t="s">
        <v>26</v>
      </c>
      <c r="C1608" s="5" t="s">
        <v>30</v>
      </c>
      <c r="D1608" s="5" t="s">
        <v>89</v>
      </c>
      <c r="E1608" s="5">
        <v>2013</v>
      </c>
      <c r="F1608" s="5">
        <v>2</v>
      </c>
      <c r="G1608" s="61">
        <v>2</v>
      </c>
      <c r="H1608" s="73">
        <v>0.05</v>
      </c>
      <c r="I1608" s="73">
        <v>1.02</v>
      </c>
      <c r="J1608" s="73">
        <v>0.05</v>
      </c>
      <c r="K1608" s="73">
        <v>0.03</v>
      </c>
      <c r="L1608" s="73">
        <v>0.99</v>
      </c>
      <c r="M1608" s="73">
        <v>0</v>
      </c>
      <c r="N1608" s="73">
        <v>0</v>
      </c>
      <c r="O1608" s="73">
        <v>0.05</v>
      </c>
      <c r="P1608" s="62">
        <v>519.23393254004247</v>
      </c>
    </row>
    <row r="1609" spans="1:16" x14ac:dyDescent="0.2">
      <c r="A1609" s="5" t="s">
        <v>15</v>
      </c>
      <c r="B1609" s="5" t="s">
        <v>26</v>
      </c>
      <c r="C1609" s="5" t="s">
        <v>30</v>
      </c>
      <c r="D1609" s="5" t="s">
        <v>89</v>
      </c>
      <c r="E1609" s="5">
        <v>2015</v>
      </c>
      <c r="F1609" s="5">
        <v>2</v>
      </c>
      <c r="G1609" s="61">
        <v>5</v>
      </c>
      <c r="H1609" s="73">
        <v>0.11</v>
      </c>
      <c r="I1609" s="73">
        <v>2.36</v>
      </c>
      <c r="J1609" s="73">
        <v>0.11</v>
      </c>
      <c r="K1609" s="73">
        <v>7.0000000000000007E-2</v>
      </c>
      <c r="L1609" s="73">
        <v>2.29</v>
      </c>
      <c r="M1609" s="73">
        <v>0</v>
      </c>
      <c r="N1609" s="73">
        <v>0.01</v>
      </c>
      <c r="O1609" s="73">
        <v>0.11</v>
      </c>
      <c r="P1609" s="62">
        <v>516.88490393809275</v>
      </c>
    </row>
    <row r="1610" spans="1:16" x14ac:dyDescent="0.2">
      <c r="A1610" s="5" t="s">
        <v>15</v>
      </c>
      <c r="B1610" s="5" t="s">
        <v>26</v>
      </c>
      <c r="C1610" s="5" t="s">
        <v>30</v>
      </c>
      <c r="D1610" s="5" t="s">
        <v>89</v>
      </c>
      <c r="E1610" s="5">
        <v>2016</v>
      </c>
      <c r="F1610" s="5">
        <v>2</v>
      </c>
      <c r="G1610" s="61">
        <v>17</v>
      </c>
      <c r="H1610" s="73">
        <v>0.47</v>
      </c>
      <c r="I1610" s="73">
        <v>10.02</v>
      </c>
      <c r="J1610" s="73">
        <v>0.47</v>
      </c>
      <c r="K1610" s="73">
        <v>0.3</v>
      </c>
      <c r="L1610" s="73">
        <v>9.7199999999999989</v>
      </c>
      <c r="M1610" s="73">
        <v>0</v>
      </c>
      <c r="N1610" s="73">
        <v>0.04</v>
      </c>
      <c r="O1610" s="73">
        <v>0.49</v>
      </c>
      <c r="P1610" s="62">
        <v>602.3575670188909</v>
      </c>
    </row>
    <row r="1611" spans="1:16" x14ac:dyDescent="0.2">
      <c r="A1611" s="5" t="s">
        <v>15</v>
      </c>
      <c r="B1611" s="5" t="s">
        <v>26</v>
      </c>
      <c r="C1611" s="5" t="s">
        <v>30</v>
      </c>
      <c r="D1611" s="5" t="s">
        <v>89</v>
      </c>
      <c r="E1611" s="5">
        <v>2017</v>
      </c>
      <c r="F1611" s="5">
        <v>1</v>
      </c>
      <c r="G1611" s="61">
        <v>1</v>
      </c>
      <c r="H1611" s="73">
        <v>0</v>
      </c>
      <c r="I1611" s="73">
        <v>0.76</v>
      </c>
      <c r="J1611" s="73">
        <v>0</v>
      </c>
      <c r="K1611" s="73">
        <v>0.76</v>
      </c>
      <c r="L1611" s="73">
        <v>0</v>
      </c>
      <c r="M1611" s="73">
        <v>0</v>
      </c>
      <c r="N1611" s="73">
        <v>0</v>
      </c>
      <c r="O1611" s="73">
        <v>0.01</v>
      </c>
      <c r="P1611" s="62">
        <v>555.835981781226</v>
      </c>
    </row>
    <row r="1612" spans="1:16" x14ac:dyDescent="0.2">
      <c r="A1612" s="5" t="s">
        <v>15</v>
      </c>
      <c r="B1612" s="5" t="s">
        <v>26</v>
      </c>
      <c r="C1612" s="5" t="s">
        <v>30</v>
      </c>
      <c r="D1612" s="5" t="s">
        <v>89</v>
      </c>
      <c r="E1612" s="5">
        <v>2019</v>
      </c>
      <c r="F1612" s="5">
        <v>1</v>
      </c>
      <c r="G1612" s="61">
        <v>10</v>
      </c>
      <c r="H1612" s="73">
        <v>0.02</v>
      </c>
      <c r="I1612" s="73">
        <v>5.7299999999999995</v>
      </c>
      <c r="J1612" s="73">
        <v>0.02</v>
      </c>
      <c r="K1612" s="73">
        <v>5.7299999999999995</v>
      </c>
      <c r="L1612" s="73">
        <v>0</v>
      </c>
      <c r="M1612" s="73">
        <v>0</v>
      </c>
      <c r="N1612" s="73">
        <v>0</v>
      </c>
      <c r="O1612" s="73">
        <v>0.08</v>
      </c>
      <c r="P1612" s="62">
        <v>579.4877671019733</v>
      </c>
    </row>
    <row r="1613" spans="1:16" x14ac:dyDescent="0.2">
      <c r="A1613" s="5" t="s">
        <v>15</v>
      </c>
      <c r="B1613" s="5" t="s">
        <v>26</v>
      </c>
      <c r="C1613" s="5" t="s">
        <v>30</v>
      </c>
      <c r="D1613" s="5" t="s">
        <v>89</v>
      </c>
      <c r="E1613" s="5">
        <v>2020</v>
      </c>
      <c r="F1613" s="5">
        <v>0</v>
      </c>
      <c r="G1613" s="61">
        <v>16</v>
      </c>
      <c r="H1613" s="73">
        <v>7.0799999999999992</v>
      </c>
      <c r="I1613" s="73">
        <v>0</v>
      </c>
      <c r="J1613" s="73">
        <v>7.0799999999999992</v>
      </c>
      <c r="K1613" s="73">
        <v>0</v>
      </c>
      <c r="L1613" s="73">
        <v>0</v>
      </c>
      <c r="M1613" s="73">
        <v>0</v>
      </c>
      <c r="N1613" s="73">
        <v>0</v>
      </c>
      <c r="O1613" s="73">
        <v>0.6</v>
      </c>
      <c r="P1613" s="62">
        <v>428.18660848597102</v>
      </c>
    </row>
    <row r="1614" spans="1:16" x14ac:dyDescent="0.2">
      <c r="A1614" s="5" t="s">
        <v>15</v>
      </c>
      <c r="B1614" s="5" t="s">
        <v>26</v>
      </c>
      <c r="C1614" s="5" t="s">
        <v>30</v>
      </c>
      <c r="D1614" s="5" t="s">
        <v>89</v>
      </c>
      <c r="E1614" s="5">
        <v>2021</v>
      </c>
      <c r="F1614" s="5">
        <v>0</v>
      </c>
      <c r="G1614" s="61">
        <v>85</v>
      </c>
      <c r="H1614" s="73">
        <v>51.18</v>
      </c>
      <c r="I1614" s="73">
        <v>0</v>
      </c>
      <c r="J1614" s="73">
        <v>51.18</v>
      </c>
      <c r="K1614" s="73">
        <v>0</v>
      </c>
      <c r="L1614" s="73">
        <v>0</v>
      </c>
      <c r="M1614" s="73">
        <v>0</v>
      </c>
      <c r="N1614" s="73">
        <v>0.01</v>
      </c>
      <c r="O1614" s="73">
        <v>1.54</v>
      </c>
      <c r="P1614" s="62">
        <v>606.20557731681515</v>
      </c>
    </row>
    <row r="1615" spans="1:16" x14ac:dyDescent="0.2">
      <c r="A1615" s="5" t="s">
        <v>15</v>
      </c>
      <c r="B1615" s="5" t="s">
        <v>26</v>
      </c>
      <c r="C1615" s="5" t="s">
        <v>31</v>
      </c>
      <c r="D1615" s="5" t="s">
        <v>90</v>
      </c>
      <c r="E1615" s="5">
        <v>1985</v>
      </c>
      <c r="F1615" s="5">
        <v>3</v>
      </c>
      <c r="G1615" s="61">
        <v>1</v>
      </c>
      <c r="H1615" s="73">
        <v>0.02</v>
      </c>
      <c r="I1615" s="73">
        <v>0.56000000000000005</v>
      </c>
      <c r="J1615" s="73">
        <v>0.02</v>
      </c>
      <c r="K1615" s="73">
        <v>0.01</v>
      </c>
      <c r="L1615" s="73">
        <v>0.04</v>
      </c>
      <c r="M1615" s="73">
        <v>0.51</v>
      </c>
      <c r="N1615" s="73">
        <v>0.03</v>
      </c>
      <c r="O1615" s="73">
        <v>0.05</v>
      </c>
      <c r="P1615" s="62">
        <v>478.7429688886005</v>
      </c>
    </row>
    <row r="1616" spans="1:16" x14ac:dyDescent="0.2">
      <c r="A1616" s="5" t="s">
        <v>15</v>
      </c>
      <c r="B1616" s="5" t="s">
        <v>26</v>
      </c>
      <c r="C1616" s="5" t="s">
        <v>31</v>
      </c>
      <c r="D1616" s="5" t="s">
        <v>90</v>
      </c>
      <c r="E1616" s="5">
        <v>1988</v>
      </c>
      <c r="F1616" s="5">
        <v>3</v>
      </c>
      <c r="G1616" s="61">
        <v>3</v>
      </c>
      <c r="H1616" s="73">
        <v>0.04</v>
      </c>
      <c r="I1616" s="73">
        <v>1</v>
      </c>
      <c r="J1616" s="73">
        <v>0.04</v>
      </c>
      <c r="K1616" s="73">
        <v>0.02</v>
      </c>
      <c r="L1616" s="73">
        <v>0.06</v>
      </c>
      <c r="M1616" s="73">
        <v>0.92</v>
      </c>
      <c r="N1616" s="73">
        <v>0.05</v>
      </c>
      <c r="O1616" s="73">
        <v>0.09</v>
      </c>
      <c r="P1616" s="62">
        <v>348.3771771532559</v>
      </c>
    </row>
    <row r="1617" spans="1:16" x14ac:dyDescent="0.2">
      <c r="A1617" s="5" t="s">
        <v>15</v>
      </c>
      <c r="B1617" s="5" t="s">
        <v>26</v>
      </c>
      <c r="C1617" s="5" t="s">
        <v>31</v>
      </c>
      <c r="D1617" s="5" t="s">
        <v>90</v>
      </c>
      <c r="E1617" s="5">
        <v>1989</v>
      </c>
      <c r="F1617" s="5">
        <v>3</v>
      </c>
      <c r="G1617" s="61">
        <v>10</v>
      </c>
      <c r="H1617" s="73">
        <v>0.19</v>
      </c>
      <c r="I1617" s="73">
        <v>4.55</v>
      </c>
      <c r="J1617" s="73">
        <v>0.19</v>
      </c>
      <c r="K1617" s="73">
        <v>0.08</v>
      </c>
      <c r="L1617" s="73">
        <v>0.28999999999999998</v>
      </c>
      <c r="M1617" s="73">
        <v>4.18</v>
      </c>
      <c r="N1617" s="73">
        <v>0.22</v>
      </c>
      <c r="O1617" s="73">
        <v>0.42</v>
      </c>
      <c r="P1617" s="62">
        <v>478.63492724998838</v>
      </c>
    </row>
    <row r="1618" spans="1:16" x14ac:dyDescent="0.2">
      <c r="A1618" s="5" t="s">
        <v>15</v>
      </c>
      <c r="B1618" s="5" t="s">
        <v>26</v>
      </c>
      <c r="C1618" s="5" t="s">
        <v>31</v>
      </c>
      <c r="D1618" s="5" t="s">
        <v>90</v>
      </c>
      <c r="E1618" s="5">
        <v>1990</v>
      </c>
      <c r="F1618" s="5">
        <v>3</v>
      </c>
      <c r="G1618" s="61">
        <v>3</v>
      </c>
      <c r="H1618" s="73">
        <v>0.04</v>
      </c>
      <c r="I1618" s="73">
        <v>0.88</v>
      </c>
      <c r="J1618" s="73">
        <v>0.04</v>
      </c>
      <c r="K1618" s="73">
        <v>0.01</v>
      </c>
      <c r="L1618" s="73">
        <v>0.06</v>
      </c>
      <c r="M1618" s="73">
        <v>0.81</v>
      </c>
      <c r="N1618" s="73">
        <v>0.04</v>
      </c>
      <c r="O1618" s="73">
        <v>0.08</v>
      </c>
      <c r="P1618" s="62">
        <v>339.4807595832275</v>
      </c>
    </row>
    <row r="1619" spans="1:16" x14ac:dyDescent="0.2">
      <c r="A1619" s="5" t="s">
        <v>15</v>
      </c>
      <c r="B1619" s="5" t="s">
        <v>26</v>
      </c>
      <c r="C1619" s="5" t="s">
        <v>31</v>
      </c>
      <c r="D1619" s="5" t="s">
        <v>90</v>
      </c>
      <c r="E1619" s="5">
        <v>1991</v>
      </c>
      <c r="F1619" s="5">
        <v>3</v>
      </c>
      <c r="G1619" s="61">
        <v>26</v>
      </c>
      <c r="H1619" s="73">
        <v>0.42</v>
      </c>
      <c r="I1619" s="73">
        <v>9.9700000000000006</v>
      </c>
      <c r="J1619" s="73">
        <v>0.42</v>
      </c>
      <c r="K1619" s="73">
        <v>0.17</v>
      </c>
      <c r="L1619" s="73">
        <v>0.63</v>
      </c>
      <c r="M1619" s="73">
        <v>9.17</v>
      </c>
      <c r="N1619" s="73">
        <v>0.48</v>
      </c>
      <c r="O1619" s="73">
        <v>0.93</v>
      </c>
      <c r="P1619" s="62">
        <v>401.08796052472803</v>
      </c>
    </row>
    <row r="1620" spans="1:16" x14ac:dyDescent="0.2">
      <c r="A1620" s="5" t="s">
        <v>15</v>
      </c>
      <c r="B1620" s="5" t="s">
        <v>26</v>
      </c>
      <c r="C1620" s="5" t="s">
        <v>31</v>
      </c>
      <c r="D1620" s="5" t="s">
        <v>90</v>
      </c>
      <c r="E1620" s="5">
        <v>1992</v>
      </c>
      <c r="F1620" s="5">
        <v>3</v>
      </c>
      <c r="G1620" s="61">
        <v>14</v>
      </c>
      <c r="H1620" s="73">
        <v>0.27</v>
      </c>
      <c r="I1620" s="73">
        <v>6.3999999999999995</v>
      </c>
      <c r="J1620" s="73">
        <v>0.27</v>
      </c>
      <c r="K1620" s="73">
        <v>0.11</v>
      </c>
      <c r="L1620" s="73">
        <v>0.41</v>
      </c>
      <c r="M1620" s="73">
        <v>5.88</v>
      </c>
      <c r="N1620" s="73">
        <v>0.31</v>
      </c>
      <c r="O1620" s="73">
        <v>0.59</v>
      </c>
      <c r="P1620" s="62">
        <v>478.74296888860056</v>
      </c>
    </row>
    <row r="1621" spans="1:16" x14ac:dyDescent="0.2">
      <c r="A1621" s="5" t="s">
        <v>15</v>
      </c>
      <c r="B1621" s="5" t="s">
        <v>26</v>
      </c>
      <c r="C1621" s="5" t="s">
        <v>31</v>
      </c>
      <c r="D1621" s="5" t="s">
        <v>90</v>
      </c>
      <c r="E1621" s="5">
        <v>1993</v>
      </c>
      <c r="F1621" s="5">
        <v>3</v>
      </c>
      <c r="G1621" s="61">
        <v>62</v>
      </c>
      <c r="H1621" s="73">
        <v>1.03</v>
      </c>
      <c r="I1621" s="73">
        <v>24.369999999999997</v>
      </c>
      <c r="J1621" s="73">
        <v>1.03</v>
      </c>
      <c r="K1621" s="73">
        <v>0.41</v>
      </c>
      <c r="L1621" s="73">
        <v>1.55</v>
      </c>
      <c r="M1621" s="73">
        <v>22.41</v>
      </c>
      <c r="N1621" s="73">
        <v>1.19</v>
      </c>
      <c r="O1621" s="73">
        <v>2.2599999999999998</v>
      </c>
      <c r="P1621" s="62">
        <v>407.82566631857514</v>
      </c>
    </row>
    <row r="1622" spans="1:16" x14ac:dyDescent="0.2">
      <c r="A1622" s="5" t="s">
        <v>15</v>
      </c>
      <c r="B1622" s="5" t="s">
        <v>26</v>
      </c>
      <c r="C1622" s="5" t="s">
        <v>31</v>
      </c>
      <c r="D1622" s="5" t="s">
        <v>90</v>
      </c>
      <c r="E1622" s="5">
        <v>1994</v>
      </c>
      <c r="F1622" s="5">
        <v>3</v>
      </c>
      <c r="G1622" s="61">
        <v>31</v>
      </c>
      <c r="H1622" s="73">
        <v>0.62</v>
      </c>
      <c r="I1622" s="73">
        <v>14.66</v>
      </c>
      <c r="J1622" s="73">
        <v>0.62</v>
      </c>
      <c r="K1622" s="73">
        <v>0.25</v>
      </c>
      <c r="L1622" s="73">
        <v>0.93</v>
      </c>
      <c r="M1622" s="73">
        <v>13.48</v>
      </c>
      <c r="N1622" s="73">
        <v>0.71</v>
      </c>
      <c r="O1622" s="73">
        <v>1.37</v>
      </c>
      <c r="P1622" s="62">
        <v>483.66720239871142</v>
      </c>
    </row>
    <row r="1623" spans="1:16" x14ac:dyDescent="0.2">
      <c r="A1623" s="5" t="s">
        <v>15</v>
      </c>
      <c r="B1623" s="5" t="s">
        <v>26</v>
      </c>
      <c r="C1623" s="5" t="s">
        <v>31</v>
      </c>
      <c r="D1623" s="5" t="s">
        <v>90</v>
      </c>
      <c r="E1623" s="5">
        <v>1995</v>
      </c>
      <c r="F1623" s="5">
        <v>3</v>
      </c>
      <c r="G1623" s="61">
        <v>39</v>
      </c>
      <c r="H1623" s="73">
        <v>0.81</v>
      </c>
      <c r="I1623" s="73">
        <v>19.240000000000002</v>
      </c>
      <c r="J1623" s="73">
        <v>0.81</v>
      </c>
      <c r="K1623" s="73">
        <v>0.33</v>
      </c>
      <c r="L1623" s="73">
        <v>1.23</v>
      </c>
      <c r="M1623" s="73">
        <v>17.68</v>
      </c>
      <c r="N1623" s="73">
        <v>0.93</v>
      </c>
      <c r="O1623" s="73">
        <v>1.79</v>
      </c>
      <c r="P1623" s="62">
        <v>515.6905185490059</v>
      </c>
    </row>
    <row r="1624" spans="1:16" x14ac:dyDescent="0.2">
      <c r="A1624" s="5" t="s">
        <v>15</v>
      </c>
      <c r="B1624" s="5" t="s">
        <v>26</v>
      </c>
      <c r="C1624" s="5" t="s">
        <v>31</v>
      </c>
      <c r="D1624" s="5" t="s">
        <v>90</v>
      </c>
      <c r="E1624" s="5">
        <v>1996</v>
      </c>
      <c r="F1624" s="5">
        <v>3</v>
      </c>
      <c r="G1624" s="61">
        <v>143</v>
      </c>
      <c r="H1624" s="73">
        <v>2.6999999999999997</v>
      </c>
      <c r="I1624" s="73">
        <v>64.209999999999994</v>
      </c>
      <c r="J1624" s="73">
        <v>2.6999999999999997</v>
      </c>
      <c r="K1624" s="73">
        <v>1.1000000000000001</v>
      </c>
      <c r="L1624" s="73">
        <v>4.09</v>
      </c>
      <c r="M1624" s="73">
        <v>59.02</v>
      </c>
      <c r="N1624" s="73">
        <v>3.12</v>
      </c>
      <c r="O1624" s="73">
        <v>5.9700000000000006</v>
      </c>
      <c r="P1624" s="62">
        <v>469.69922916104275</v>
      </c>
    </row>
    <row r="1625" spans="1:16" x14ac:dyDescent="0.2">
      <c r="A1625" s="5" t="s">
        <v>15</v>
      </c>
      <c r="B1625" s="5" t="s">
        <v>26</v>
      </c>
      <c r="C1625" s="5" t="s">
        <v>31</v>
      </c>
      <c r="D1625" s="5" t="s">
        <v>90</v>
      </c>
      <c r="E1625" s="5">
        <v>1997</v>
      </c>
      <c r="F1625" s="5">
        <v>3</v>
      </c>
      <c r="G1625" s="61">
        <v>97</v>
      </c>
      <c r="H1625" s="73">
        <v>1.97</v>
      </c>
      <c r="I1625" s="73">
        <v>46.67</v>
      </c>
      <c r="J1625" s="73">
        <v>1.97</v>
      </c>
      <c r="K1625" s="73">
        <v>0.79</v>
      </c>
      <c r="L1625" s="73">
        <v>2.98</v>
      </c>
      <c r="M1625" s="73">
        <v>42.9</v>
      </c>
      <c r="N1625" s="73">
        <v>2.2699999999999996</v>
      </c>
      <c r="O1625" s="73">
        <v>4.34</v>
      </c>
      <c r="P1625" s="62">
        <v>501.5720637558606</v>
      </c>
    </row>
    <row r="1626" spans="1:16" x14ac:dyDescent="0.2">
      <c r="A1626" s="5" t="s">
        <v>15</v>
      </c>
      <c r="B1626" s="5" t="s">
        <v>26</v>
      </c>
      <c r="C1626" s="5" t="s">
        <v>31</v>
      </c>
      <c r="D1626" s="5" t="s">
        <v>90</v>
      </c>
      <c r="E1626" s="5">
        <v>1998</v>
      </c>
      <c r="F1626" s="5">
        <v>3</v>
      </c>
      <c r="G1626" s="61">
        <v>69</v>
      </c>
      <c r="H1626" s="73">
        <v>1.2</v>
      </c>
      <c r="I1626" s="73">
        <v>28.360000000000003</v>
      </c>
      <c r="J1626" s="73">
        <v>1.2</v>
      </c>
      <c r="K1626" s="73">
        <v>0.48</v>
      </c>
      <c r="L1626" s="73">
        <v>1.81</v>
      </c>
      <c r="M1626" s="73">
        <v>26.07</v>
      </c>
      <c r="N1626" s="73">
        <v>1.3800000000000001</v>
      </c>
      <c r="O1626" s="73">
        <v>2.64</v>
      </c>
      <c r="P1626" s="62">
        <v>427.95446360834768</v>
      </c>
    </row>
    <row r="1627" spans="1:16" x14ac:dyDescent="0.2">
      <c r="A1627" s="5" t="s">
        <v>15</v>
      </c>
      <c r="B1627" s="5" t="s">
        <v>26</v>
      </c>
      <c r="C1627" s="5" t="s">
        <v>31</v>
      </c>
      <c r="D1627" s="5" t="s">
        <v>90</v>
      </c>
      <c r="E1627" s="5">
        <v>1999</v>
      </c>
      <c r="F1627" s="5">
        <v>3</v>
      </c>
      <c r="G1627" s="61">
        <v>95</v>
      </c>
      <c r="H1627" s="73">
        <v>1.71</v>
      </c>
      <c r="I1627" s="73">
        <v>40.619999999999997</v>
      </c>
      <c r="J1627" s="73">
        <v>1.71</v>
      </c>
      <c r="K1627" s="73">
        <v>0.69</v>
      </c>
      <c r="L1627" s="73">
        <v>2.5799999999999996</v>
      </c>
      <c r="M1627" s="73">
        <v>37.35</v>
      </c>
      <c r="N1627" s="73">
        <v>1.97</v>
      </c>
      <c r="O1627" s="73">
        <v>3.78</v>
      </c>
      <c r="P1627" s="62">
        <v>448.45967059574258</v>
      </c>
    </row>
    <row r="1628" spans="1:16" x14ac:dyDescent="0.2">
      <c r="A1628" s="5" t="s">
        <v>15</v>
      </c>
      <c r="B1628" s="5" t="s">
        <v>26</v>
      </c>
      <c r="C1628" s="5" t="s">
        <v>31</v>
      </c>
      <c r="D1628" s="5" t="s">
        <v>90</v>
      </c>
      <c r="E1628" s="5">
        <v>2000</v>
      </c>
      <c r="F1628" s="5">
        <v>3</v>
      </c>
      <c r="G1628" s="61">
        <v>277</v>
      </c>
      <c r="H1628" s="73">
        <v>5.07</v>
      </c>
      <c r="I1628" s="73">
        <v>120.21000000000001</v>
      </c>
      <c r="J1628" s="73">
        <v>5.07</v>
      </c>
      <c r="K1628" s="73">
        <v>2.0499999999999998</v>
      </c>
      <c r="L1628" s="73">
        <v>7.65</v>
      </c>
      <c r="M1628" s="73">
        <v>110.50999999999999</v>
      </c>
      <c r="N1628" s="73">
        <v>5.84</v>
      </c>
      <c r="O1628" s="73">
        <v>11.18</v>
      </c>
      <c r="P1628" s="62">
        <v>451.2544280667725</v>
      </c>
    </row>
    <row r="1629" spans="1:16" x14ac:dyDescent="0.2">
      <c r="A1629" s="5" t="s">
        <v>15</v>
      </c>
      <c r="B1629" s="5" t="s">
        <v>26</v>
      </c>
      <c r="C1629" s="5" t="s">
        <v>31</v>
      </c>
      <c r="D1629" s="5" t="s">
        <v>90</v>
      </c>
      <c r="E1629" s="5">
        <v>2001</v>
      </c>
      <c r="F1629" s="5">
        <v>3</v>
      </c>
      <c r="G1629" s="61">
        <v>252</v>
      </c>
      <c r="H1629" s="73">
        <v>4.25</v>
      </c>
      <c r="I1629" s="73">
        <v>100.74</v>
      </c>
      <c r="J1629" s="73">
        <v>4.25</v>
      </c>
      <c r="K1629" s="73">
        <v>1.72</v>
      </c>
      <c r="L1629" s="73">
        <v>6.42</v>
      </c>
      <c r="M1629" s="73">
        <v>92.6</v>
      </c>
      <c r="N1629" s="73">
        <v>4.8900000000000006</v>
      </c>
      <c r="O1629" s="73">
        <v>9.370000000000001</v>
      </c>
      <c r="P1629" s="62">
        <v>415.32600880553383</v>
      </c>
    </row>
    <row r="1630" spans="1:16" x14ac:dyDescent="0.2">
      <c r="A1630" s="5" t="s">
        <v>15</v>
      </c>
      <c r="B1630" s="5" t="s">
        <v>26</v>
      </c>
      <c r="C1630" s="5" t="s">
        <v>31</v>
      </c>
      <c r="D1630" s="5" t="s">
        <v>90</v>
      </c>
      <c r="E1630" s="5">
        <v>2002</v>
      </c>
      <c r="F1630" s="5">
        <v>3</v>
      </c>
      <c r="G1630" s="61">
        <v>157</v>
      </c>
      <c r="H1630" s="73">
        <v>2.82</v>
      </c>
      <c r="I1630" s="73">
        <v>66.86</v>
      </c>
      <c r="J1630" s="73">
        <v>2.82</v>
      </c>
      <c r="K1630" s="73">
        <v>1.1399999999999999</v>
      </c>
      <c r="L1630" s="73">
        <v>4.25</v>
      </c>
      <c r="M1630" s="73">
        <v>61.47</v>
      </c>
      <c r="N1630" s="73">
        <v>3.25</v>
      </c>
      <c r="O1630" s="73">
        <v>6.22</v>
      </c>
      <c r="P1630" s="62">
        <v>444.01197762508912</v>
      </c>
    </row>
    <row r="1631" spans="1:16" x14ac:dyDescent="0.2">
      <c r="A1631" s="5" t="s">
        <v>15</v>
      </c>
      <c r="B1631" s="5" t="s">
        <v>26</v>
      </c>
      <c r="C1631" s="5" t="s">
        <v>31</v>
      </c>
      <c r="D1631" s="5" t="s">
        <v>90</v>
      </c>
      <c r="E1631" s="5">
        <v>2003</v>
      </c>
      <c r="F1631" s="5">
        <v>3</v>
      </c>
      <c r="G1631" s="61">
        <v>149</v>
      </c>
      <c r="H1631" s="73">
        <v>2.65</v>
      </c>
      <c r="I1631" s="73">
        <v>62.76</v>
      </c>
      <c r="J1631" s="73">
        <v>2.65</v>
      </c>
      <c r="K1631" s="73">
        <v>1.07</v>
      </c>
      <c r="L1631" s="73">
        <v>3.99</v>
      </c>
      <c r="M1631" s="73">
        <v>57.7</v>
      </c>
      <c r="N1631" s="73">
        <v>3.05</v>
      </c>
      <c r="O1631" s="73">
        <v>5.83</v>
      </c>
      <c r="P1631" s="62">
        <v>440.35451829125299</v>
      </c>
    </row>
    <row r="1632" spans="1:16" x14ac:dyDescent="0.2">
      <c r="A1632" s="5" t="s">
        <v>15</v>
      </c>
      <c r="B1632" s="5" t="s">
        <v>26</v>
      </c>
      <c r="C1632" s="5" t="s">
        <v>31</v>
      </c>
      <c r="D1632" s="5" t="s">
        <v>90</v>
      </c>
      <c r="E1632" s="5">
        <v>2004</v>
      </c>
      <c r="F1632" s="5">
        <v>3</v>
      </c>
      <c r="G1632" s="61">
        <v>298</v>
      </c>
      <c r="H1632" s="73">
        <v>4.79</v>
      </c>
      <c r="I1632" s="73">
        <v>113.66999999999999</v>
      </c>
      <c r="J1632" s="73">
        <v>4.79</v>
      </c>
      <c r="K1632" s="73">
        <v>1.93</v>
      </c>
      <c r="L1632" s="73">
        <v>7.24</v>
      </c>
      <c r="M1632" s="73">
        <v>104.5</v>
      </c>
      <c r="N1632" s="73">
        <v>5.53</v>
      </c>
      <c r="O1632" s="73">
        <v>10.57</v>
      </c>
      <c r="P1632" s="62">
        <v>398.22406835388745</v>
      </c>
    </row>
    <row r="1633" spans="1:16" x14ac:dyDescent="0.2">
      <c r="A1633" s="5" t="s">
        <v>15</v>
      </c>
      <c r="B1633" s="5" t="s">
        <v>26</v>
      </c>
      <c r="C1633" s="5" t="s">
        <v>31</v>
      </c>
      <c r="D1633" s="5" t="s">
        <v>90</v>
      </c>
      <c r="E1633" s="5">
        <v>2005</v>
      </c>
      <c r="F1633" s="5">
        <v>3</v>
      </c>
      <c r="G1633" s="61">
        <v>397</v>
      </c>
      <c r="H1633" s="73">
        <v>7.31</v>
      </c>
      <c r="I1633" s="73">
        <v>180.75999999999996</v>
      </c>
      <c r="J1633" s="73">
        <v>7.31</v>
      </c>
      <c r="K1633" s="73">
        <v>2.96</v>
      </c>
      <c r="L1633" s="73">
        <v>11.22</v>
      </c>
      <c r="M1633" s="73">
        <v>166.58</v>
      </c>
      <c r="N1633" s="73">
        <v>8.4400000000000013</v>
      </c>
      <c r="O1633" s="73">
        <v>16.130000000000003</v>
      </c>
      <c r="P1633" s="62">
        <v>474.17002450844296</v>
      </c>
    </row>
    <row r="1634" spans="1:16" x14ac:dyDescent="0.2">
      <c r="A1634" s="5" t="s">
        <v>15</v>
      </c>
      <c r="B1634" s="5" t="s">
        <v>26</v>
      </c>
      <c r="C1634" s="5" t="s">
        <v>31</v>
      </c>
      <c r="D1634" s="5" t="s">
        <v>90</v>
      </c>
      <c r="E1634" s="5">
        <v>2006</v>
      </c>
      <c r="F1634" s="5">
        <v>3</v>
      </c>
      <c r="G1634" s="61">
        <v>595</v>
      </c>
      <c r="H1634" s="73">
        <v>11.370000000000001</v>
      </c>
      <c r="I1634" s="73">
        <v>269.81000000000006</v>
      </c>
      <c r="J1634" s="73">
        <v>11.370000000000001</v>
      </c>
      <c r="K1634" s="73">
        <v>4.6000000000000005</v>
      </c>
      <c r="L1634" s="73">
        <v>17.18</v>
      </c>
      <c r="M1634" s="73">
        <v>248.03</v>
      </c>
      <c r="N1634" s="73">
        <v>13.11</v>
      </c>
      <c r="O1634" s="73">
        <v>25.1</v>
      </c>
      <c r="P1634" s="62">
        <v>472.41441403780209</v>
      </c>
    </row>
    <row r="1635" spans="1:16" x14ac:dyDescent="0.2">
      <c r="A1635" s="5" t="s">
        <v>15</v>
      </c>
      <c r="B1635" s="5" t="s">
        <v>26</v>
      </c>
      <c r="C1635" s="5" t="s">
        <v>31</v>
      </c>
      <c r="D1635" s="5" t="s">
        <v>90</v>
      </c>
      <c r="E1635" s="5">
        <v>2007</v>
      </c>
      <c r="F1635" s="5">
        <v>3</v>
      </c>
      <c r="G1635" s="61">
        <v>587</v>
      </c>
      <c r="H1635" s="73">
        <v>11.99</v>
      </c>
      <c r="I1635" s="73">
        <v>284.39</v>
      </c>
      <c r="J1635" s="73">
        <v>11.99</v>
      </c>
      <c r="K1635" s="73">
        <v>4.84</v>
      </c>
      <c r="L1635" s="73">
        <v>18.11</v>
      </c>
      <c r="M1635" s="73">
        <v>261.44</v>
      </c>
      <c r="N1635" s="73">
        <v>13.82</v>
      </c>
      <c r="O1635" s="73">
        <v>26.46</v>
      </c>
      <c r="P1635" s="62">
        <v>505.08083827164393</v>
      </c>
    </row>
    <row r="1636" spans="1:16" x14ac:dyDescent="0.2">
      <c r="A1636" s="5" t="s">
        <v>15</v>
      </c>
      <c r="B1636" s="5" t="s">
        <v>26</v>
      </c>
      <c r="C1636" s="5" t="s">
        <v>31</v>
      </c>
      <c r="D1636" s="5" t="s">
        <v>90</v>
      </c>
      <c r="E1636" s="5">
        <v>2008</v>
      </c>
      <c r="F1636" s="5">
        <v>3</v>
      </c>
      <c r="G1636" s="61">
        <v>680</v>
      </c>
      <c r="H1636" s="73">
        <v>12.8</v>
      </c>
      <c r="I1636" s="73">
        <v>320.46000000000004</v>
      </c>
      <c r="J1636" s="73">
        <v>12.8</v>
      </c>
      <c r="K1636" s="73">
        <v>5.17</v>
      </c>
      <c r="L1636" s="73">
        <v>20.46</v>
      </c>
      <c r="M1636" s="73">
        <v>294.83000000000004</v>
      </c>
      <c r="N1636" s="73">
        <v>14.77</v>
      </c>
      <c r="O1636" s="73">
        <v>28.24</v>
      </c>
      <c r="P1636" s="62">
        <v>489.55964639187243</v>
      </c>
    </row>
    <row r="1637" spans="1:16" x14ac:dyDescent="0.2">
      <c r="A1637" s="5" t="s">
        <v>15</v>
      </c>
      <c r="B1637" s="5" t="s">
        <v>26</v>
      </c>
      <c r="C1637" s="5" t="s">
        <v>31</v>
      </c>
      <c r="D1637" s="5" t="s">
        <v>90</v>
      </c>
      <c r="E1637" s="5">
        <v>2009</v>
      </c>
      <c r="F1637" s="5">
        <v>3</v>
      </c>
      <c r="G1637" s="61">
        <v>625</v>
      </c>
      <c r="H1637" s="73">
        <v>12</v>
      </c>
      <c r="I1637" s="73">
        <v>284.49</v>
      </c>
      <c r="J1637" s="73">
        <v>12</v>
      </c>
      <c r="K1637" s="73">
        <v>4.8500000000000005</v>
      </c>
      <c r="L1637" s="73">
        <v>18.12</v>
      </c>
      <c r="M1637" s="73">
        <v>261.52000000000004</v>
      </c>
      <c r="N1637" s="73">
        <v>13.83</v>
      </c>
      <c r="O1637" s="73">
        <v>26.46</v>
      </c>
      <c r="P1637" s="62">
        <v>473.99590013438672</v>
      </c>
    </row>
    <row r="1638" spans="1:16" x14ac:dyDescent="0.2">
      <c r="A1638" s="5" t="s">
        <v>15</v>
      </c>
      <c r="B1638" s="5" t="s">
        <v>26</v>
      </c>
      <c r="C1638" s="5" t="s">
        <v>31</v>
      </c>
      <c r="D1638" s="5" t="s">
        <v>90</v>
      </c>
      <c r="E1638" s="5">
        <v>2010</v>
      </c>
      <c r="F1638" s="5">
        <v>3</v>
      </c>
      <c r="G1638" s="61">
        <v>1145</v>
      </c>
      <c r="H1638" s="73">
        <v>20.400000000000002</v>
      </c>
      <c r="I1638" s="73">
        <v>575.39</v>
      </c>
      <c r="J1638" s="73">
        <v>20.400000000000002</v>
      </c>
      <c r="K1638" s="73">
        <v>8.7799999999999994</v>
      </c>
      <c r="L1638" s="73">
        <v>32.82</v>
      </c>
      <c r="M1638" s="73">
        <v>533.79</v>
      </c>
      <c r="N1638" s="73">
        <v>23.470000000000002</v>
      </c>
      <c r="O1638" s="73">
        <v>44.87</v>
      </c>
      <c r="P1638" s="62">
        <v>520.12369583272834</v>
      </c>
    </row>
    <row r="1639" spans="1:16" x14ac:dyDescent="0.2">
      <c r="A1639" s="5" t="s">
        <v>15</v>
      </c>
      <c r="B1639" s="5" t="s">
        <v>26</v>
      </c>
      <c r="C1639" s="5" t="s">
        <v>31</v>
      </c>
      <c r="D1639" s="5" t="s">
        <v>90</v>
      </c>
      <c r="E1639" s="5">
        <v>2011</v>
      </c>
      <c r="F1639" s="5">
        <v>3</v>
      </c>
      <c r="G1639" s="61">
        <v>994</v>
      </c>
      <c r="H1639" s="73">
        <v>20.62</v>
      </c>
      <c r="I1639" s="73">
        <v>489.15</v>
      </c>
      <c r="J1639" s="73">
        <v>20.62</v>
      </c>
      <c r="K1639" s="73">
        <v>8.3299999999999983</v>
      </c>
      <c r="L1639" s="73">
        <v>31.16</v>
      </c>
      <c r="M1639" s="73">
        <v>449.65999999999997</v>
      </c>
      <c r="N1639" s="73">
        <v>23.77</v>
      </c>
      <c r="O1639" s="73">
        <v>45.5</v>
      </c>
      <c r="P1639" s="62">
        <v>512.58051446091247</v>
      </c>
    </row>
    <row r="1640" spans="1:16" x14ac:dyDescent="0.2">
      <c r="A1640" s="5" t="s">
        <v>15</v>
      </c>
      <c r="B1640" s="5" t="s">
        <v>26</v>
      </c>
      <c r="C1640" s="5" t="s">
        <v>31</v>
      </c>
      <c r="D1640" s="5" t="s">
        <v>90</v>
      </c>
      <c r="E1640" s="5">
        <v>2012</v>
      </c>
      <c r="F1640" s="5">
        <v>2</v>
      </c>
      <c r="G1640" s="61">
        <v>452</v>
      </c>
      <c r="H1640" s="73">
        <v>21.040000000000003</v>
      </c>
      <c r="I1640" s="73">
        <v>249.14999999999998</v>
      </c>
      <c r="J1640" s="73">
        <v>21.040000000000003</v>
      </c>
      <c r="K1640" s="73">
        <v>21.950000000000003</v>
      </c>
      <c r="L1640" s="73">
        <v>227.20000000000002</v>
      </c>
      <c r="M1640" s="73">
        <v>0</v>
      </c>
      <c r="N1640" s="73">
        <v>2.57</v>
      </c>
      <c r="O1640" s="73">
        <v>8.67</v>
      </c>
      <c r="P1640" s="62">
        <v>596.33433698097258</v>
      </c>
    </row>
    <row r="1641" spans="1:16" x14ac:dyDescent="0.2">
      <c r="A1641" s="5" t="s">
        <v>15</v>
      </c>
      <c r="B1641" s="5" t="s">
        <v>26</v>
      </c>
      <c r="C1641" s="5" t="s">
        <v>31</v>
      </c>
      <c r="D1641" s="5" t="s">
        <v>90</v>
      </c>
      <c r="E1641" s="5">
        <v>2013</v>
      </c>
      <c r="F1641" s="5">
        <v>2</v>
      </c>
      <c r="G1641" s="61">
        <v>390</v>
      </c>
      <c r="H1641" s="73">
        <v>17.96</v>
      </c>
      <c r="I1641" s="73">
        <v>212.63000000000002</v>
      </c>
      <c r="J1641" s="73">
        <v>17.96</v>
      </c>
      <c r="K1641" s="73">
        <v>18.740000000000002</v>
      </c>
      <c r="L1641" s="73">
        <v>193.89000000000001</v>
      </c>
      <c r="M1641" s="73">
        <v>0</v>
      </c>
      <c r="N1641" s="73">
        <v>2.2000000000000002</v>
      </c>
      <c r="O1641" s="73">
        <v>7.3999999999999995</v>
      </c>
      <c r="P1641" s="62">
        <v>590.64013900799671</v>
      </c>
    </row>
    <row r="1642" spans="1:16" x14ac:dyDescent="0.2">
      <c r="A1642" s="5" t="s">
        <v>15</v>
      </c>
      <c r="B1642" s="5" t="s">
        <v>26</v>
      </c>
      <c r="C1642" s="5" t="s">
        <v>31</v>
      </c>
      <c r="D1642" s="5" t="s">
        <v>90</v>
      </c>
      <c r="E1642" s="5">
        <v>2014</v>
      </c>
      <c r="F1642" s="5">
        <v>2</v>
      </c>
      <c r="G1642" s="61">
        <v>375</v>
      </c>
      <c r="H1642" s="73">
        <v>17.21</v>
      </c>
      <c r="I1642" s="73">
        <v>203.77</v>
      </c>
      <c r="J1642" s="73">
        <v>17.21</v>
      </c>
      <c r="K1642" s="73">
        <v>17.96</v>
      </c>
      <c r="L1642" s="73">
        <v>185.80999999999997</v>
      </c>
      <c r="M1642" s="73">
        <v>0</v>
      </c>
      <c r="N1642" s="73">
        <v>2.1</v>
      </c>
      <c r="O1642" s="73">
        <v>7.1</v>
      </c>
      <c r="P1642" s="62">
        <v>588.78623074697975</v>
      </c>
    </row>
    <row r="1643" spans="1:16" x14ac:dyDescent="0.2">
      <c r="A1643" s="5" t="s">
        <v>15</v>
      </c>
      <c r="B1643" s="5" t="s">
        <v>26</v>
      </c>
      <c r="C1643" s="5" t="s">
        <v>31</v>
      </c>
      <c r="D1643" s="5" t="s">
        <v>90</v>
      </c>
      <c r="E1643" s="5">
        <v>2015</v>
      </c>
      <c r="F1643" s="5">
        <v>2</v>
      </c>
      <c r="G1643" s="61">
        <v>515</v>
      </c>
      <c r="H1643" s="73">
        <v>19.86</v>
      </c>
      <c r="I1643" s="73">
        <v>277.99</v>
      </c>
      <c r="J1643" s="73">
        <v>19.86</v>
      </c>
      <c r="K1643" s="73">
        <v>22.69</v>
      </c>
      <c r="L1643" s="73">
        <v>255.3</v>
      </c>
      <c r="M1643" s="73">
        <v>0</v>
      </c>
      <c r="N1643" s="73">
        <v>2.46</v>
      </c>
      <c r="O1643" s="73">
        <v>8.7200000000000006</v>
      </c>
      <c r="P1643" s="62">
        <v>577.16709462569372</v>
      </c>
    </row>
    <row r="1644" spans="1:16" x14ac:dyDescent="0.2">
      <c r="A1644" s="5" t="s">
        <v>15</v>
      </c>
      <c r="B1644" s="5" t="s">
        <v>26</v>
      </c>
      <c r="C1644" s="5" t="s">
        <v>31</v>
      </c>
      <c r="D1644" s="5" t="s">
        <v>90</v>
      </c>
      <c r="E1644" s="5">
        <v>2016</v>
      </c>
      <c r="F1644" s="5">
        <v>2</v>
      </c>
      <c r="G1644" s="61">
        <v>556</v>
      </c>
      <c r="H1644" s="73">
        <v>24.700000000000003</v>
      </c>
      <c r="I1644" s="73">
        <v>299.08</v>
      </c>
      <c r="J1644" s="73">
        <v>24.700000000000003</v>
      </c>
      <c r="K1644" s="73">
        <v>26.19</v>
      </c>
      <c r="L1644" s="73">
        <v>272.89</v>
      </c>
      <c r="M1644" s="73">
        <v>0</v>
      </c>
      <c r="N1644" s="73">
        <v>3.03</v>
      </c>
      <c r="O1644" s="73">
        <v>10.29</v>
      </c>
      <c r="P1644" s="62">
        <v>582.19763238470102</v>
      </c>
    </row>
    <row r="1645" spans="1:16" x14ac:dyDescent="0.2">
      <c r="A1645" s="5" t="s">
        <v>15</v>
      </c>
      <c r="B1645" s="5" t="s">
        <v>26</v>
      </c>
      <c r="C1645" s="5" t="s">
        <v>31</v>
      </c>
      <c r="D1645" s="5" t="s">
        <v>90</v>
      </c>
      <c r="E1645" s="5">
        <v>2017</v>
      </c>
      <c r="F1645" s="5">
        <v>1</v>
      </c>
      <c r="G1645" s="61">
        <v>802</v>
      </c>
      <c r="H1645" s="73">
        <v>53.8</v>
      </c>
      <c r="I1645" s="73">
        <v>449.38</v>
      </c>
      <c r="J1645" s="73">
        <v>53.8</v>
      </c>
      <c r="K1645" s="73">
        <v>449.38</v>
      </c>
      <c r="L1645" s="73">
        <v>0</v>
      </c>
      <c r="M1645" s="73">
        <v>0</v>
      </c>
      <c r="N1645" s="73">
        <v>1.82</v>
      </c>
      <c r="O1645" s="73">
        <v>14.530000000000001</v>
      </c>
      <c r="P1645" s="62">
        <v>628.30502108111557</v>
      </c>
    </row>
    <row r="1646" spans="1:16" x14ac:dyDescent="0.2">
      <c r="A1646" s="5" t="s">
        <v>15</v>
      </c>
      <c r="B1646" s="5" t="s">
        <v>26</v>
      </c>
      <c r="C1646" s="5" t="s">
        <v>31</v>
      </c>
      <c r="D1646" s="5" t="s">
        <v>90</v>
      </c>
      <c r="E1646" s="5">
        <v>2018</v>
      </c>
      <c r="F1646" s="5">
        <v>1</v>
      </c>
      <c r="G1646" s="61">
        <v>1097</v>
      </c>
      <c r="H1646" s="73">
        <v>75.340000000000018</v>
      </c>
      <c r="I1646" s="73">
        <v>643.2600000000001</v>
      </c>
      <c r="J1646" s="73">
        <v>75.340000000000018</v>
      </c>
      <c r="K1646" s="73">
        <v>643.2600000000001</v>
      </c>
      <c r="L1646" s="73">
        <v>0</v>
      </c>
      <c r="M1646" s="73">
        <v>0</v>
      </c>
      <c r="N1646" s="73">
        <v>2.5499999999999998</v>
      </c>
      <c r="O1646" s="73">
        <v>20.5</v>
      </c>
      <c r="P1646" s="62">
        <v>655.04590622603598</v>
      </c>
    </row>
    <row r="1647" spans="1:16" x14ac:dyDescent="0.2">
      <c r="A1647" s="5" t="s">
        <v>15</v>
      </c>
      <c r="B1647" s="5" t="s">
        <v>26</v>
      </c>
      <c r="C1647" s="5" t="s">
        <v>31</v>
      </c>
      <c r="D1647" s="5" t="s">
        <v>90</v>
      </c>
      <c r="E1647" s="5">
        <v>2019</v>
      </c>
      <c r="F1647" s="5">
        <v>1</v>
      </c>
      <c r="G1647" s="61">
        <v>660</v>
      </c>
      <c r="H1647" s="73">
        <v>44.77</v>
      </c>
      <c r="I1647" s="73">
        <v>370.84000000000003</v>
      </c>
      <c r="J1647" s="73">
        <v>44.77</v>
      </c>
      <c r="K1647" s="73">
        <v>370.84000000000003</v>
      </c>
      <c r="L1647" s="73">
        <v>0</v>
      </c>
      <c r="M1647" s="73">
        <v>0</v>
      </c>
      <c r="N1647" s="73">
        <v>1.53</v>
      </c>
      <c r="O1647" s="73">
        <v>12.28</v>
      </c>
      <c r="P1647" s="62">
        <v>630.51513597143355</v>
      </c>
    </row>
    <row r="1648" spans="1:16" x14ac:dyDescent="0.2">
      <c r="A1648" s="5" t="s">
        <v>15</v>
      </c>
      <c r="B1648" s="5" t="s">
        <v>26</v>
      </c>
      <c r="C1648" s="5" t="s">
        <v>31</v>
      </c>
      <c r="D1648" s="5" t="s">
        <v>90</v>
      </c>
      <c r="E1648" s="5">
        <v>2020</v>
      </c>
      <c r="F1648" s="5">
        <v>0</v>
      </c>
      <c r="G1648" s="61">
        <v>814</v>
      </c>
      <c r="H1648" s="73">
        <v>491.77</v>
      </c>
      <c r="I1648" s="73">
        <v>0</v>
      </c>
      <c r="J1648" s="73">
        <v>491.77</v>
      </c>
      <c r="K1648" s="73">
        <v>0</v>
      </c>
      <c r="L1648" s="73">
        <v>0</v>
      </c>
      <c r="M1648" s="73">
        <v>0</v>
      </c>
      <c r="N1648" s="73">
        <v>0.41000000000000003</v>
      </c>
      <c r="O1648" s="73">
        <v>15.250000000000002</v>
      </c>
      <c r="P1648" s="62">
        <v>604.40701725094937</v>
      </c>
    </row>
    <row r="1649" spans="1:16" x14ac:dyDescent="0.2">
      <c r="A1649" s="5" t="s">
        <v>15</v>
      </c>
      <c r="B1649" s="5" t="s">
        <v>26</v>
      </c>
      <c r="C1649" s="5" t="s">
        <v>31</v>
      </c>
      <c r="D1649" s="5" t="s">
        <v>90</v>
      </c>
      <c r="E1649" s="5">
        <v>2021</v>
      </c>
      <c r="F1649" s="5">
        <v>0</v>
      </c>
      <c r="G1649" s="61">
        <v>1122</v>
      </c>
      <c r="H1649" s="73">
        <v>677.1099999999999</v>
      </c>
      <c r="I1649" s="73">
        <v>0</v>
      </c>
      <c r="J1649" s="73">
        <v>677.1099999999999</v>
      </c>
      <c r="K1649" s="73">
        <v>0</v>
      </c>
      <c r="L1649" s="73">
        <v>0</v>
      </c>
      <c r="M1649" s="73">
        <v>0</v>
      </c>
      <c r="N1649" s="73">
        <v>0.48</v>
      </c>
      <c r="O1649" s="73">
        <v>18.279999999999998</v>
      </c>
      <c r="P1649" s="62">
        <v>603.66973808544196</v>
      </c>
    </row>
    <row r="1650" spans="1:16" x14ac:dyDescent="0.2">
      <c r="A1650" s="5" t="s">
        <v>15</v>
      </c>
      <c r="B1650" s="5" t="s">
        <v>26</v>
      </c>
      <c r="C1650" s="5" t="s">
        <v>84</v>
      </c>
      <c r="D1650" s="5" t="s">
        <v>91</v>
      </c>
      <c r="E1650" s="5">
        <v>1978</v>
      </c>
      <c r="F1650" s="5">
        <v>3</v>
      </c>
      <c r="G1650" s="61">
        <v>11</v>
      </c>
      <c r="H1650" s="73">
        <v>0.22</v>
      </c>
      <c r="I1650" s="73">
        <v>5.4799999999999995</v>
      </c>
      <c r="J1650" s="73">
        <v>0.22</v>
      </c>
      <c r="K1650" s="73">
        <v>0.2</v>
      </c>
      <c r="L1650" s="73">
        <v>0.45</v>
      </c>
      <c r="M1650" s="73">
        <v>4.8299999999999992</v>
      </c>
      <c r="N1650" s="73">
        <v>0.28000000000000003</v>
      </c>
      <c r="O1650" s="73">
        <v>0.67</v>
      </c>
      <c r="P1650" s="62">
        <v>537.04639487919349</v>
      </c>
    </row>
    <row r="1651" spans="1:16" x14ac:dyDescent="0.2">
      <c r="A1651" s="5" t="s">
        <v>15</v>
      </c>
      <c r="B1651" s="5" t="s">
        <v>26</v>
      </c>
      <c r="C1651" s="5" t="s">
        <v>84</v>
      </c>
      <c r="D1651" s="5" t="s">
        <v>91</v>
      </c>
      <c r="E1651" s="5">
        <v>1981</v>
      </c>
      <c r="F1651" s="5">
        <v>3</v>
      </c>
      <c r="G1651" s="61">
        <v>24</v>
      </c>
      <c r="H1651" s="73">
        <v>0.33</v>
      </c>
      <c r="I1651" s="73">
        <v>7.9799999999999995</v>
      </c>
      <c r="J1651" s="73">
        <v>0.33</v>
      </c>
      <c r="K1651" s="73">
        <v>0.28000000000000003</v>
      </c>
      <c r="L1651" s="73">
        <v>0.65</v>
      </c>
      <c r="M1651" s="73">
        <v>7.05</v>
      </c>
      <c r="N1651" s="73">
        <v>0.4</v>
      </c>
      <c r="O1651" s="73">
        <v>0.98</v>
      </c>
      <c r="P1651" s="62">
        <v>338.14332394766558</v>
      </c>
    </row>
    <row r="1652" spans="1:16" x14ac:dyDescent="0.2">
      <c r="A1652" s="5" t="s">
        <v>15</v>
      </c>
      <c r="B1652" s="5" t="s">
        <v>26</v>
      </c>
      <c r="C1652" s="5" t="s">
        <v>84</v>
      </c>
      <c r="D1652" s="5" t="s">
        <v>91</v>
      </c>
      <c r="E1652" s="5">
        <v>1989</v>
      </c>
      <c r="F1652" s="5">
        <v>3</v>
      </c>
      <c r="G1652" s="61">
        <v>12</v>
      </c>
      <c r="H1652" s="73">
        <v>0.14000000000000001</v>
      </c>
      <c r="I1652" s="73">
        <v>3.4699999999999998</v>
      </c>
      <c r="J1652" s="73">
        <v>0.14000000000000001</v>
      </c>
      <c r="K1652" s="73">
        <v>0.12</v>
      </c>
      <c r="L1652" s="73">
        <v>0.28000000000000003</v>
      </c>
      <c r="M1652" s="73">
        <v>3.07</v>
      </c>
      <c r="N1652" s="73">
        <v>0.17</v>
      </c>
      <c r="O1652" s="73">
        <v>0.42</v>
      </c>
      <c r="P1652" s="62">
        <v>299.48192928094983</v>
      </c>
    </row>
    <row r="1653" spans="1:16" x14ac:dyDescent="0.2">
      <c r="A1653" s="5" t="s">
        <v>15</v>
      </c>
      <c r="B1653" s="5" t="s">
        <v>26</v>
      </c>
      <c r="C1653" s="5" t="s">
        <v>84</v>
      </c>
      <c r="D1653" s="5" t="s">
        <v>91</v>
      </c>
      <c r="E1653" s="5">
        <v>1991</v>
      </c>
      <c r="F1653" s="5">
        <v>3</v>
      </c>
      <c r="G1653" s="61">
        <v>6</v>
      </c>
      <c r="H1653" s="73">
        <v>0.08</v>
      </c>
      <c r="I1653" s="73">
        <v>1.84</v>
      </c>
      <c r="J1653" s="73">
        <v>0.08</v>
      </c>
      <c r="K1653" s="73">
        <v>7.0000000000000007E-2</v>
      </c>
      <c r="L1653" s="73">
        <v>0.15</v>
      </c>
      <c r="M1653" s="73">
        <v>1.62</v>
      </c>
      <c r="N1653" s="73">
        <v>0.09</v>
      </c>
      <c r="O1653" s="73">
        <v>0.22</v>
      </c>
      <c r="P1653" s="62">
        <v>318.20139622007787</v>
      </c>
    </row>
    <row r="1654" spans="1:16" x14ac:dyDescent="0.2">
      <c r="A1654" s="5" t="s">
        <v>15</v>
      </c>
      <c r="B1654" s="5" t="s">
        <v>26</v>
      </c>
      <c r="C1654" s="5" t="s">
        <v>84</v>
      </c>
      <c r="D1654" s="5" t="s">
        <v>91</v>
      </c>
      <c r="E1654" s="5">
        <v>1992</v>
      </c>
      <c r="F1654" s="5">
        <v>3</v>
      </c>
      <c r="G1654" s="61">
        <v>17</v>
      </c>
      <c r="H1654" s="73">
        <v>0.28000000000000003</v>
      </c>
      <c r="I1654" s="73">
        <v>6.87</v>
      </c>
      <c r="J1654" s="73">
        <v>0.28000000000000003</v>
      </c>
      <c r="K1654" s="73">
        <v>0.24</v>
      </c>
      <c r="L1654" s="73">
        <v>0.56000000000000005</v>
      </c>
      <c r="M1654" s="73">
        <v>6.07</v>
      </c>
      <c r="N1654" s="73">
        <v>0.35</v>
      </c>
      <c r="O1654" s="73">
        <v>0.84</v>
      </c>
      <c r="P1654" s="62">
        <v>419.5817206497</v>
      </c>
    </row>
    <row r="1655" spans="1:16" x14ac:dyDescent="0.2">
      <c r="A1655" s="5" t="s">
        <v>15</v>
      </c>
      <c r="B1655" s="5" t="s">
        <v>26</v>
      </c>
      <c r="C1655" s="5" t="s">
        <v>84</v>
      </c>
      <c r="D1655" s="5" t="s">
        <v>91</v>
      </c>
      <c r="E1655" s="5">
        <v>1993</v>
      </c>
      <c r="F1655" s="5">
        <v>3</v>
      </c>
      <c r="G1655" s="61">
        <v>13</v>
      </c>
      <c r="H1655" s="73">
        <v>0.2</v>
      </c>
      <c r="I1655" s="73">
        <v>4.9899999999999993</v>
      </c>
      <c r="J1655" s="73">
        <v>0.2</v>
      </c>
      <c r="K1655" s="73">
        <v>0.18</v>
      </c>
      <c r="L1655" s="73">
        <v>0.41</v>
      </c>
      <c r="M1655" s="73">
        <v>4.3999999999999995</v>
      </c>
      <c r="N1655" s="73">
        <v>0.25</v>
      </c>
      <c r="O1655" s="73">
        <v>0.61</v>
      </c>
      <c r="P1655" s="62">
        <v>408.87506956602493</v>
      </c>
    </row>
    <row r="1656" spans="1:16" x14ac:dyDescent="0.2">
      <c r="A1656" s="5" t="s">
        <v>15</v>
      </c>
      <c r="B1656" s="5" t="s">
        <v>26</v>
      </c>
      <c r="C1656" s="5" t="s">
        <v>84</v>
      </c>
      <c r="D1656" s="5" t="s">
        <v>91</v>
      </c>
      <c r="E1656" s="5">
        <v>1994</v>
      </c>
      <c r="F1656" s="5">
        <v>3</v>
      </c>
      <c r="G1656" s="61">
        <v>9</v>
      </c>
      <c r="H1656" s="73">
        <v>0.16</v>
      </c>
      <c r="I1656" s="73">
        <v>3.88</v>
      </c>
      <c r="J1656" s="73">
        <v>0.16</v>
      </c>
      <c r="K1656" s="73">
        <v>0.14000000000000001</v>
      </c>
      <c r="L1656" s="73">
        <v>0.32</v>
      </c>
      <c r="M1656" s="73">
        <v>3.42</v>
      </c>
      <c r="N1656" s="73">
        <v>0.19</v>
      </c>
      <c r="O1656" s="73">
        <v>0.47</v>
      </c>
      <c r="P1656" s="62">
        <v>450.19011291931423</v>
      </c>
    </row>
    <row r="1657" spans="1:16" x14ac:dyDescent="0.2">
      <c r="A1657" s="5" t="s">
        <v>15</v>
      </c>
      <c r="B1657" s="5" t="s">
        <v>26</v>
      </c>
      <c r="C1657" s="5" t="s">
        <v>84</v>
      </c>
      <c r="D1657" s="5" t="s">
        <v>91</v>
      </c>
      <c r="E1657" s="5">
        <v>1995</v>
      </c>
      <c r="F1657" s="5">
        <v>3</v>
      </c>
      <c r="G1657" s="61">
        <v>32</v>
      </c>
      <c r="H1657" s="73">
        <v>0.59</v>
      </c>
      <c r="I1657" s="73">
        <v>14.38</v>
      </c>
      <c r="J1657" s="73">
        <v>0.59</v>
      </c>
      <c r="K1657" s="73">
        <v>0.51</v>
      </c>
      <c r="L1657" s="73">
        <v>1.18</v>
      </c>
      <c r="M1657" s="73">
        <v>12.690000000000001</v>
      </c>
      <c r="N1657" s="73">
        <v>0.72</v>
      </c>
      <c r="O1657" s="73">
        <v>1.77</v>
      </c>
      <c r="P1657" s="62">
        <v>462.06061431327862</v>
      </c>
    </row>
    <row r="1658" spans="1:16" x14ac:dyDescent="0.2">
      <c r="A1658" s="5" t="s">
        <v>15</v>
      </c>
      <c r="B1658" s="5" t="s">
        <v>26</v>
      </c>
      <c r="C1658" s="5" t="s">
        <v>84</v>
      </c>
      <c r="D1658" s="5" t="s">
        <v>91</v>
      </c>
      <c r="E1658" s="5">
        <v>1996</v>
      </c>
      <c r="F1658" s="5">
        <v>3</v>
      </c>
      <c r="G1658" s="61">
        <v>50</v>
      </c>
      <c r="H1658" s="73">
        <v>0.83</v>
      </c>
      <c r="I1658" s="73">
        <v>20.3</v>
      </c>
      <c r="J1658" s="73">
        <v>0.83</v>
      </c>
      <c r="K1658" s="73">
        <v>0.72</v>
      </c>
      <c r="L1658" s="73">
        <v>1.67</v>
      </c>
      <c r="M1658" s="73">
        <v>17.91</v>
      </c>
      <c r="N1658" s="73">
        <v>1.03</v>
      </c>
      <c r="O1658" s="73">
        <v>2.4899999999999998</v>
      </c>
      <c r="P1658" s="62">
        <v>421.63358195147515</v>
      </c>
    </row>
    <row r="1659" spans="1:16" x14ac:dyDescent="0.2">
      <c r="A1659" s="5" t="s">
        <v>15</v>
      </c>
      <c r="B1659" s="5" t="s">
        <v>26</v>
      </c>
      <c r="C1659" s="5" t="s">
        <v>84</v>
      </c>
      <c r="D1659" s="5" t="s">
        <v>91</v>
      </c>
      <c r="E1659" s="5">
        <v>1997</v>
      </c>
      <c r="F1659" s="5">
        <v>3</v>
      </c>
      <c r="G1659" s="61">
        <v>23</v>
      </c>
      <c r="H1659" s="73">
        <v>0.28000000000000003</v>
      </c>
      <c r="I1659" s="73">
        <v>6.8999999999999995</v>
      </c>
      <c r="J1659" s="73">
        <v>0.28000000000000003</v>
      </c>
      <c r="K1659" s="73">
        <v>0.25</v>
      </c>
      <c r="L1659" s="73">
        <v>0.56000000000000005</v>
      </c>
      <c r="M1659" s="73">
        <v>6.09</v>
      </c>
      <c r="N1659" s="73">
        <v>0.35</v>
      </c>
      <c r="O1659" s="73">
        <v>0.85</v>
      </c>
      <c r="P1659" s="62">
        <v>310.18252943215265</v>
      </c>
    </row>
    <row r="1660" spans="1:16" x14ac:dyDescent="0.2">
      <c r="A1660" s="5" t="s">
        <v>15</v>
      </c>
      <c r="B1660" s="5" t="s">
        <v>26</v>
      </c>
      <c r="C1660" s="5" t="s">
        <v>84</v>
      </c>
      <c r="D1660" s="5" t="s">
        <v>91</v>
      </c>
      <c r="E1660" s="5">
        <v>1998</v>
      </c>
      <c r="F1660" s="5">
        <v>3</v>
      </c>
      <c r="G1660" s="61">
        <v>19</v>
      </c>
      <c r="H1660" s="73">
        <v>0.35</v>
      </c>
      <c r="I1660" s="73">
        <v>8.67</v>
      </c>
      <c r="J1660" s="73">
        <v>0.35</v>
      </c>
      <c r="K1660" s="73">
        <v>0.31</v>
      </c>
      <c r="L1660" s="73">
        <v>0.71</v>
      </c>
      <c r="M1660" s="73">
        <v>7.65</v>
      </c>
      <c r="N1660" s="73">
        <v>0.44</v>
      </c>
      <c r="O1660" s="73">
        <v>1.06</v>
      </c>
      <c r="P1660" s="62">
        <v>470.49838308541115</v>
      </c>
    </row>
    <row r="1661" spans="1:16" x14ac:dyDescent="0.2">
      <c r="A1661" s="5" t="s">
        <v>15</v>
      </c>
      <c r="B1661" s="5" t="s">
        <v>26</v>
      </c>
      <c r="C1661" s="5" t="s">
        <v>84</v>
      </c>
      <c r="D1661" s="5" t="s">
        <v>91</v>
      </c>
      <c r="E1661" s="5">
        <v>1999</v>
      </c>
      <c r="F1661" s="5">
        <v>3</v>
      </c>
      <c r="G1661" s="61">
        <v>43</v>
      </c>
      <c r="H1661" s="73">
        <v>0.57999999999999996</v>
      </c>
      <c r="I1661" s="73">
        <v>14.09</v>
      </c>
      <c r="J1661" s="73">
        <v>0.57999999999999996</v>
      </c>
      <c r="K1661" s="73">
        <v>0.5</v>
      </c>
      <c r="L1661" s="73">
        <v>1.1599999999999999</v>
      </c>
      <c r="M1661" s="73">
        <v>12.43</v>
      </c>
      <c r="N1661" s="73">
        <v>0.71</v>
      </c>
      <c r="O1661" s="73">
        <v>1.73</v>
      </c>
      <c r="P1661" s="62">
        <v>337.52839302688989</v>
      </c>
    </row>
    <row r="1662" spans="1:16" x14ac:dyDescent="0.2">
      <c r="A1662" s="5" t="s">
        <v>15</v>
      </c>
      <c r="B1662" s="5" t="s">
        <v>26</v>
      </c>
      <c r="C1662" s="5" t="s">
        <v>84</v>
      </c>
      <c r="D1662" s="5" t="s">
        <v>91</v>
      </c>
      <c r="E1662" s="5">
        <v>2000</v>
      </c>
      <c r="F1662" s="5">
        <v>3</v>
      </c>
      <c r="G1662" s="61">
        <v>113</v>
      </c>
      <c r="H1662" s="73">
        <v>1.74</v>
      </c>
      <c r="I1662" s="73">
        <v>42.32</v>
      </c>
      <c r="J1662" s="73">
        <v>1.74</v>
      </c>
      <c r="K1662" s="73">
        <v>1.52</v>
      </c>
      <c r="L1662" s="73">
        <v>3.47</v>
      </c>
      <c r="M1662" s="73">
        <v>37.33</v>
      </c>
      <c r="N1662" s="73">
        <v>2.1399999999999997</v>
      </c>
      <c r="O1662" s="73">
        <v>5.19</v>
      </c>
      <c r="P1662" s="62">
        <v>390.23344635154797</v>
      </c>
    </row>
    <row r="1663" spans="1:16" x14ac:dyDescent="0.2">
      <c r="A1663" s="5" t="s">
        <v>15</v>
      </c>
      <c r="B1663" s="5" t="s">
        <v>26</v>
      </c>
      <c r="C1663" s="5" t="s">
        <v>84</v>
      </c>
      <c r="D1663" s="5" t="s">
        <v>91</v>
      </c>
      <c r="E1663" s="5">
        <v>2001</v>
      </c>
      <c r="F1663" s="5">
        <v>3</v>
      </c>
      <c r="G1663" s="61">
        <v>238</v>
      </c>
      <c r="H1663" s="73">
        <v>3.53</v>
      </c>
      <c r="I1663" s="73">
        <v>85.9</v>
      </c>
      <c r="J1663" s="73">
        <v>3.53</v>
      </c>
      <c r="K1663" s="73">
        <v>3.08</v>
      </c>
      <c r="L1663" s="73">
        <v>7.04</v>
      </c>
      <c r="M1663" s="73">
        <v>75.78</v>
      </c>
      <c r="N1663" s="73">
        <v>4.34</v>
      </c>
      <c r="O1663" s="73">
        <v>10.540000000000001</v>
      </c>
      <c r="P1663" s="62">
        <v>375.29160672744979</v>
      </c>
    </row>
    <row r="1664" spans="1:16" x14ac:dyDescent="0.2">
      <c r="A1664" s="5" t="s">
        <v>15</v>
      </c>
      <c r="B1664" s="5" t="s">
        <v>26</v>
      </c>
      <c r="C1664" s="5" t="s">
        <v>84</v>
      </c>
      <c r="D1664" s="5" t="s">
        <v>91</v>
      </c>
      <c r="E1664" s="5">
        <v>2002</v>
      </c>
      <c r="F1664" s="5">
        <v>3</v>
      </c>
      <c r="G1664" s="61">
        <v>14</v>
      </c>
      <c r="H1664" s="73">
        <v>0.19</v>
      </c>
      <c r="I1664" s="73">
        <v>4.58</v>
      </c>
      <c r="J1664" s="73">
        <v>0.19</v>
      </c>
      <c r="K1664" s="73">
        <v>0.16</v>
      </c>
      <c r="L1664" s="73">
        <v>0.37</v>
      </c>
      <c r="M1664" s="73">
        <v>4.05</v>
      </c>
      <c r="N1664" s="73">
        <v>0.23</v>
      </c>
      <c r="O1664" s="73">
        <v>0.56000000000000005</v>
      </c>
      <c r="P1664" s="62">
        <v>345.91566045000837</v>
      </c>
    </row>
    <row r="1665" spans="1:16" x14ac:dyDescent="0.2">
      <c r="A1665" s="5" t="s">
        <v>15</v>
      </c>
      <c r="B1665" s="5" t="s">
        <v>26</v>
      </c>
      <c r="C1665" s="5" t="s">
        <v>84</v>
      </c>
      <c r="D1665" s="5" t="s">
        <v>91</v>
      </c>
      <c r="E1665" s="5">
        <v>2003</v>
      </c>
      <c r="F1665" s="5">
        <v>3</v>
      </c>
      <c r="G1665" s="61">
        <v>41</v>
      </c>
      <c r="H1665" s="73">
        <v>0.66</v>
      </c>
      <c r="I1665" s="73">
        <v>16.07</v>
      </c>
      <c r="J1665" s="73">
        <v>0.66</v>
      </c>
      <c r="K1665" s="73">
        <v>0.56999999999999995</v>
      </c>
      <c r="L1665" s="73">
        <v>1.32</v>
      </c>
      <c r="M1665" s="73">
        <v>14.18</v>
      </c>
      <c r="N1665" s="73">
        <v>0.81</v>
      </c>
      <c r="O1665" s="73">
        <v>1.97</v>
      </c>
      <c r="P1665" s="62">
        <v>407.24905243309826</v>
      </c>
    </row>
    <row r="1666" spans="1:16" x14ac:dyDescent="0.2">
      <c r="A1666" s="5" t="s">
        <v>15</v>
      </c>
      <c r="B1666" s="5" t="s">
        <v>26</v>
      </c>
      <c r="C1666" s="5" t="s">
        <v>84</v>
      </c>
      <c r="D1666" s="5" t="s">
        <v>91</v>
      </c>
      <c r="E1666" s="5">
        <v>2004</v>
      </c>
      <c r="F1666" s="5">
        <v>3</v>
      </c>
      <c r="G1666" s="61">
        <v>47</v>
      </c>
      <c r="H1666" s="73">
        <v>0.77</v>
      </c>
      <c r="I1666" s="73">
        <v>18.840000000000003</v>
      </c>
      <c r="J1666" s="73">
        <v>0.77</v>
      </c>
      <c r="K1666" s="73">
        <v>0.67</v>
      </c>
      <c r="L1666" s="73">
        <v>1.55</v>
      </c>
      <c r="M1666" s="73">
        <v>16.62</v>
      </c>
      <c r="N1666" s="73">
        <v>0.96</v>
      </c>
      <c r="O1666" s="73">
        <v>2.3099999999999996</v>
      </c>
      <c r="P1666" s="62">
        <v>413.89429375858117</v>
      </c>
    </row>
    <row r="1667" spans="1:16" x14ac:dyDescent="0.2">
      <c r="A1667" s="5" t="s">
        <v>15</v>
      </c>
      <c r="B1667" s="5" t="s">
        <v>26</v>
      </c>
      <c r="C1667" s="5" t="s">
        <v>84</v>
      </c>
      <c r="D1667" s="5" t="s">
        <v>91</v>
      </c>
      <c r="E1667" s="5">
        <v>2005</v>
      </c>
      <c r="F1667" s="5">
        <v>3</v>
      </c>
      <c r="G1667" s="61">
        <v>30</v>
      </c>
      <c r="H1667" s="73">
        <v>0.46</v>
      </c>
      <c r="I1667" s="73">
        <v>11.290000000000001</v>
      </c>
      <c r="J1667" s="73">
        <v>0.46</v>
      </c>
      <c r="K1667" s="73">
        <v>0.4</v>
      </c>
      <c r="L1667" s="73">
        <v>0.93</v>
      </c>
      <c r="M1667" s="73">
        <v>9.9600000000000009</v>
      </c>
      <c r="N1667" s="73">
        <v>0.56999999999999995</v>
      </c>
      <c r="O1667" s="73">
        <v>1.39</v>
      </c>
      <c r="P1667" s="62">
        <v>391.04317881425374</v>
      </c>
    </row>
    <row r="1668" spans="1:16" x14ac:dyDescent="0.2">
      <c r="A1668" s="5" t="s">
        <v>15</v>
      </c>
      <c r="B1668" s="5" t="s">
        <v>26</v>
      </c>
      <c r="C1668" s="5" t="s">
        <v>84</v>
      </c>
      <c r="D1668" s="5" t="s">
        <v>91</v>
      </c>
      <c r="E1668" s="5">
        <v>2006</v>
      </c>
      <c r="F1668" s="5">
        <v>3</v>
      </c>
      <c r="G1668" s="61">
        <v>94</v>
      </c>
      <c r="H1668" s="73">
        <v>1.6</v>
      </c>
      <c r="I1668" s="73">
        <v>38.85</v>
      </c>
      <c r="J1668" s="73">
        <v>1.6</v>
      </c>
      <c r="K1668" s="73">
        <v>1.39</v>
      </c>
      <c r="L1668" s="73">
        <v>3.19</v>
      </c>
      <c r="M1668" s="73">
        <v>34.270000000000003</v>
      </c>
      <c r="N1668" s="73">
        <v>1.96</v>
      </c>
      <c r="O1668" s="73">
        <v>4.76</v>
      </c>
      <c r="P1668" s="62">
        <v>432.74779850518684</v>
      </c>
    </row>
    <row r="1669" spans="1:16" x14ac:dyDescent="0.2">
      <c r="A1669" s="5" t="s">
        <v>15</v>
      </c>
      <c r="B1669" s="5" t="s">
        <v>26</v>
      </c>
      <c r="C1669" s="5" t="s">
        <v>84</v>
      </c>
      <c r="D1669" s="5" t="s">
        <v>91</v>
      </c>
      <c r="E1669" s="5">
        <v>2007</v>
      </c>
      <c r="F1669" s="5">
        <v>3</v>
      </c>
      <c r="G1669" s="61">
        <v>62</v>
      </c>
      <c r="H1669" s="73">
        <v>1.01</v>
      </c>
      <c r="I1669" s="73">
        <v>24.47</v>
      </c>
      <c r="J1669" s="73">
        <v>1.01</v>
      </c>
      <c r="K1669" s="73">
        <v>0.87</v>
      </c>
      <c r="L1669" s="73">
        <v>2.0099999999999998</v>
      </c>
      <c r="M1669" s="73">
        <v>21.59</v>
      </c>
      <c r="N1669" s="73">
        <v>1.24</v>
      </c>
      <c r="O1669" s="73">
        <v>3.0100000000000002</v>
      </c>
      <c r="P1669" s="62">
        <v>407.15284017895516</v>
      </c>
    </row>
    <row r="1670" spans="1:16" x14ac:dyDescent="0.2">
      <c r="A1670" s="5" t="s">
        <v>15</v>
      </c>
      <c r="B1670" s="5" t="s">
        <v>26</v>
      </c>
      <c r="C1670" s="5" t="s">
        <v>84</v>
      </c>
      <c r="D1670" s="5" t="s">
        <v>91</v>
      </c>
      <c r="E1670" s="5">
        <v>2008</v>
      </c>
      <c r="F1670" s="5">
        <v>3</v>
      </c>
      <c r="G1670" s="61">
        <v>160</v>
      </c>
      <c r="H1670" s="73">
        <v>2.67</v>
      </c>
      <c r="I1670" s="73">
        <v>65.14</v>
      </c>
      <c r="J1670" s="73">
        <v>2.67</v>
      </c>
      <c r="K1670" s="73">
        <v>2.3299999999999996</v>
      </c>
      <c r="L1670" s="73">
        <v>5.34</v>
      </c>
      <c r="M1670" s="73">
        <v>57.47</v>
      </c>
      <c r="N1670" s="73">
        <v>3.29</v>
      </c>
      <c r="O1670" s="73">
        <v>7.99</v>
      </c>
      <c r="P1670" s="62">
        <v>423.23037644446413</v>
      </c>
    </row>
    <row r="1671" spans="1:16" x14ac:dyDescent="0.2">
      <c r="A1671" s="5" t="s">
        <v>15</v>
      </c>
      <c r="B1671" s="5" t="s">
        <v>26</v>
      </c>
      <c r="C1671" s="5" t="s">
        <v>84</v>
      </c>
      <c r="D1671" s="5" t="s">
        <v>91</v>
      </c>
      <c r="E1671" s="5">
        <v>2009</v>
      </c>
      <c r="F1671" s="5">
        <v>3</v>
      </c>
      <c r="G1671" s="61">
        <v>158</v>
      </c>
      <c r="H1671" s="73">
        <v>2.5799999999999996</v>
      </c>
      <c r="I1671" s="73">
        <v>62.82</v>
      </c>
      <c r="J1671" s="73">
        <v>2.5799999999999996</v>
      </c>
      <c r="K1671" s="73">
        <v>2.25</v>
      </c>
      <c r="L1671" s="73">
        <v>5.15</v>
      </c>
      <c r="M1671" s="73">
        <v>55.42</v>
      </c>
      <c r="N1671" s="73">
        <v>3.18</v>
      </c>
      <c r="O1671" s="73">
        <v>7.71</v>
      </c>
      <c r="P1671" s="62">
        <v>413.71134466594691</v>
      </c>
    </row>
    <row r="1672" spans="1:16" x14ac:dyDescent="0.2">
      <c r="A1672" s="5" t="s">
        <v>15</v>
      </c>
      <c r="B1672" s="5" t="s">
        <v>26</v>
      </c>
      <c r="C1672" s="5" t="s">
        <v>84</v>
      </c>
      <c r="D1672" s="5" t="s">
        <v>91</v>
      </c>
      <c r="E1672" s="5">
        <v>2010</v>
      </c>
      <c r="F1672" s="5">
        <v>3</v>
      </c>
      <c r="G1672" s="61">
        <v>91</v>
      </c>
      <c r="H1672" s="73">
        <v>1.56</v>
      </c>
      <c r="I1672" s="73">
        <v>37.869999999999997</v>
      </c>
      <c r="J1672" s="73">
        <v>1.56</v>
      </c>
      <c r="K1672" s="73">
        <v>1.36</v>
      </c>
      <c r="L1672" s="73">
        <v>3.11</v>
      </c>
      <c r="M1672" s="73">
        <v>33.4</v>
      </c>
      <c r="N1672" s="73">
        <v>1.91</v>
      </c>
      <c r="O1672" s="73">
        <v>4.6399999999999997</v>
      </c>
      <c r="P1672" s="62">
        <v>430.93954632303081</v>
      </c>
    </row>
    <row r="1673" spans="1:16" x14ac:dyDescent="0.2">
      <c r="A1673" s="5" t="s">
        <v>15</v>
      </c>
      <c r="B1673" s="5" t="s">
        <v>26</v>
      </c>
      <c r="C1673" s="5" t="s">
        <v>84</v>
      </c>
      <c r="D1673" s="5" t="s">
        <v>91</v>
      </c>
      <c r="E1673" s="5">
        <v>2011</v>
      </c>
      <c r="F1673" s="5">
        <v>3</v>
      </c>
      <c r="G1673" s="61">
        <v>66</v>
      </c>
      <c r="H1673" s="73">
        <v>1.19</v>
      </c>
      <c r="I1673" s="73">
        <v>28.83</v>
      </c>
      <c r="J1673" s="73">
        <v>1.19</v>
      </c>
      <c r="K1673" s="73">
        <v>1.04</v>
      </c>
      <c r="L1673" s="73">
        <v>2.36</v>
      </c>
      <c r="M1673" s="73">
        <v>25.43</v>
      </c>
      <c r="N1673" s="73">
        <v>1.46</v>
      </c>
      <c r="O1673" s="73">
        <v>3.54</v>
      </c>
      <c r="P1673" s="62">
        <v>451.52024593292708</v>
      </c>
    </row>
    <row r="1674" spans="1:16" x14ac:dyDescent="0.2">
      <c r="A1674" s="5" t="s">
        <v>15</v>
      </c>
      <c r="B1674" s="5" t="s">
        <v>26</v>
      </c>
      <c r="C1674" s="5" t="s">
        <v>84</v>
      </c>
      <c r="D1674" s="5" t="s">
        <v>91</v>
      </c>
      <c r="E1674" s="5">
        <v>2012</v>
      </c>
      <c r="F1674" s="5">
        <v>2</v>
      </c>
      <c r="G1674" s="61">
        <v>103</v>
      </c>
      <c r="H1674" s="73">
        <v>1.54</v>
      </c>
      <c r="I1674" s="73">
        <v>58.29</v>
      </c>
      <c r="J1674" s="73">
        <v>1.54</v>
      </c>
      <c r="K1674" s="73">
        <v>5.45</v>
      </c>
      <c r="L1674" s="73">
        <v>52.84</v>
      </c>
      <c r="M1674" s="73">
        <v>0</v>
      </c>
      <c r="N1674" s="73">
        <v>0.98</v>
      </c>
      <c r="O1674" s="73">
        <v>1.78</v>
      </c>
      <c r="P1674" s="62">
        <v>582.2775585748542</v>
      </c>
    </row>
    <row r="1675" spans="1:16" x14ac:dyDescent="0.2">
      <c r="A1675" s="5" t="s">
        <v>15</v>
      </c>
      <c r="B1675" s="5" t="s">
        <v>26</v>
      </c>
      <c r="C1675" s="5" t="s">
        <v>84</v>
      </c>
      <c r="D1675" s="5" t="s">
        <v>91</v>
      </c>
      <c r="E1675" s="5">
        <v>2013</v>
      </c>
      <c r="F1675" s="5">
        <v>2</v>
      </c>
      <c r="G1675" s="61">
        <v>50</v>
      </c>
      <c r="H1675" s="73">
        <v>0.86</v>
      </c>
      <c r="I1675" s="73">
        <v>32.410000000000004</v>
      </c>
      <c r="J1675" s="73">
        <v>0.86</v>
      </c>
      <c r="K1675" s="73">
        <v>3.03</v>
      </c>
      <c r="L1675" s="73">
        <v>29.38</v>
      </c>
      <c r="M1675" s="73">
        <v>0</v>
      </c>
      <c r="N1675" s="73">
        <v>0.55000000000000004</v>
      </c>
      <c r="O1675" s="73">
        <v>0.99</v>
      </c>
      <c r="P1675" s="62">
        <v>664.72441160613562</v>
      </c>
    </row>
    <row r="1676" spans="1:16" x14ac:dyDescent="0.2">
      <c r="A1676" s="5" t="s">
        <v>15</v>
      </c>
      <c r="B1676" s="5" t="s">
        <v>26</v>
      </c>
      <c r="C1676" s="5" t="s">
        <v>84</v>
      </c>
      <c r="D1676" s="5" t="s">
        <v>91</v>
      </c>
      <c r="E1676" s="5">
        <v>2014</v>
      </c>
      <c r="F1676" s="5">
        <v>2</v>
      </c>
      <c r="G1676" s="61">
        <v>59</v>
      </c>
      <c r="H1676" s="73">
        <v>1.05</v>
      </c>
      <c r="I1676" s="73">
        <v>39.690000000000005</v>
      </c>
      <c r="J1676" s="73">
        <v>1.05</v>
      </c>
      <c r="K1676" s="73">
        <v>3.71</v>
      </c>
      <c r="L1676" s="73">
        <v>35.980000000000004</v>
      </c>
      <c r="M1676" s="73">
        <v>0</v>
      </c>
      <c r="N1676" s="73">
        <v>0.67</v>
      </c>
      <c r="O1676" s="73">
        <v>1.21</v>
      </c>
      <c r="P1676" s="62">
        <v>685.56658729755247</v>
      </c>
    </row>
    <row r="1677" spans="1:16" x14ac:dyDescent="0.2">
      <c r="A1677" s="5" t="s">
        <v>15</v>
      </c>
      <c r="B1677" s="5" t="s">
        <v>26</v>
      </c>
      <c r="C1677" s="5" t="s">
        <v>84</v>
      </c>
      <c r="D1677" s="5" t="s">
        <v>91</v>
      </c>
      <c r="E1677" s="5">
        <v>2015</v>
      </c>
      <c r="F1677" s="5">
        <v>2</v>
      </c>
      <c r="G1677" s="61">
        <v>100</v>
      </c>
      <c r="H1677" s="73">
        <v>1.66</v>
      </c>
      <c r="I1677" s="73">
        <v>62.650000000000006</v>
      </c>
      <c r="J1677" s="73">
        <v>1.66</v>
      </c>
      <c r="K1677" s="73">
        <v>5.8599999999999994</v>
      </c>
      <c r="L1677" s="73">
        <v>56.790000000000006</v>
      </c>
      <c r="M1677" s="73">
        <v>0</v>
      </c>
      <c r="N1677" s="73">
        <v>1.05</v>
      </c>
      <c r="O1677" s="73">
        <v>1.92</v>
      </c>
      <c r="P1677" s="62">
        <v>642.03552853504675</v>
      </c>
    </row>
    <row r="1678" spans="1:16" x14ac:dyDescent="0.2">
      <c r="A1678" s="5" t="s">
        <v>15</v>
      </c>
      <c r="B1678" s="5" t="s">
        <v>26</v>
      </c>
      <c r="C1678" s="5" t="s">
        <v>84</v>
      </c>
      <c r="D1678" s="5" t="s">
        <v>91</v>
      </c>
      <c r="E1678" s="5">
        <v>2016</v>
      </c>
      <c r="F1678" s="5">
        <v>2</v>
      </c>
      <c r="G1678" s="61">
        <v>140</v>
      </c>
      <c r="H1678" s="73">
        <v>2.52</v>
      </c>
      <c r="I1678" s="73">
        <v>95.14</v>
      </c>
      <c r="J1678" s="73">
        <v>2.52</v>
      </c>
      <c r="K1678" s="73">
        <v>8.9</v>
      </c>
      <c r="L1678" s="73">
        <v>86.240000000000009</v>
      </c>
      <c r="M1678" s="73">
        <v>0</v>
      </c>
      <c r="N1678" s="73">
        <v>1.6</v>
      </c>
      <c r="O1678" s="73">
        <v>2.91</v>
      </c>
      <c r="P1678" s="62">
        <v>697.97711053849309</v>
      </c>
    </row>
    <row r="1679" spans="1:16" x14ac:dyDescent="0.2">
      <c r="A1679" s="5" t="s">
        <v>15</v>
      </c>
      <c r="B1679" s="5" t="s">
        <v>26</v>
      </c>
      <c r="C1679" s="5" t="s">
        <v>84</v>
      </c>
      <c r="D1679" s="5" t="s">
        <v>91</v>
      </c>
      <c r="E1679" s="5">
        <v>2017</v>
      </c>
      <c r="F1679" s="5">
        <v>1</v>
      </c>
      <c r="G1679" s="61">
        <v>132</v>
      </c>
      <c r="H1679" s="73">
        <v>17.939999999999998</v>
      </c>
      <c r="I1679" s="73">
        <v>63.86</v>
      </c>
      <c r="J1679" s="73">
        <v>17.939999999999998</v>
      </c>
      <c r="K1679" s="73">
        <v>63.86</v>
      </c>
      <c r="L1679" s="73">
        <v>0</v>
      </c>
      <c r="M1679" s="73">
        <v>0</v>
      </c>
      <c r="N1679" s="73">
        <v>0.21</v>
      </c>
      <c r="O1679" s="73">
        <v>0.56000000000000005</v>
      </c>
      <c r="P1679" s="62">
        <v>623.31375764947222</v>
      </c>
    </row>
    <row r="1680" spans="1:16" x14ac:dyDescent="0.2">
      <c r="A1680" s="5" t="s">
        <v>15</v>
      </c>
      <c r="B1680" s="5" t="s">
        <v>26</v>
      </c>
      <c r="C1680" s="5" t="s">
        <v>84</v>
      </c>
      <c r="D1680" s="5" t="s">
        <v>91</v>
      </c>
      <c r="E1680" s="5">
        <v>2018</v>
      </c>
      <c r="F1680" s="5">
        <v>1</v>
      </c>
      <c r="G1680" s="61">
        <v>169</v>
      </c>
      <c r="H1680" s="73">
        <v>24.01</v>
      </c>
      <c r="I1680" s="73">
        <v>85.47</v>
      </c>
      <c r="J1680" s="73">
        <v>24.01</v>
      </c>
      <c r="K1680" s="73">
        <v>85.47</v>
      </c>
      <c r="L1680" s="73">
        <v>0</v>
      </c>
      <c r="M1680" s="73">
        <v>0</v>
      </c>
      <c r="N1680" s="73">
        <v>0.28000000000000003</v>
      </c>
      <c r="O1680" s="73">
        <v>0.76</v>
      </c>
      <c r="P1680" s="62">
        <v>649.00997927655351</v>
      </c>
    </row>
    <row r="1681" spans="1:16" x14ac:dyDescent="0.2">
      <c r="A1681" s="5" t="s">
        <v>15</v>
      </c>
      <c r="B1681" s="5" t="s">
        <v>26</v>
      </c>
      <c r="C1681" s="5" t="s">
        <v>84</v>
      </c>
      <c r="D1681" s="5" t="s">
        <v>91</v>
      </c>
      <c r="E1681" s="5">
        <v>2019</v>
      </c>
      <c r="F1681" s="5">
        <v>1</v>
      </c>
      <c r="G1681" s="61">
        <v>146</v>
      </c>
      <c r="H1681" s="73">
        <v>19.38</v>
      </c>
      <c r="I1681" s="73">
        <v>68.95</v>
      </c>
      <c r="J1681" s="73">
        <v>19.38</v>
      </c>
      <c r="K1681" s="73">
        <v>68.95</v>
      </c>
      <c r="L1681" s="73">
        <v>0</v>
      </c>
      <c r="M1681" s="73">
        <v>0</v>
      </c>
      <c r="N1681" s="73">
        <v>0.22</v>
      </c>
      <c r="O1681" s="73">
        <v>0.61</v>
      </c>
      <c r="P1681" s="62">
        <v>604.79559739107003</v>
      </c>
    </row>
    <row r="1682" spans="1:16" x14ac:dyDescent="0.2">
      <c r="A1682" s="5" t="s">
        <v>15</v>
      </c>
      <c r="B1682" s="5" t="s">
        <v>26</v>
      </c>
      <c r="C1682" s="5" t="s">
        <v>84</v>
      </c>
      <c r="D1682" s="5" t="s">
        <v>91</v>
      </c>
      <c r="E1682" s="5">
        <v>2020</v>
      </c>
      <c r="F1682" s="5">
        <v>0</v>
      </c>
      <c r="G1682" s="61">
        <v>191</v>
      </c>
      <c r="H1682" s="73">
        <v>150.12</v>
      </c>
      <c r="I1682" s="73">
        <v>0</v>
      </c>
      <c r="J1682" s="73">
        <v>150.12</v>
      </c>
      <c r="K1682" s="73">
        <v>0</v>
      </c>
      <c r="L1682" s="73">
        <v>0</v>
      </c>
      <c r="M1682" s="73">
        <v>0</v>
      </c>
      <c r="N1682" s="73">
        <v>0.04</v>
      </c>
      <c r="O1682" s="73">
        <v>0.31</v>
      </c>
      <c r="P1682" s="62">
        <v>787.56406927884575</v>
      </c>
    </row>
    <row r="1683" spans="1:16" x14ac:dyDescent="0.2">
      <c r="A1683" s="5" t="s">
        <v>15</v>
      </c>
      <c r="B1683" s="5" t="s">
        <v>26</v>
      </c>
      <c r="C1683" s="5" t="s">
        <v>84</v>
      </c>
      <c r="D1683" s="5" t="s">
        <v>91</v>
      </c>
      <c r="E1683" s="5">
        <v>2021</v>
      </c>
      <c r="F1683" s="5">
        <v>0</v>
      </c>
      <c r="G1683" s="61">
        <v>83</v>
      </c>
      <c r="H1683" s="73">
        <v>64.78</v>
      </c>
      <c r="I1683" s="73">
        <v>0</v>
      </c>
      <c r="J1683" s="73">
        <v>64.78</v>
      </c>
      <c r="K1683" s="73">
        <v>0</v>
      </c>
      <c r="L1683" s="73">
        <v>0</v>
      </c>
      <c r="M1683" s="73">
        <v>0</v>
      </c>
      <c r="N1683" s="73">
        <v>0.02</v>
      </c>
      <c r="O1683" s="73">
        <v>0.13</v>
      </c>
      <c r="P1683" s="62">
        <v>778.81567710057311</v>
      </c>
    </row>
    <row r="1684" spans="1:16" x14ac:dyDescent="0.2">
      <c r="A1684" s="5" t="s">
        <v>15</v>
      </c>
      <c r="B1684" s="5" t="s">
        <v>26</v>
      </c>
      <c r="C1684" s="5" t="s">
        <v>84</v>
      </c>
      <c r="D1684" s="5" t="s">
        <v>92</v>
      </c>
      <c r="E1684" s="5">
        <v>1962</v>
      </c>
      <c r="F1684" s="5">
        <v>3</v>
      </c>
      <c r="G1684" s="61">
        <v>53</v>
      </c>
      <c r="H1684" s="73">
        <v>0.03</v>
      </c>
      <c r="I1684" s="73">
        <v>11.09</v>
      </c>
      <c r="J1684" s="73">
        <v>0.03</v>
      </c>
      <c r="K1684" s="73">
        <v>0.04</v>
      </c>
      <c r="L1684" s="73">
        <v>5.0199999999999996</v>
      </c>
      <c r="M1684" s="73">
        <v>6.03</v>
      </c>
      <c r="N1684" s="73">
        <v>0.19</v>
      </c>
      <c r="O1684" s="73">
        <v>0.51</v>
      </c>
      <c r="P1684" s="62">
        <v>210.86418428979732</v>
      </c>
    </row>
    <row r="1685" spans="1:16" x14ac:dyDescent="0.2">
      <c r="A1685" s="5" t="s">
        <v>15</v>
      </c>
      <c r="B1685" s="5" t="s">
        <v>26</v>
      </c>
      <c r="C1685" s="5" t="s">
        <v>84</v>
      </c>
      <c r="D1685" s="5" t="s">
        <v>92</v>
      </c>
      <c r="E1685" s="5">
        <v>1963</v>
      </c>
      <c r="F1685" s="5">
        <v>3</v>
      </c>
      <c r="G1685" s="61">
        <v>9</v>
      </c>
      <c r="H1685" s="73">
        <v>0</v>
      </c>
      <c r="I1685" s="73">
        <v>1.97</v>
      </c>
      <c r="J1685" s="73">
        <v>0</v>
      </c>
      <c r="K1685" s="73">
        <v>0</v>
      </c>
      <c r="L1685" s="73">
        <v>0.28000000000000003</v>
      </c>
      <c r="M1685" s="73">
        <v>1.69</v>
      </c>
      <c r="N1685" s="73">
        <v>0.03</v>
      </c>
      <c r="O1685" s="73">
        <v>0.08</v>
      </c>
      <c r="P1685" s="62">
        <v>225.12228044400206</v>
      </c>
    </row>
    <row r="1686" spans="1:16" x14ac:dyDescent="0.2">
      <c r="A1686" s="5" t="s">
        <v>15</v>
      </c>
      <c r="B1686" s="5" t="s">
        <v>26</v>
      </c>
      <c r="C1686" s="5" t="s">
        <v>84</v>
      </c>
      <c r="D1686" s="5" t="s">
        <v>92</v>
      </c>
      <c r="E1686" s="5">
        <v>1964</v>
      </c>
      <c r="F1686" s="5">
        <v>3</v>
      </c>
      <c r="G1686" s="61">
        <v>191</v>
      </c>
      <c r="H1686" s="73">
        <v>0</v>
      </c>
      <c r="I1686" s="73">
        <v>57.21</v>
      </c>
      <c r="J1686" s="73">
        <v>0</v>
      </c>
      <c r="K1686" s="73">
        <v>0</v>
      </c>
      <c r="L1686" s="73">
        <v>14.64</v>
      </c>
      <c r="M1686" s="73">
        <v>42.57</v>
      </c>
      <c r="N1686" s="73">
        <v>0.68</v>
      </c>
      <c r="O1686" s="73">
        <v>1.84</v>
      </c>
      <c r="P1686" s="62">
        <v>300.23549917463282</v>
      </c>
    </row>
    <row r="1687" spans="1:16" x14ac:dyDescent="0.2">
      <c r="A1687" s="5" t="s">
        <v>15</v>
      </c>
      <c r="B1687" s="5" t="s">
        <v>26</v>
      </c>
      <c r="C1687" s="5" t="s">
        <v>84</v>
      </c>
      <c r="D1687" s="5" t="s">
        <v>92</v>
      </c>
      <c r="E1687" s="5">
        <v>1965</v>
      </c>
      <c r="F1687" s="5">
        <v>3</v>
      </c>
      <c r="G1687" s="61">
        <v>189</v>
      </c>
      <c r="H1687" s="73">
        <v>0</v>
      </c>
      <c r="I1687" s="73">
        <v>58.47</v>
      </c>
      <c r="J1687" s="73">
        <v>0</v>
      </c>
      <c r="K1687" s="73">
        <v>0.72</v>
      </c>
      <c r="L1687" s="73">
        <v>6.4</v>
      </c>
      <c r="M1687" s="73">
        <v>51.35</v>
      </c>
      <c r="N1687" s="73">
        <v>0.67</v>
      </c>
      <c r="O1687" s="73">
        <v>1.82</v>
      </c>
      <c r="P1687" s="62">
        <v>309.98863791162699</v>
      </c>
    </row>
    <row r="1688" spans="1:16" x14ac:dyDescent="0.2">
      <c r="A1688" s="5" t="s">
        <v>15</v>
      </c>
      <c r="B1688" s="5" t="s">
        <v>26</v>
      </c>
      <c r="C1688" s="5" t="s">
        <v>84</v>
      </c>
      <c r="D1688" s="5" t="s">
        <v>92</v>
      </c>
      <c r="E1688" s="5">
        <v>1980</v>
      </c>
      <c r="F1688" s="5">
        <v>3</v>
      </c>
      <c r="G1688" s="61">
        <v>32</v>
      </c>
      <c r="H1688" s="73">
        <v>0</v>
      </c>
      <c r="I1688" s="73">
        <v>10</v>
      </c>
      <c r="J1688" s="73">
        <v>0</v>
      </c>
      <c r="K1688" s="73">
        <v>0.92</v>
      </c>
      <c r="L1688" s="73">
        <v>1.04</v>
      </c>
      <c r="M1688" s="73">
        <v>8.0399999999999991</v>
      </c>
      <c r="N1688" s="73">
        <v>0.13</v>
      </c>
      <c r="O1688" s="73">
        <v>0.35</v>
      </c>
      <c r="P1688" s="62">
        <v>311.29617039121501</v>
      </c>
    </row>
    <row r="1689" spans="1:16" x14ac:dyDescent="0.2">
      <c r="A1689" s="5" t="s">
        <v>15</v>
      </c>
      <c r="B1689" s="5" t="s">
        <v>26</v>
      </c>
      <c r="C1689" s="5" t="s">
        <v>84</v>
      </c>
      <c r="D1689" s="5" t="s">
        <v>92</v>
      </c>
      <c r="E1689" s="5">
        <v>1981</v>
      </c>
      <c r="F1689" s="5">
        <v>3</v>
      </c>
      <c r="G1689" s="61">
        <v>8</v>
      </c>
      <c r="H1689" s="73">
        <v>0</v>
      </c>
      <c r="I1689" s="73">
        <v>2.02</v>
      </c>
      <c r="J1689" s="73">
        <v>0</v>
      </c>
      <c r="K1689" s="73">
        <v>0</v>
      </c>
      <c r="L1689" s="73">
        <v>0.4</v>
      </c>
      <c r="M1689" s="73">
        <v>1.62</v>
      </c>
      <c r="N1689" s="73">
        <v>0.03</v>
      </c>
      <c r="O1689" s="73">
        <v>0.09</v>
      </c>
      <c r="P1689" s="62">
        <v>257.30205434131756</v>
      </c>
    </row>
    <row r="1690" spans="1:16" x14ac:dyDescent="0.2">
      <c r="A1690" s="5" t="s">
        <v>15</v>
      </c>
      <c r="B1690" s="5" t="s">
        <v>26</v>
      </c>
      <c r="C1690" s="5" t="s">
        <v>84</v>
      </c>
      <c r="D1690" s="5" t="s">
        <v>92</v>
      </c>
      <c r="E1690" s="5">
        <v>1982</v>
      </c>
      <c r="F1690" s="5">
        <v>3</v>
      </c>
      <c r="G1690" s="61">
        <v>36</v>
      </c>
      <c r="H1690" s="73">
        <v>0</v>
      </c>
      <c r="I1690" s="73">
        <v>14.15</v>
      </c>
      <c r="J1690" s="73">
        <v>0</v>
      </c>
      <c r="K1690" s="73">
        <v>0</v>
      </c>
      <c r="L1690" s="73">
        <v>2.5099999999999998</v>
      </c>
      <c r="M1690" s="73">
        <v>11.64</v>
      </c>
      <c r="N1690" s="73">
        <v>0.18</v>
      </c>
      <c r="O1690" s="73">
        <v>0.49</v>
      </c>
      <c r="P1690" s="62">
        <v>393.3068945025679</v>
      </c>
    </row>
    <row r="1691" spans="1:16" x14ac:dyDescent="0.2">
      <c r="A1691" s="5" t="s">
        <v>15</v>
      </c>
      <c r="B1691" s="5" t="s">
        <v>26</v>
      </c>
      <c r="C1691" s="5" t="s">
        <v>84</v>
      </c>
      <c r="D1691" s="5" t="s">
        <v>92</v>
      </c>
      <c r="E1691" s="5">
        <v>1983</v>
      </c>
      <c r="F1691" s="5">
        <v>3</v>
      </c>
      <c r="G1691" s="61">
        <v>31</v>
      </c>
      <c r="H1691" s="73">
        <v>0</v>
      </c>
      <c r="I1691" s="73">
        <v>10.39</v>
      </c>
      <c r="J1691" s="73">
        <v>0</v>
      </c>
      <c r="K1691" s="73">
        <v>0</v>
      </c>
      <c r="L1691" s="73">
        <v>1.67</v>
      </c>
      <c r="M1691" s="73">
        <v>8.7200000000000006</v>
      </c>
      <c r="N1691" s="73">
        <v>0.14000000000000001</v>
      </c>
      <c r="O1691" s="73">
        <v>0.38</v>
      </c>
      <c r="P1691" s="62">
        <v>331.44158691191319</v>
      </c>
    </row>
    <row r="1692" spans="1:16" x14ac:dyDescent="0.2">
      <c r="A1692" s="5" t="s">
        <v>15</v>
      </c>
      <c r="B1692" s="5" t="s">
        <v>26</v>
      </c>
      <c r="C1692" s="5" t="s">
        <v>84</v>
      </c>
      <c r="D1692" s="5" t="s">
        <v>92</v>
      </c>
      <c r="E1692" s="5">
        <v>1985</v>
      </c>
      <c r="F1692" s="5">
        <v>3</v>
      </c>
      <c r="G1692" s="61">
        <v>13</v>
      </c>
      <c r="H1692" s="73">
        <v>0</v>
      </c>
      <c r="I1692" s="73">
        <v>4.1100000000000003</v>
      </c>
      <c r="J1692" s="73">
        <v>0</v>
      </c>
      <c r="K1692" s="73">
        <v>0</v>
      </c>
      <c r="L1692" s="73">
        <v>0.47</v>
      </c>
      <c r="M1692" s="73">
        <v>3.64</v>
      </c>
      <c r="N1692" s="73">
        <v>7.0000000000000007E-2</v>
      </c>
      <c r="O1692" s="73">
        <v>0.18</v>
      </c>
      <c r="P1692" s="62">
        <v>311.53421957615683</v>
      </c>
    </row>
    <row r="1693" spans="1:16" x14ac:dyDescent="0.2">
      <c r="A1693" s="5" t="s">
        <v>15</v>
      </c>
      <c r="B1693" s="5" t="s">
        <v>26</v>
      </c>
      <c r="C1693" s="5" t="s">
        <v>84</v>
      </c>
      <c r="D1693" s="5" t="s">
        <v>92</v>
      </c>
      <c r="E1693" s="5">
        <v>1986</v>
      </c>
      <c r="F1693" s="5">
        <v>3</v>
      </c>
      <c r="G1693" s="61">
        <v>96</v>
      </c>
      <c r="H1693" s="73">
        <v>0.19</v>
      </c>
      <c r="I1693" s="73">
        <v>33.230000000000004</v>
      </c>
      <c r="J1693" s="73">
        <v>0.19</v>
      </c>
      <c r="K1693" s="73">
        <v>0.17</v>
      </c>
      <c r="L1693" s="73">
        <v>5.87</v>
      </c>
      <c r="M1693" s="73">
        <v>27.189999999999998</v>
      </c>
      <c r="N1693" s="73">
        <v>0.67999999999999994</v>
      </c>
      <c r="O1693" s="73">
        <v>1.7799999999999998</v>
      </c>
      <c r="P1693" s="62">
        <v>346.3992980841544</v>
      </c>
    </row>
    <row r="1694" spans="1:16" x14ac:dyDescent="0.2">
      <c r="A1694" s="5" t="s">
        <v>15</v>
      </c>
      <c r="B1694" s="5" t="s">
        <v>26</v>
      </c>
      <c r="C1694" s="5" t="s">
        <v>84</v>
      </c>
      <c r="D1694" s="5" t="s">
        <v>92</v>
      </c>
      <c r="E1694" s="5">
        <v>1987</v>
      </c>
      <c r="F1694" s="5">
        <v>3</v>
      </c>
      <c r="G1694" s="61">
        <v>132</v>
      </c>
      <c r="H1694" s="73">
        <v>0</v>
      </c>
      <c r="I1694" s="73">
        <v>43.97</v>
      </c>
      <c r="J1694" s="73">
        <v>0</v>
      </c>
      <c r="K1694" s="73">
        <v>0</v>
      </c>
      <c r="L1694" s="73">
        <v>7.05</v>
      </c>
      <c r="M1694" s="73">
        <v>36.92</v>
      </c>
      <c r="N1694" s="73">
        <v>0.68</v>
      </c>
      <c r="O1694" s="73">
        <v>1.85</v>
      </c>
      <c r="P1694" s="62">
        <v>332.9512074556842</v>
      </c>
    </row>
    <row r="1695" spans="1:16" x14ac:dyDescent="0.2">
      <c r="A1695" s="5" t="s">
        <v>15</v>
      </c>
      <c r="B1695" s="5" t="s">
        <v>26</v>
      </c>
      <c r="C1695" s="5" t="s">
        <v>84</v>
      </c>
      <c r="D1695" s="5" t="s">
        <v>92</v>
      </c>
      <c r="E1695" s="5">
        <v>1989</v>
      </c>
      <c r="F1695" s="5">
        <v>3</v>
      </c>
      <c r="G1695" s="61">
        <v>8</v>
      </c>
      <c r="H1695" s="73">
        <v>0.09</v>
      </c>
      <c r="I1695" s="73">
        <v>2.2200000000000002</v>
      </c>
      <c r="J1695" s="73">
        <v>0.09</v>
      </c>
      <c r="K1695" s="73">
        <v>0.08</v>
      </c>
      <c r="L1695" s="73">
        <v>0.18</v>
      </c>
      <c r="M1695" s="73">
        <v>1.96</v>
      </c>
      <c r="N1695" s="73">
        <v>0.11</v>
      </c>
      <c r="O1695" s="73">
        <v>0.27</v>
      </c>
      <c r="P1695" s="62">
        <v>278.13262640588448</v>
      </c>
    </row>
    <row r="1696" spans="1:16" x14ac:dyDescent="0.2">
      <c r="A1696" s="5" t="s">
        <v>15</v>
      </c>
      <c r="B1696" s="5" t="s">
        <v>26</v>
      </c>
      <c r="C1696" s="5" t="s">
        <v>84</v>
      </c>
      <c r="D1696" s="5" t="s">
        <v>92</v>
      </c>
      <c r="E1696" s="5">
        <v>1990</v>
      </c>
      <c r="F1696" s="5">
        <v>3</v>
      </c>
      <c r="G1696" s="61">
        <v>56</v>
      </c>
      <c r="H1696" s="73">
        <v>0.7</v>
      </c>
      <c r="I1696" s="73">
        <v>17.159999999999997</v>
      </c>
      <c r="J1696" s="73">
        <v>0.7</v>
      </c>
      <c r="K1696" s="73">
        <v>0.61</v>
      </c>
      <c r="L1696" s="73">
        <v>1.41</v>
      </c>
      <c r="M1696" s="73">
        <v>15.139999999999999</v>
      </c>
      <c r="N1696" s="73">
        <v>0.87</v>
      </c>
      <c r="O1696" s="73">
        <v>2.0999999999999996</v>
      </c>
      <c r="P1696" s="62">
        <v>319.31107568109337</v>
      </c>
    </row>
    <row r="1697" spans="1:16" x14ac:dyDescent="0.2">
      <c r="A1697" s="5" t="s">
        <v>15</v>
      </c>
      <c r="B1697" s="5" t="s">
        <v>26</v>
      </c>
      <c r="C1697" s="5" t="s">
        <v>84</v>
      </c>
      <c r="D1697" s="5" t="s">
        <v>92</v>
      </c>
      <c r="E1697" s="5">
        <v>1991</v>
      </c>
      <c r="F1697" s="5">
        <v>3</v>
      </c>
      <c r="G1697" s="61">
        <v>152</v>
      </c>
      <c r="H1697" s="73">
        <v>0.85000000000000009</v>
      </c>
      <c r="I1697" s="73">
        <v>54.06</v>
      </c>
      <c r="J1697" s="73">
        <v>0.85000000000000009</v>
      </c>
      <c r="K1697" s="73">
        <v>0.7</v>
      </c>
      <c r="L1697" s="73">
        <v>5.42</v>
      </c>
      <c r="M1697" s="73">
        <v>47.94</v>
      </c>
      <c r="N1697" s="73">
        <v>1.6</v>
      </c>
      <c r="O1697" s="73">
        <v>4.05</v>
      </c>
      <c r="P1697" s="62">
        <v>361.00623530303113</v>
      </c>
    </row>
    <row r="1698" spans="1:16" x14ac:dyDescent="0.2">
      <c r="A1698" s="5" t="s">
        <v>15</v>
      </c>
      <c r="B1698" s="5" t="s">
        <v>26</v>
      </c>
      <c r="C1698" s="5" t="s">
        <v>84</v>
      </c>
      <c r="D1698" s="5" t="s">
        <v>92</v>
      </c>
      <c r="E1698" s="5">
        <v>1992</v>
      </c>
      <c r="F1698" s="5">
        <v>3</v>
      </c>
      <c r="G1698" s="61">
        <v>47</v>
      </c>
      <c r="H1698" s="73">
        <v>0.87</v>
      </c>
      <c r="I1698" s="73">
        <v>21.28</v>
      </c>
      <c r="J1698" s="73">
        <v>0.87</v>
      </c>
      <c r="K1698" s="73">
        <v>0.76</v>
      </c>
      <c r="L1698" s="73">
        <v>1.75</v>
      </c>
      <c r="M1698" s="73">
        <v>18.77</v>
      </c>
      <c r="N1698" s="73">
        <v>1.08</v>
      </c>
      <c r="O1698" s="73">
        <v>2.61</v>
      </c>
      <c r="P1698" s="62">
        <v>467.3789082434314</v>
      </c>
    </row>
    <row r="1699" spans="1:16" x14ac:dyDescent="0.2">
      <c r="A1699" s="5" t="s">
        <v>15</v>
      </c>
      <c r="B1699" s="5" t="s">
        <v>26</v>
      </c>
      <c r="C1699" s="5" t="s">
        <v>84</v>
      </c>
      <c r="D1699" s="5" t="s">
        <v>92</v>
      </c>
      <c r="E1699" s="5">
        <v>1993</v>
      </c>
      <c r="F1699" s="5">
        <v>3</v>
      </c>
      <c r="G1699" s="61">
        <v>19</v>
      </c>
      <c r="H1699" s="73">
        <v>0.23</v>
      </c>
      <c r="I1699" s="73">
        <v>5.73</v>
      </c>
      <c r="J1699" s="73">
        <v>0.23</v>
      </c>
      <c r="K1699" s="73">
        <v>0.2</v>
      </c>
      <c r="L1699" s="73">
        <v>0.47</v>
      </c>
      <c r="M1699" s="73">
        <v>5.0600000000000005</v>
      </c>
      <c r="N1699" s="73">
        <v>0.28999999999999998</v>
      </c>
      <c r="O1699" s="73">
        <v>0.7</v>
      </c>
      <c r="P1699" s="62">
        <v>321.23899280282166</v>
      </c>
    </row>
    <row r="1700" spans="1:16" x14ac:dyDescent="0.2">
      <c r="A1700" s="5" t="s">
        <v>15</v>
      </c>
      <c r="B1700" s="5" t="s">
        <v>26</v>
      </c>
      <c r="C1700" s="5" t="s">
        <v>84</v>
      </c>
      <c r="D1700" s="5" t="s">
        <v>92</v>
      </c>
      <c r="E1700" s="5">
        <v>1994</v>
      </c>
      <c r="F1700" s="5">
        <v>3</v>
      </c>
      <c r="G1700" s="61">
        <v>4</v>
      </c>
      <c r="H1700" s="73">
        <v>0.08</v>
      </c>
      <c r="I1700" s="73">
        <v>2.06</v>
      </c>
      <c r="J1700" s="73">
        <v>0.08</v>
      </c>
      <c r="K1700" s="73">
        <v>7.0000000000000007E-2</v>
      </c>
      <c r="L1700" s="73">
        <v>0.17</v>
      </c>
      <c r="M1700" s="73">
        <v>1.82</v>
      </c>
      <c r="N1700" s="73">
        <v>0.1</v>
      </c>
      <c r="O1700" s="73">
        <v>0.25</v>
      </c>
      <c r="P1700" s="62">
        <v>552.59862877325202</v>
      </c>
    </row>
    <row r="1701" spans="1:16" x14ac:dyDescent="0.2">
      <c r="A1701" s="5" t="s">
        <v>15</v>
      </c>
      <c r="B1701" s="5" t="s">
        <v>26</v>
      </c>
      <c r="C1701" s="5" t="s">
        <v>84</v>
      </c>
      <c r="D1701" s="5" t="s">
        <v>92</v>
      </c>
      <c r="E1701" s="5">
        <v>1995</v>
      </c>
      <c r="F1701" s="5">
        <v>3</v>
      </c>
      <c r="G1701" s="61">
        <v>9</v>
      </c>
      <c r="H1701" s="73">
        <v>0.16</v>
      </c>
      <c r="I1701" s="73">
        <v>3.88</v>
      </c>
      <c r="J1701" s="73">
        <v>0.16</v>
      </c>
      <c r="K1701" s="73">
        <v>0.14000000000000001</v>
      </c>
      <c r="L1701" s="73">
        <v>0.32</v>
      </c>
      <c r="M1701" s="73">
        <v>3.42</v>
      </c>
      <c r="N1701" s="73">
        <v>0.19</v>
      </c>
      <c r="O1701" s="73">
        <v>0.47</v>
      </c>
      <c r="P1701" s="62">
        <v>423.91806814280181</v>
      </c>
    </row>
    <row r="1702" spans="1:16" x14ac:dyDescent="0.2">
      <c r="A1702" s="5" t="s">
        <v>15</v>
      </c>
      <c r="B1702" s="5" t="s">
        <v>26</v>
      </c>
      <c r="C1702" s="5" t="s">
        <v>84</v>
      </c>
      <c r="D1702" s="5" t="s">
        <v>92</v>
      </c>
      <c r="E1702" s="5">
        <v>1996</v>
      </c>
      <c r="F1702" s="5">
        <v>3</v>
      </c>
      <c r="G1702" s="61">
        <v>99</v>
      </c>
      <c r="H1702" s="73">
        <v>1.19</v>
      </c>
      <c r="I1702" s="73">
        <v>37.22</v>
      </c>
      <c r="J1702" s="73">
        <v>1.19</v>
      </c>
      <c r="K1702" s="73">
        <v>1.04</v>
      </c>
      <c r="L1702" s="73">
        <v>2.6699999999999995</v>
      </c>
      <c r="M1702" s="73">
        <v>33.510000000000005</v>
      </c>
      <c r="N1702" s="73">
        <v>1.6</v>
      </c>
      <c r="O1702" s="73">
        <v>3.9299999999999997</v>
      </c>
      <c r="P1702" s="62">
        <v>386.27188533390023</v>
      </c>
    </row>
    <row r="1703" spans="1:16" x14ac:dyDescent="0.2">
      <c r="A1703" s="5" t="s">
        <v>15</v>
      </c>
      <c r="B1703" s="5" t="s">
        <v>26</v>
      </c>
      <c r="C1703" s="5" t="s">
        <v>84</v>
      </c>
      <c r="D1703" s="5" t="s">
        <v>92</v>
      </c>
      <c r="E1703" s="5">
        <v>1997</v>
      </c>
      <c r="F1703" s="5">
        <v>3</v>
      </c>
      <c r="G1703" s="61">
        <v>22</v>
      </c>
      <c r="H1703" s="73">
        <v>0.32</v>
      </c>
      <c r="I1703" s="73">
        <v>7.8</v>
      </c>
      <c r="J1703" s="73">
        <v>0.32</v>
      </c>
      <c r="K1703" s="73">
        <v>0.28000000000000003</v>
      </c>
      <c r="L1703" s="73">
        <v>0.64</v>
      </c>
      <c r="M1703" s="73">
        <v>6.88</v>
      </c>
      <c r="N1703" s="73">
        <v>0.39</v>
      </c>
      <c r="O1703" s="73">
        <v>0.96</v>
      </c>
      <c r="P1703" s="62">
        <v>371.56948126239342</v>
      </c>
    </row>
    <row r="1704" spans="1:16" x14ac:dyDescent="0.2">
      <c r="A1704" s="5" t="s">
        <v>15</v>
      </c>
      <c r="B1704" s="5" t="s">
        <v>26</v>
      </c>
      <c r="C1704" s="5" t="s">
        <v>84</v>
      </c>
      <c r="D1704" s="5" t="s">
        <v>92</v>
      </c>
      <c r="E1704" s="5">
        <v>1998</v>
      </c>
      <c r="F1704" s="5">
        <v>3</v>
      </c>
      <c r="G1704" s="61">
        <v>61</v>
      </c>
      <c r="H1704" s="73">
        <v>0.38</v>
      </c>
      <c r="I1704" s="73">
        <v>30.98</v>
      </c>
      <c r="J1704" s="73">
        <v>0.38</v>
      </c>
      <c r="K1704" s="73">
        <v>0.33</v>
      </c>
      <c r="L1704" s="73">
        <v>1.54</v>
      </c>
      <c r="M1704" s="73">
        <v>29.11</v>
      </c>
      <c r="N1704" s="73">
        <v>0.75</v>
      </c>
      <c r="O1704" s="73">
        <v>1.91</v>
      </c>
      <c r="P1704" s="62">
        <v>512.03034541016416</v>
      </c>
    </row>
    <row r="1705" spans="1:16" x14ac:dyDescent="0.2">
      <c r="A1705" s="5" t="s">
        <v>15</v>
      </c>
      <c r="B1705" s="5" t="s">
        <v>26</v>
      </c>
      <c r="C1705" s="5" t="s">
        <v>84</v>
      </c>
      <c r="D1705" s="5" t="s">
        <v>92</v>
      </c>
      <c r="E1705" s="5">
        <v>1999</v>
      </c>
      <c r="F1705" s="5">
        <v>3</v>
      </c>
      <c r="G1705" s="61">
        <v>62</v>
      </c>
      <c r="H1705" s="73">
        <v>0.96</v>
      </c>
      <c r="I1705" s="73">
        <v>23.22</v>
      </c>
      <c r="J1705" s="73">
        <v>0.96</v>
      </c>
      <c r="K1705" s="73">
        <v>0.83</v>
      </c>
      <c r="L1705" s="73">
        <v>1.9</v>
      </c>
      <c r="M1705" s="73">
        <v>20.490000000000002</v>
      </c>
      <c r="N1705" s="73">
        <v>1.18</v>
      </c>
      <c r="O1705" s="73">
        <v>2.85</v>
      </c>
      <c r="P1705" s="62">
        <v>386.60884589345437</v>
      </c>
    </row>
    <row r="1706" spans="1:16" x14ac:dyDescent="0.2">
      <c r="A1706" s="5" t="s">
        <v>15</v>
      </c>
      <c r="B1706" s="5" t="s">
        <v>26</v>
      </c>
      <c r="C1706" s="5" t="s">
        <v>84</v>
      </c>
      <c r="D1706" s="5" t="s">
        <v>92</v>
      </c>
      <c r="E1706" s="5">
        <v>2000</v>
      </c>
      <c r="F1706" s="5">
        <v>3</v>
      </c>
      <c r="G1706" s="61">
        <v>205</v>
      </c>
      <c r="H1706" s="73">
        <v>3.05</v>
      </c>
      <c r="I1706" s="73">
        <v>74.22999999999999</v>
      </c>
      <c r="J1706" s="73">
        <v>3.05</v>
      </c>
      <c r="K1706" s="73">
        <v>2.66</v>
      </c>
      <c r="L1706" s="73">
        <v>6.09</v>
      </c>
      <c r="M1706" s="73">
        <v>65.47999999999999</v>
      </c>
      <c r="N1706" s="73">
        <v>3.75</v>
      </c>
      <c r="O1706" s="73">
        <v>9.1000000000000014</v>
      </c>
      <c r="P1706" s="62">
        <v>377.13919926162021</v>
      </c>
    </row>
    <row r="1707" spans="1:16" x14ac:dyDescent="0.2">
      <c r="A1707" s="5" t="s">
        <v>15</v>
      </c>
      <c r="B1707" s="5" t="s">
        <v>26</v>
      </c>
      <c r="C1707" s="5" t="s">
        <v>84</v>
      </c>
      <c r="D1707" s="5" t="s">
        <v>92</v>
      </c>
      <c r="E1707" s="5">
        <v>2001</v>
      </c>
      <c r="F1707" s="5">
        <v>3</v>
      </c>
      <c r="G1707" s="61">
        <v>487</v>
      </c>
      <c r="H1707" s="73">
        <v>3.46</v>
      </c>
      <c r="I1707" s="73">
        <v>194.62</v>
      </c>
      <c r="J1707" s="73">
        <v>3.46</v>
      </c>
      <c r="K1707" s="73">
        <v>3.02</v>
      </c>
      <c r="L1707" s="73">
        <v>13.55</v>
      </c>
      <c r="M1707" s="73">
        <v>178.05</v>
      </c>
      <c r="N1707" s="73">
        <v>6.05</v>
      </c>
      <c r="O1707" s="73">
        <v>15.24</v>
      </c>
      <c r="P1707" s="62">
        <v>406.55124439435701</v>
      </c>
    </row>
    <row r="1708" spans="1:16" x14ac:dyDescent="0.2">
      <c r="A1708" s="5" t="s">
        <v>15</v>
      </c>
      <c r="B1708" s="5" t="s">
        <v>26</v>
      </c>
      <c r="C1708" s="5" t="s">
        <v>84</v>
      </c>
      <c r="D1708" s="5" t="s">
        <v>92</v>
      </c>
      <c r="E1708" s="5">
        <v>2002</v>
      </c>
      <c r="F1708" s="5">
        <v>3</v>
      </c>
      <c r="G1708" s="61">
        <v>254</v>
      </c>
      <c r="H1708" s="73">
        <v>2.5199999999999996</v>
      </c>
      <c r="I1708" s="73">
        <v>101.58</v>
      </c>
      <c r="J1708" s="73">
        <v>2.5199999999999996</v>
      </c>
      <c r="K1708" s="73">
        <v>2.1999999999999997</v>
      </c>
      <c r="L1708" s="73">
        <v>7.1</v>
      </c>
      <c r="M1708" s="73">
        <v>92.28</v>
      </c>
      <c r="N1708" s="73">
        <v>3.73</v>
      </c>
      <c r="O1708" s="73">
        <v>9.2200000000000006</v>
      </c>
      <c r="P1708" s="62">
        <v>409.27303250943822</v>
      </c>
    </row>
    <row r="1709" spans="1:16" x14ac:dyDescent="0.2">
      <c r="A1709" s="5" t="s">
        <v>15</v>
      </c>
      <c r="B1709" s="5" t="s">
        <v>26</v>
      </c>
      <c r="C1709" s="5" t="s">
        <v>84</v>
      </c>
      <c r="D1709" s="5" t="s">
        <v>92</v>
      </c>
      <c r="E1709" s="5">
        <v>2003</v>
      </c>
      <c r="F1709" s="5">
        <v>3</v>
      </c>
      <c r="G1709" s="61">
        <v>354</v>
      </c>
      <c r="H1709" s="73">
        <v>5.57</v>
      </c>
      <c r="I1709" s="73">
        <v>140.82999999999998</v>
      </c>
      <c r="J1709" s="73">
        <v>5.57</v>
      </c>
      <c r="K1709" s="73">
        <v>4.8600000000000003</v>
      </c>
      <c r="L1709" s="73">
        <v>11.750000000000002</v>
      </c>
      <c r="M1709" s="73">
        <v>124.22000000000001</v>
      </c>
      <c r="N1709" s="73">
        <v>6.94</v>
      </c>
      <c r="O1709" s="73">
        <v>16.86</v>
      </c>
      <c r="P1709" s="62">
        <v>413.69006286784889</v>
      </c>
    </row>
    <row r="1710" spans="1:16" x14ac:dyDescent="0.2">
      <c r="A1710" s="5" t="s">
        <v>15</v>
      </c>
      <c r="B1710" s="5" t="s">
        <v>26</v>
      </c>
      <c r="C1710" s="5" t="s">
        <v>84</v>
      </c>
      <c r="D1710" s="5" t="s">
        <v>92</v>
      </c>
      <c r="E1710" s="5">
        <v>2004</v>
      </c>
      <c r="F1710" s="5">
        <v>3</v>
      </c>
      <c r="G1710" s="61">
        <v>495</v>
      </c>
      <c r="H1710" s="73">
        <v>7.89</v>
      </c>
      <c r="I1710" s="73">
        <v>192.25000000000003</v>
      </c>
      <c r="J1710" s="73">
        <v>7.89</v>
      </c>
      <c r="K1710" s="73">
        <v>6.88</v>
      </c>
      <c r="L1710" s="73">
        <v>15.77</v>
      </c>
      <c r="M1710" s="73">
        <v>169.6</v>
      </c>
      <c r="N1710" s="73">
        <v>9.7100000000000009</v>
      </c>
      <c r="O1710" s="73">
        <v>23.59</v>
      </c>
      <c r="P1710" s="62">
        <v>404.40979004344337</v>
      </c>
    </row>
    <row r="1711" spans="1:16" x14ac:dyDescent="0.2">
      <c r="A1711" s="5" t="s">
        <v>15</v>
      </c>
      <c r="B1711" s="5" t="s">
        <v>26</v>
      </c>
      <c r="C1711" s="5" t="s">
        <v>84</v>
      </c>
      <c r="D1711" s="5" t="s">
        <v>92</v>
      </c>
      <c r="E1711" s="5">
        <v>2005</v>
      </c>
      <c r="F1711" s="5">
        <v>3</v>
      </c>
      <c r="G1711" s="61">
        <v>692</v>
      </c>
      <c r="H1711" s="73">
        <v>7.1</v>
      </c>
      <c r="I1711" s="73">
        <v>290.44</v>
      </c>
      <c r="J1711" s="73">
        <v>7.1</v>
      </c>
      <c r="K1711" s="73">
        <v>6.6400000000000006</v>
      </c>
      <c r="L1711" s="73">
        <v>18.809999999999999</v>
      </c>
      <c r="M1711" s="73">
        <v>264.99</v>
      </c>
      <c r="N1711" s="73">
        <v>10.600000000000001</v>
      </c>
      <c r="O1711" s="73">
        <v>26.29</v>
      </c>
      <c r="P1711" s="62">
        <v>429.98931464283061</v>
      </c>
    </row>
    <row r="1712" spans="1:16" x14ac:dyDescent="0.2">
      <c r="A1712" s="5" t="s">
        <v>15</v>
      </c>
      <c r="B1712" s="5" t="s">
        <v>26</v>
      </c>
      <c r="C1712" s="5" t="s">
        <v>84</v>
      </c>
      <c r="D1712" s="5" t="s">
        <v>92</v>
      </c>
      <c r="E1712" s="5">
        <v>2006</v>
      </c>
      <c r="F1712" s="5">
        <v>3</v>
      </c>
      <c r="G1712" s="61">
        <v>752</v>
      </c>
      <c r="H1712" s="73">
        <v>9.56</v>
      </c>
      <c r="I1712" s="73">
        <v>294.81</v>
      </c>
      <c r="J1712" s="73">
        <v>9.56</v>
      </c>
      <c r="K1712" s="73">
        <v>8.56</v>
      </c>
      <c r="L1712" s="73">
        <v>24.8</v>
      </c>
      <c r="M1712" s="73">
        <v>261.45</v>
      </c>
      <c r="N1712" s="73">
        <v>12.74</v>
      </c>
      <c r="O1712" s="73">
        <v>31.23</v>
      </c>
      <c r="P1712" s="62">
        <v>404.77306977141291</v>
      </c>
    </row>
    <row r="1713" spans="1:16" x14ac:dyDescent="0.2">
      <c r="A1713" s="5" t="s">
        <v>15</v>
      </c>
      <c r="B1713" s="5" t="s">
        <v>26</v>
      </c>
      <c r="C1713" s="5" t="s">
        <v>84</v>
      </c>
      <c r="D1713" s="5" t="s">
        <v>92</v>
      </c>
      <c r="E1713" s="5">
        <v>2007</v>
      </c>
      <c r="F1713" s="5">
        <v>3</v>
      </c>
      <c r="G1713" s="61">
        <v>612</v>
      </c>
      <c r="H1713" s="73">
        <v>9.0300000000000011</v>
      </c>
      <c r="I1713" s="73">
        <v>247.37</v>
      </c>
      <c r="J1713" s="73">
        <v>9.0300000000000011</v>
      </c>
      <c r="K1713" s="73">
        <v>8.870000000000001</v>
      </c>
      <c r="L1713" s="73">
        <v>18.540000000000003</v>
      </c>
      <c r="M1713" s="73">
        <v>219.96</v>
      </c>
      <c r="N1713" s="73">
        <v>11.549999999999999</v>
      </c>
      <c r="O1713" s="73">
        <v>28.17</v>
      </c>
      <c r="P1713" s="62">
        <v>418.55966933971763</v>
      </c>
    </row>
    <row r="1714" spans="1:16" x14ac:dyDescent="0.2">
      <c r="A1714" s="5" t="s">
        <v>15</v>
      </c>
      <c r="B1714" s="5" t="s">
        <v>26</v>
      </c>
      <c r="C1714" s="5" t="s">
        <v>84</v>
      </c>
      <c r="D1714" s="5" t="s">
        <v>92</v>
      </c>
      <c r="E1714" s="5">
        <v>2008</v>
      </c>
      <c r="F1714" s="5">
        <v>3</v>
      </c>
      <c r="G1714" s="61">
        <v>577</v>
      </c>
      <c r="H1714" s="73">
        <v>8.8600000000000012</v>
      </c>
      <c r="I1714" s="73">
        <v>237.11</v>
      </c>
      <c r="J1714" s="73">
        <v>8.8600000000000012</v>
      </c>
      <c r="K1714" s="73">
        <v>8.56</v>
      </c>
      <c r="L1714" s="73">
        <v>19.559999999999999</v>
      </c>
      <c r="M1714" s="73">
        <v>208.99</v>
      </c>
      <c r="N1714" s="73">
        <v>11.23</v>
      </c>
      <c r="O1714" s="73">
        <v>27.37</v>
      </c>
      <c r="P1714" s="62">
        <v>426.28933470308056</v>
      </c>
    </row>
    <row r="1715" spans="1:16" x14ac:dyDescent="0.2">
      <c r="A1715" s="5" t="s">
        <v>15</v>
      </c>
      <c r="B1715" s="5" t="s">
        <v>26</v>
      </c>
      <c r="C1715" s="5" t="s">
        <v>84</v>
      </c>
      <c r="D1715" s="5" t="s">
        <v>92</v>
      </c>
      <c r="E1715" s="5">
        <v>2009</v>
      </c>
      <c r="F1715" s="5">
        <v>3</v>
      </c>
      <c r="G1715" s="61">
        <v>362</v>
      </c>
      <c r="H1715" s="73">
        <v>6.11</v>
      </c>
      <c r="I1715" s="73">
        <v>148.69999999999999</v>
      </c>
      <c r="J1715" s="73">
        <v>6.11</v>
      </c>
      <c r="K1715" s="73">
        <v>5.33</v>
      </c>
      <c r="L1715" s="73">
        <v>12.190000000000001</v>
      </c>
      <c r="M1715" s="73">
        <v>131.17999999999998</v>
      </c>
      <c r="N1715" s="73">
        <v>7.51</v>
      </c>
      <c r="O1715" s="73">
        <v>18.239999999999998</v>
      </c>
      <c r="P1715" s="62">
        <v>427.62877760832544</v>
      </c>
    </row>
    <row r="1716" spans="1:16" x14ac:dyDescent="0.2">
      <c r="A1716" s="5" t="s">
        <v>15</v>
      </c>
      <c r="B1716" s="5" t="s">
        <v>26</v>
      </c>
      <c r="C1716" s="5" t="s">
        <v>84</v>
      </c>
      <c r="D1716" s="5" t="s">
        <v>92</v>
      </c>
      <c r="E1716" s="5">
        <v>2010</v>
      </c>
      <c r="F1716" s="5">
        <v>3</v>
      </c>
      <c r="G1716" s="61">
        <v>298</v>
      </c>
      <c r="H1716" s="73">
        <v>4.72</v>
      </c>
      <c r="I1716" s="73">
        <v>118.86</v>
      </c>
      <c r="J1716" s="73">
        <v>4.72</v>
      </c>
      <c r="K1716" s="73">
        <v>4.1199999999999992</v>
      </c>
      <c r="L1716" s="73">
        <v>9.5500000000000007</v>
      </c>
      <c r="M1716" s="73">
        <v>105.19000000000001</v>
      </c>
      <c r="N1716" s="73">
        <v>5.87</v>
      </c>
      <c r="O1716" s="73">
        <v>14.28</v>
      </c>
      <c r="P1716" s="62">
        <v>415.4719218610017</v>
      </c>
    </row>
    <row r="1717" spans="1:16" x14ac:dyDescent="0.2">
      <c r="A1717" s="5" t="s">
        <v>15</v>
      </c>
      <c r="B1717" s="5" t="s">
        <v>26</v>
      </c>
      <c r="C1717" s="5" t="s">
        <v>84</v>
      </c>
      <c r="D1717" s="5" t="s">
        <v>92</v>
      </c>
      <c r="E1717" s="5">
        <v>2011</v>
      </c>
      <c r="F1717" s="5">
        <v>3</v>
      </c>
      <c r="G1717" s="61">
        <v>368</v>
      </c>
      <c r="H1717" s="73">
        <v>6.2700000000000005</v>
      </c>
      <c r="I1717" s="73">
        <v>165.71</v>
      </c>
      <c r="J1717" s="73">
        <v>6.2700000000000005</v>
      </c>
      <c r="K1717" s="73">
        <v>5.63</v>
      </c>
      <c r="L1717" s="73">
        <v>11.110000000000001</v>
      </c>
      <c r="M1717" s="73">
        <v>148.97</v>
      </c>
      <c r="N1717" s="73">
        <v>7.5299999999999994</v>
      </c>
      <c r="O1717" s="73">
        <v>18.739999999999998</v>
      </c>
      <c r="P1717" s="62">
        <v>468.15709795264831</v>
      </c>
    </row>
    <row r="1718" spans="1:16" x14ac:dyDescent="0.2">
      <c r="A1718" s="5" t="s">
        <v>15</v>
      </c>
      <c r="B1718" s="5" t="s">
        <v>26</v>
      </c>
      <c r="C1718" s="5" t="s">
        <v>84</v>
      </c>
      <c r="D1718" s="5" t="s">
        <v>92</v>
      </c>
      <c r="E1718" s="5">
        <v>2012</v>
      </c>
      <c r="F1718" s="5">
        <v>2</v>
      </c>
      <c r="G1718" s="61">
        <v>322</v>
      </c>
      <c r="H1718" s="73">
        <v>5.3199999999999994</v>
      </c>
      <c r="I1718" s="73">
        <v>202.51000000000002</v>
      </c>
      <c r="J1718" s="73">
        <v>5.3199999999999994</v>
      </c>
      <c r="K1718" s="73">
        <v>17.630000000000003</v>
      </c>
      <c r="L1718" s="73">
        <v>184.88000000000002</v>
      </c>
      <c r="M1718" s="73">
        <v>0</v>
      </c>
      <c r="N1718" s="73">
        <v>3.18</v>
      </c>
      <c r="O1718" s="73">
        <v>6.49</v>
      </c>
      <c r="P1718" s="62">
        <v>643.58456297047485</v>
      </c>
    </row>
    <row r="1719" spans="1:16" x14ac:dyDescent="0.2">
      <c r="A1719" s="5" t="s">
        <v>15</v>
      </c>
      <c r="B1719" s="5" t="s">
        <v>26</v>
      </c>
      <c r="C1719" s="5" t="s">
        <v>84</v>
      </c>
      <c r="D1719" s="5" t="s">
        <v>92</v>
      </c>
      <c r="E1719" s="5">
        <v>2013</v>
      </c>
      <c r="F1719" s="5">
        <v>2</v>
      </c>
      <c r="G1719" s="61">
        <v>148</v>
      </c>
      <c r="H1719" s="73">
        <v>2.4500000000000002</v>
      </c>
      <c r="I1719" s="73">
        <v>92.320000000000007</v>
      </c>
      <c r="J1719" s="73">
        <v>2.4500000000000002</v>
      </c>
      <c r="K1719" s="73">
        <v>8.629999999999999</v>
      </c>
      <c r="L1719" s="73">
        <v>83.690000000000012</v>
      </c>
      <c r="M1719" s="73">
        <v>0</v>
      </c>
      <c r="N1719" s="73">
        <v>1.55</v>
      </c>
      <c r="O1719" s="73">
        <v>2.82</v>
      </c>
      <c r="P1719" s="62">
        <v>638.73048414869277</v>
      </c>
    </row>
    <row r="1720" spans="1:16" x14ac:dyDescent="0.2">
      <c r="A1720" s="5" t="s">
        <v>15</v>
      </c>
      <c r="B1720" s="5" t="s">
        <v>26</v>
      </c>
      <c r="C1720" s="5" t="s">
        <v>84</v>
      </c>
      <c r="D1720" s="5" t="s">
        <v>92</v>
      </c>
      <c r="E1720" s="5">
        <v>2014</v>
      </c>
      <c r="F1720" s="5">
        <v>2</v>
      </c>
      <c r="G1720" s="61">
        <v>92</v>
      </c>
      <c r="H1720" s="73">
        <v>1.34</v>
      </c>
      <c r="I1720" s="73">
        <v>50.43</v>
      </c>
      <c r="J1720" s="73">
        <v>1.34</v>
      </c>
      <c r="K1720" s="73">
        <v>4.72</v>
      </c>
      <c r="L1720" s="73">
        <v>45.71</v>
      </c>
      <c r="M1720" s="73">
        <v>0</v>
      </c>
      <c r="N1720" s="73">
        <v>0.85</v>
      </c>
      <c r="O1720" s="73">
        <v>1.54</v>
      </c>
      <c r="P1720" s="62">
        <v>561.29131005339605</v>
      </c>
    </row>
    <row r="1721" spans="1:16" x14ac:dyDescent="0.2">
      <c r="A1721" s="5" t="s">
        <v>15</v>
      </c>
      <c r="B1721" s="5" t="s">
        <v>26</v>
      </c>
      <c r="C1721" s="5" t="s">
        <v>84</v>
      </c>
      <c r="D1721" s="5" t="s">
        <v>92</v>
      </c>
      <c r="E1721" s="5">
        <v>2015</v>
      </c>
      <c r="F1721" s="5">
        <v>2</v>
      </c>
      <c r="G1721" s="61">
        <v>259</v>
      </c>
      <c r="H1721" s="73">
        <v>2.84</v>
      </c>
      <c r="I1721" s="73">
        <v>137.25</v>
      </c>
      <c r="J1721" s="73">
        <v>2.84</v>
      </c>
      <c r="K1721" s="73">
        <v>13.629999999999999</v>
      </c>
      <c r="L1721" s="73">
        <v>123.62</v>
      </c>
      <c r="M1721" s="73">
        <v>0</v>
      </c>
      <c r="N1721" s="73">
        <v>1.35</v>
      </c>
      <c r="O1721" s="73">
        <v>5.1300000000000008</v>
      </c>
      <c r="P1721" s="62">
        <v>540.39962177637926</v>
      </c>
    </row>
    <row r="1722" spans="1:16" x14ac:dyDescent="0.2">
      <c r="A1722" s="5" t="s">
        <v>15</v>
      </c>
      <c r="B1722" s="5" t="s">
        <v>26</v>
      </c>
      <c r="C1722" s="5" t="s">
        <v>84</v>
      </c>
      <c r="D1722" s="5" t="s">
        <v>92</v>
      </c>
      <c r="E1722" s="5">
        <v>2016</v>
      </c>
      <c r="F1722" s="5">
        <v>2</v>
      </c>
      <c r="G1722" s="61">
        <v>139</v>
      </c>
      <c r="H1722" s="73">
        <v>5.01</v>
      </c>
      <c r="I1722" s="73">
        <v>64.56</v>
      </c>
      <c r="J1722" s="73">
        <v>5.01</v>
      </c>
      <c r="K1722" s="73">
        <v>4.09</v>
      </c>
      <c r="L1722" s="73">
        <v>60.47</v>
      </c>
      <c r="M1722" s="73">
        <v>0</v>
      </c>
      <c r="N1722" s="73">
        <v>0.37</v>
      </c>
      <c r="O1722" s="73">
        <v>2.91</v>
      </c>
      <c r="P1722" s="62">
        <v>500.11012950139747</v>
      </c>
    </row>
    <row r="1723" spans="1:16" x14ac:dyDescent="0.2">
      <c r="A1723" s="5" t="s">
        <v>15</v>
      </c>
      <c r="B1723" s="5" t="s">
        <v>26</v>
      </c>
      <c r="C1723" s="5" t="s">
        <v>84</v>
      </c>
      <c r="D1723" s="5" t="s">
        <v>92</v>
      </c>
      <c r="E1723" s="5">
        <v>2017</v>
      </c>
      <c r="F1723" s="5">
        <v>1</v>
      </c>
      <c r="G1723" s="61">
        <v>279</v>
      </c>
      <c r="H1723" s="73">
        <v>17.709999999999997</v>
      </c>
      <c r="I1723" s="73">
        <v>120.1</v>
      </c>
      <c r="J1723" s="73">
        <v>17.709999999999997</v>
      </c>
      <c r="K1723" s="73">
        <v>120.1</v>
      </c>
      <c r="L1723" s="73">
        <v>0</v>
      </c>
      <c r="M1723" s="73">
        <v>0</v>
      </c>
      <c r="N1723" s="73">
        <v>0.18</v>
      </c>
      <c r="O1723" s="73">
        <v>0.53</v>
      </c>
      <c r="P1723" s="62">
        <v>494.55881330332545</v>
      </c>
    </row>
    <row r="1724" spans="1:16" x14ac:dyDescent="0.2">
      <c r="A1724" s="5" t="s">
        <v>15</v>
      </c>
      <c r="B1724" s="5" t="s">
        <v>26</v>
      </c>
      <c r="C1724" s="5" t="s">
        <v>84</v>
      </c>
      <c r="D1724" s="5" t="s">
        <v>92</v>
      </c>
      <c r="E1724" s="5">
        <v>2018</v>
      </c>
      <c r="F1724" s="5">
        <v>1</v>
      </c>
      <c r="G1724" s="61">
        <v>165</v>
      </c>
      <c r="H1724" s="73">
        <v>21.450000000000003</v>
      </c>
      <c r="I1724" s="73">
        <v>76.31</v>
      </c>
      <c r="J1724" s="73">
        <v>21.450000000000003</v>
      </c>
      <c r="K1724" s="73">
        <v>76.31</v>
      </c>
      <c r="L1724" s="73">
        <v>0</v>
      </c>
      <c r="M1724" s="73">
        <v>0</v>
      </c>
      <c r="N1724" s="73">
        <v>0.25</v>
      </c>
      <c r="O1724" s="73">
        <v>0.68</v>
      </c>
      <c r="P1724" s="62">
        <v>592.94956341098305</v>
      </c>
    </row>
    <row r="1725" spans="1:16" x14ac:dyDescent="0.2">
      <c r="A1725" s="5" t="s">
        <v>15</v>
      </c>
      <c r="B1725" s="5" t="s">
        <v>26</v>
      </c>
      <c r="C1725" s="5" t="s">
        <v>84</v>
      </c>
      <c r="D1725" s="5" t="s">
        <v>92</v>
      </c>
      <c r="E1725" s="5">
        <v>2019</v>
      </c>
      <c r="F1725" s="5">
        <v>1</v>
      </c>
      <c r="G1725" s="61">
        <v>185</v>
      </c>
      <c r="H1725" s="73">
        <v>17.729999999999997</v>
      </c>
      <c r="I1725" s="73">
        <v>90.289999999999992</v>
      </c>
      <c r="J1725" s="73">
        <v>17.729999999999997</v>
      </c>
      <c r="K1725" s="73">
        <v>90.289999999999992</v>
      </c>
      <c r="L1725" s="73">
        <v>0</v>
      </c>
      <c r="M1725" s="73">
        <v>0</v>
      </c>
      <c r="N1725" s="73">
        <v>0.2</v>
      </c>
      <c r="O1725" s="73">
        <v>0.55000000000000004</v>
      </c>
      <c r="P1725" s="62">
        <v>583.33157935178951</v>
      </c>
    </row>
    <row r="1726" spans="1:16" x14ac:dyDescent="0.2">
      <c r="A1726" s="5" t="s">
        <v>15</v>
      </c>
      <c r="B1726" s="5" t="s">
        <v>26</v>
      </c>
      <c r="C1726" s="5" t="s">
        <v>84</v>
      </c>
      <c r="D1726" s="5" t="s">
        <v>92</v>
      </c>
      <c r="E1726" s="5">
        <v>2020</v>
      </c>
      <c r="F1726" s="5">
        <v>0</v>
      </c>
      <c r="G1726" s="61">
        <v>110</v>
      </c>
      <c r="H1726" s="73">
        <v>70.430000000000007</v>
      </c>
      <c r="I1726" s="73">
        <v>0</v>
      </c>
      <c r="J1726" s="73">
        <v>70.430000000000007</v>
      </c>
      <c r="K1726" s="73">
        <v>0</v>
      </c>
      <c r="L1726" s="73">
        <v>0</v>
      </c>
      <c r="M1726" s="73">
        <v>0</v>
      </c>
      <c r="N1726" s="73">
        <v>0.02</v>
      </c>
      <c r="O1726" s="73">
        <v>0.14000000000000001</v>
      </c>
      <c r="P1726" s="62">
        <v>639.05551394249994</v>
      </c>
    </row>
    <row r="1727" spans="1:16" x14ac:dyDescent="0.2">
      <c r="A1727" s="5" t="s">
        <v>15</v>
      </c>
      <c r="B1727" s="5" t="s">
        <v>26</v>
      </c>
      <c r="C1727" s="5" t="s">
        <v>84</v>
      </c>
      <c r="D1727" s="5" t="s">
        <v>92</v>
      </c>
      <c r="E1727" s="5">
        <v>2021</v>
      </c>
      <c r="F1727" s="5">
        <v>0</v>
      </c>
      <c r="G1727" s="61">
        <v>180</v>
      </c>
      <c r="H1727" s="73">
        <v>103.94</v>
      </c>
      <c r="I1727" s="73">
        <v>0</v>
      </c>
      <c r="J1727" s="73">
        <v>103.94</v>
      </c>
      <c r="K1727" s="73">
        <v>0</v>
      </c>
      <c r="L1727" s="73">
        <v>0</v>
      </c>
      <c r="M1727" s="73">
        <v>0</v>
      </c>
      <c r="N1727" s="73">
        <v>0.02</v>
      </c>
      <c r="O1727" s="73">
        <v>0.14000000000000001</v>
      </c>
      <c r="P1727" s="62">
        <v>575.39144862716978</v>
      </c>
    </row>
    <row r="1728" spans="1:16" x14ac:dyDescent="0.2">
      <c r="A1728" s="5" t="s">
        <v>15</v>
      </c>
      <c r="B1728" s="5" t="s">
        <v>26</v>
      </c>
      <c r="C1728" s="5" t="s">
        <v>32</v>
      </c>
      <c r="D1728" s="5" t="s">
        <v>93</v>
      </c>
      <c r="E1728" s="5">
        <v>1985</v>
      </c>
      <c r="F1728" s="5">
        <v>3</v>
      </c>
      <c r="G1728" s="61">
        <v>2</v>
      </c>
      <c r="H1728" s="73">
        <v>0</v>
      </c>
      <c r="I1728" s="73">
        <v>1.1200000000000001</v>
      </c>
      <c r="J1728" s="73">
        <v>0</v>
      </c>
      <c r="K1728" s="73">
        <v>0.03</v>
      </c>
      <c r="L1728" s="73">
        <v>0.05</v>
      </c>
      <c r="M1728" s="73">
        <v>1.04</v>
      </c>
      <c r="N1728" s="73">
        <v>7.0000000000000007E-2</v>
      </c>
      <c r="O1728" s="73">
        <v>0.05</v>
      </c>
      <c r="P1728" s="62">
        <v>447.82754559484727</v>
      </c>
    </row>
    <row r="1729" spans="1:16" x14ac:dyDescent="0.2">
      <c r="A1729" s="5" t="s">
        <v>15</v>
      </c>
      <c r="B1729" s="5" t="s">
        <v>26</v>
      </c>
      <c r="C1729" s="5" t="s">
        <v>32</v>
      </c>
      <c r="D1729" s="5" t="s">
        <v>93</v>
      </c>
      <c r="E1729" s="5">
        <v>1986</v>
      </c>
      <c r="F1729" s="5">
        <v>3</v>
      </c>
      <c r="G1729" s="61">
        <v>13</v>
      </c>
      <c r="H1729" s="73">
        <v>0</v>
      </c>
      <c r="I1729" s="73">
        <v>4.28</v>
      </c>
      <c r="J1729" s="73">
        <v>0</v>
      </c>
      <c r="K1729" s="73">
        <v>0</v>
      </c>
      <c r="L1729" s="73">
        <v>0</v>
      </c>
      <c r="M1729" s="73">
        <v>4.28</v>
      </c>
      <c r="N1729" s="73">
        <v>0.01</v>
      </c>
      <c r="O1729" s="73">
        <v>0.05</v>
      </c>
      <c r="P1729" s="62">
        <v>337.6998816414054</v>
      </c>
    </row>
    <row r="1730" spans="1:16" x14ac:dyDescent="0.2">
      <c r="A1730" s="5" t="s">
        <v>15</v>
      </c>
      <c r="B1730" s="5" t="s">
        <v>26</v>
      </c>
      <c r="C1730" s="5" t="s">
        <v>32</v>
      </c>
      <c r="D1730" s="5" t="s">
        <v>93</v>
      </c>
      <c r="E1730" s="5">
        <v>1987</v>
      </c>
      <c r="F1730" s="5">
        <v>3</v>
      </c>
      <c r="G1730" s="61">
        <v>4</v>
      </c>
      <c r="H1730" s="73">
        <v>0</v>
      </c>
      <c r="I1730" s="73">
        <v>1.58</v>
      </c>
      <c r="J1730" s="73">
        <v>0</v>
      </c>
      <c r="K1730" s="73">
        <v>0.04</v>
      </c>
      <c r="L1730" s="73">
        <v>7.0000000000000007E-2</v>
      </c>
      <c r="M1730" s="73">
        <v>1.47</v>
      </c>
      <c r="N1730" s="73">
        <v>0.1</v>
      </c>
      <c r="O1730" s="73">
        <v>0.08</v>
      </c>
      <c r="P1730" s="62">
        <v>447.82754559484721</v>
      </c>
    </row>
    <row r="1731" spans="1:16" x14ac:dyDescent="0.2">
      <c r="A1731" s="5" t="s">
        <v>15</v>
      </c>
      <c r="B1731" s="5" t="s">
        <v>26</v>
      </c>
      <c r="C1731" s="5" t="s">
        <v>32</v>
      </c>
      <c r="D1731" s="5" t="s">
        <v>93</v>
      </c>
      <c r="E1731" s="5">
        <v>1992</v>
      </c>
      <c r="F1731" s="5">
        <v>3</v>
      </c>
      <c r="G1731" s="61">
        <v>10</v>
      </c>
      <c r="H1731" s="73">
        <v>0.01</v>
      </c>
      <c r="I1731" s="73">
        <v>3.34</v>
      </c>
      <c r="J1731" s="73">
        <v>0.01</v>
      </c>
      <c r="K1731" s="73">
        <v>0.08</v>
      </c>
      <c r="L1731" s="73">
        <v>0.15</v>
      </c>
      <c r="M1731" s="73">
        <v>3.11</v>
      </c>
      <c r="N1731" s="73">
        <v>0.21</v>
      </c>
      <c r="O1731" s="73">
        <v>0.16</v>
      </c>
      <c r="P1731" s="62">
        <v>327.61559958488164</v>
      </c>
    </row>
    <row r="1732" spans="1:16" x14ac:dyDescent="0.2">
      <c r="A1732" s="5" t="s">
        <v>15</v>
      </c>
      <c r="B1732" s="5" t="s">
        <v>26</v>
      </c>
      <c r="C1732" s="5" t="s">
        <v>32</v>
      </c>
      <c r="D1732" s="5" t="s">
        <v>93</v>
      </c>
      <c r="E1732" s="5">
        <v>1993</v>
      </c>
      <c r="F1732" s="5">
        <v>3</v>
      </c>
      <c r="G1732" s="61">
        <v>45</v>
      </c>
      <c r="H1732" s="73">
        <v>7.0000000000000007E-2</v>
      </c>
      <c r="I1732" s="73">
        <v>21.8</v>
      </c>
      <c r="J1732" s="73">
        <v>7.0000000000000007E-2</v>
      </c>
      <c r="K1732" s="73">
        <v>0.51</v>
      </c>
      <c r="L1732" s="73">
        <v>0.96</v>
      </c>
      <c r="M1732" s="73">
        <v>20.330000000000002</v>
      </c>
      <c r="N1732" s="73">
        <v>1.4</v>
      </c>
      <c r="O1732" s="73">
        <v>1.07</v>
      </c>
      <c r="P1732" s="62">
        <v>484.9916242913219</v>
      </c>
    </row>
    <row r="1733" spans="1:16" x14ac:dyDescent="0.2">
      <c r="A1733" s="5" t="s">
        <v>15</v>
      </c>
      <c r="B1733" s="5" t="s">
        <v>26</v>
      </c>
      <c r="C1733" s="5" t="s">
        <v>32</v>
      </c>
      <c r="D1733" s="5" t="s">
        <v>93</v>
      </c>
      <c r="E1733" s="5">
        <v>1996</v>
      </c>
      <c r="F1733" s="5">
        <v>3</v>
      </c>
      <c r="G1733" s="61">
        <v>1</v>
      </c>
      <c r="H1733" s="73">
        <v>0</v>
      </c>
      <c r="I1733" s="73">
        <v>0.49</v>
      </c>
      <c r="J1733" s="73">
        <v>0</v>
      </c>
      <c r="K1733" s="73">
        <v>0.01</v>
      </c>
      <c r="L1733" s="73">
        <v>0.02</v>
      </c>
      <c r="M1733" s="73">
        <v>0.46</v>
      </c>
      <c r="N1733" s="73">
        <v>0.03</v>
      </c>
      <c r="O1733" s="73">
        <v>0.02</v>
      </c>
      <c r="P1733" s="62">
        <v>376.49000080542504</v>
      </c>
    </row>
    <row r="1734" spans="1:16" x14ac:dyDescent="0.2">
      <c r="A1734" s="5" t="s">
        <v>15</v>
      </c>
      <c r="B1734" s="5" t="s">
        <v>26</v>
      </c>
      <c r="C1734" s="5" t="s">
        <v>32</v>
      </c>
      <c r="D1734" s="5" t="s">
        <v>93</v>
      </c>
      <c r="E1734" s="5">
        <v>1998</v>
      </c>
      <c r="F1734" s="5">
        <v>3</v>
      </c>
      <c r="G1734" s="61">
        <v>5</v>
      </c>
      <c r="H1734" s="73">
        <v>0.01</v>
      </c>
      <c r="I1734" s="73">
        <v>2.69</v>
      </c>
      <c r="J1734" s="73">
        <v>0.01</v>
      </c>
      <c r="K1734" s="73">
        <v>0.06</v>
      </c>
      <c r="L1734" s="73">
        <v>0.12</v>
      </c>
      <c r="M1734" s="73">
        <v>2.5099999999999998</v>
      </c>
      <c r="N1734" s="73">
        <v>0.17</v>
      </c>
      <c r="O1734" s="73">
        <v>0.13</v>
      </c>
      <c r="P1734" s="62">
        <v>594.90858722026724</v>
      </c>
    </row>
    <row r="1735" spans="1:16" x14ac:dyDescent="0.2">
      <c r="A1735" s="5" t="s">
        <v>15</v>
      </c>
      <c r="B1735" s="5" t="s">
        <v>26</v>
      </c>
      <c r="C1735" s="5" t="s">
        <v>32</v>
      </c>
      <c r="D1735" s="5" t="s">
        <v>93</v>
      </c>
      <c r="E1735" s="5">
        <v>2000</v>
      </c>
      <c r="F1735" s="5">
        <v>3</v>
      </c>
      <c r="G1735" s="61">
        <v>74</v>
      </c>
      <c r="H1735" s="73">
        <v>0.11</v>
      </c>
      <c r="I1735" s="73">
        <v>36.300000000000004</v>
      </c>
      <c r="J1735" s="73">
        <v>0.11</v>
      </c>
      <c r="K1735" s="73">
        <v>0.85</v>
      </c>
      <c r="L1735" s="73">
        <v>1.61</v>
      </c>
      <c r="M1735" s="73">
        <v>33.840000000000003</v>
      </c>
      <c r="N1735" s="73">
        <v>2.3199999999999998</v>
      </c>
      <c r="O1735" s="73">
        <v>1.78</v>
      </c>
      <c r="P1735" s="62">
        <v>488.75589536594811</v>
      </c>
    </row>
    <row r="1736" spans="1:16" x14ac:dyDescent="0.2">
      <c r="A1736" s="5" t="s">
        <v>15</v>
      </c>
      <c r="B1736" s="5" t="s">
        <v>26</v>
      </c>
      <c r="C1736" s="5" t="s">
        <v>32</v>
      </c>
      <c r="D1736" s="5" t="s">
        <v>93</v>
      </c>
      <c r="E1736" s="5">
        <v>2001</v>
      </c>
      <c r="F1736" s="5">
        <v>3</v>
      </c>
      <c r="G1736" s="61">
        <v>201</v>
      </c>
      <c r="H1736" s="73">
        <v>0.03</v>
      </c>
      <c r="I1736" s="73">
        <v>90.8</v>
      </c>
      <c r="J1736" s="73">
        <v>0.03</v>
      </c>
      <c r="K1736" s="73">
        <v>0.2</v>
      </c>
      <c r="L1736" s="73">
        <v>2.78</v>
      </c>
      <c r="M1736" s="73">
        <v>87.82</v>
      </c>
      <c r="N1736" s="73">
        <v>0.71000000000000008</v>
      </c>
      <c r="O1736" s="73">
        <v>1.34</v>
      </c>
      <c r="P1736" s="62">
        <v>450.44305510753441</v>
      </c>
    </row>
    <row r="1737" spans="1:16" x14ac:dyDescent="0.2">
      <c r="A1737" s="5" t="s">
        <v>15</v>
      </c>
      <c r="B1737" s="5" t="s">
        <v>26</v>
      </c>
      <c r="C1737" s="5" t="s">
        <v>32</v>
      </c>
      <c r="D1737" s="5" t="s">
        <v>93</v>
      </c>
      <c r="E1737" s="5">
        <v>2002</v>
      </c>
      <c r="F1737" s="5">
        <v>3</v>
      </c>
      <c r="G1737" s="61">
        <v>108</v>
      </c>
      <c r="H1737" s="73">
        <v>0.02</v>
      </c>
      <c r="I1737" s="73">
        <v>48.18</v>
      </c>
      <c r="J1737" s="73">
        <v>0.02</v>
      </c>
      <c r="K1737" s="73">
        <v>0.14000000000000001</v>
      </c>
      <c r="L1737" s="73">
        <v>3.2699999999999996</v>
      </c>
      <c r="M1737" s="73">
        <v>44.77</v>
      </c>
      <c r="N1737" s="73">
        <v>0.45999999999999996</v>
      </c>
      <c r="O1737" s="73">
        <v>0.76</v>
      </c>
      <c r="P1737" s="62">
        <v>448.25076634587481</v>
      </c>
    </row>
    <row r="1738" spans="1:16" x14ac:dyDescent="0.2">
      <c r="A1738" s="5" t="s">
        <v>15</v>
      </c>
      <c r="B1738" s="5" t="s">
        <v>26</v>
      </c>
      <c r="C1738" s="5" t="s">
        <v>32</v>
      </c>
      <c r="D1738" s="5" t="s">
        <v>93</v>
      </c>
      <c r="E1738" s="5">
        <v>2003</v>
      </c>
      <c r="F1738" s="5">
        <v>3</v>
      </c>
      <c r="G1738" s="61">
        <v>43</v>
      </c>
      <c r="H1738" s="73">
        <v>0.05</v>
      </c>
      <c r="I1738" s="73">
        <v>18.12</v>
      </c>
      <c r="J1738" s="73">
        <v>0.05</v>
      </c>
      <c r="K1738" s="73">
        <v>0.43</v>
      </c>
      <c r="L1738" s="73">
        <v>0.8</v>
      </c>
      <c r="M1738" s="73">
        <v>16.89</v>
      </c>
      <c r="N1738" s="73">
        <v>1.1599999999999999</v>
      </c>
      <c r="O1738" s="73">
        <v>0.89</v>
      </c>
      <c r="P1738" s="62">
        <v>422.30667636473146</v>
      </c>
    </row>
    <row r="1739" spans="1:16" x14ac:dyDescent="0.2">
      <c r="A1739" s="5" t="s">
        <v>15</v>
      </c>
      <c r="B1739" s="5" t="s">
        <v>26</v>
      </c>
      <c r="C1739" s="5" t="s">
        <v>32</v>
      </c>
      <c r="D1739" s="5" t="s">
        <v>93</v>
      </c>
      <c r="E1739" s="5">
        <v>2004</v>
      </c>
      <c r="F1739" s="5">
        <v>3</v>
      </c>
      <c r="G1739" s="61">
        <v>110</v>
      </c>
      <c r="H1739" s="73">
        <v>0.14000000000000001</v>
      </c>
      <c r="I1739" s="73">
        <v>46.55</v>
      </c>
      <c r="J1739" s="73">
        <v>0.14000000000000001</v>
      </c>
      <c r="K1739" s="73">
        <v>1.1000000000000001</v>
      </c>
      <c r="L1739" s="73">
        <v>2.0599999999999996</v>
      </c>
      <c r="M1739" s="73">
        <v>43.39</v>
      </c>
      <c r="N1739" s="73">
        <v>2.99</v>
      </c>
      <c r="O1739" s="73">
        <v>2.2799999999999998</v>
      </c>
      <c r="P1739" s="62">
        <v>427.64928857172856</v>
      </c>
    </row>
    <row r="1740" spans="1:16" x14ac:dyDescent="0.2">
      <c r="A1740" s="5" t="s">
        <v>15</v>
      </c>
      <c r="B1740" s="5" t="s">
        <v>26</v>
      </c>
      <c r="C1740" s="5" t="s">
        <v>32</v>
      </c>
      <c r="D1740" s="5" t="s">
        <v>93</v>
      </c>
      <c r="E1740" s="5">
        <v>2005</v>
      </c>
      <c r="F1740" s="5">
        <v>3</v>
      </c>
      <c r="G1740" s="61">
        <v>129</v>
      </c>
      <c r="H1740" s="73">
        <v>0.1</v>
      </c>
      <c r="I1740" s="73">
        <v>58.18</v>
      </c>
      <c r="J1740" s="73">
        <v>0.1</v>
      </c>
      <c r="K1740" s="73">
        <v>0.78</v>
      </c>
      <c r="L1740" s="73">
        <v>2.2800000000000002</v>
      </c>
      <c r="M1740" s="73">
        <v>55.120000000000005</v>
      </c>
      <c r="N1740" s="73">
        <v>2.1699999999999995</v>
      </c>
      <c r="O1740" s="73">
        <v>1.9100000000000001</v>
      </c>
      <c r="P1740" s="62">
        <v>451.75474847985504</v>
      </c>
    </row>
    <row r="1741" spans="1:16" x14ac:dyDescent="0.2">
      <c r="A1741" s="5" t="s">
        <v>15</v>
      </c>
      <c r="B1741" s="5" t="s">
        <v>26</v>
      </c>
      <c r="C1741" s="5" t="s">
        <v>32</v>
      </c>
      <c r="D1741" s="5" t="s">
        <v>93</v>
      </c>
      <c r="E1741" s="5">
        <v>2006</v>
      </c>
      <c r="F1741" s="5">
        <v>3</v>
      </c>
      <c r="G1741" s="61">
        <v>202</v>
      </c>
      <c r="H1741" s="73">
        <v>0.12</v>
      </c>
      <c r="I1741" s="73">
        <v>83.42</v>
      </c>
      <c r="J1741" s="73">
        <v>0.12</v>
      </c>
      <c r="K1741" s="73">
        <v>0.96</v>
      </c>
      <c r="L1741" s="73">
        <v>5.99</v>
      </c>
      <c r="M1741" s="73">
        <v>76.47</v>
      </c>
      <c r="N1741" s="73">
        <v>2.67</v>
      </c>
      <c r="O1741" s="73">
        <v>2.4500000000000002</v>
      </c>
      <c r="P1741" s="62">
        <v>414.402612144106</v>
      </c>
    </row>
    <row r="1742" spans="1:16" x14ac:dyDescent="0.2">
      <c r="A1742" s="5" t="s">
        <v>15</v>
      </c>
      <c r="B1742" s="5" t="s">
        <v>26</v>
      </c>
      <c r="C1742" s="5" t="s">
        <v>32</v>
      </c>
      <c r="D1742" s="5" t="s">
        <v>93</v>
      </c>
      <c r="E1742" s="5">
        <v>2007</v>
      </c>
      <c r="F1742" s="5">
        <v>3</v>
      </c>
      <c r="G1742" s="61">
        <v>96</v>
      </c>
      <c r="H1742" s="73">
        <v>0.13</v>
      </c>
      <c r="I1742" s="73">
        <v>42.000000000000007</v>
      </c>
      <c r="J1742" s="73">
        <v>0.13</v>
      </c>
      <c r="K1742" s="73">
        <v>1</v>
      </c>
      <c r="L1742" s="73">
        <v>1.86</v>
      </c>
      <c r="M1742" s="73">
        <v>39.14</v>
      </c>
      <c r="N1742" s="73">
        <v>2.6799999999999997</v>
      </c>
      <c r="O1742" s="73">
        <v>2.0599999999999996</v>
      </c>
      <c r="P1742" s="62">
        <v>439.09899525273295</v>
      </c>
    </row>
    <row r="1743" spans="1:16" x14ac:dyDescent="0.2">
      <c r="A1743" s="5" t="s">
        <v>15</v>
      </c>
      <c r="B1743" s="5" t="s">
        <v>26</v>
      </c>
      <c r="C1743" s="5" t="s">
        <v>32</v>
      </c>
      <c r="D1743" s="5" t="s">
        <v>93</v>
      </c>
      <c r="E1743" s="5">
        <v>2008</v>
      </c>
      <c r="F1743" s="5">
        <v>3</v>
      </c>
      <c r="G1743" s="61">
        <v>73</v>
      </c>
      <c r="H1743" s="73">
        <v>0.1</v>
      </c>
      <c r="I1743" s="73">
        <v>32.57</v>
      </c>
      <c r="J1743" s="73">
        <v>0.1</v>
      </c>
      <c r="K1743" s="73">
        <v>0.77</v>
      </c>
      <c r="L1743" s="73">
        <v>1.45</v>
      </c>
      <c r="M1743" s="73">
        <v>30.35</v>
      </c>
      <c r="N1743" s="73">
        <v>2.0799999999999996</v>
      </c>
      <c r="O1743" s="73">
        <v>1.6</v>
      </c>
      <c r="P1743" s="62">
        <v>446.91347493619196</v>
      </c>
    </row>
    <row r="1744" spans="1:16" x14ac:dyDescent="0.2">
      <c r="A1744" s="5" t="s">
        <v>15</v>
      </c>
      <c r="B1744" s="5" t="s">
        <v>26</v>
      </c>
      <c r="C1744" s="5" t="s">
        <v>32</v>
      </c>
      <c r="D1744" s="5" t="s">
        <v>93</v>
      </c>
      <c r="E1744" s="5">
        <v>2009</v>
      </c>
      <c r="F1744" s="5">
        <v>3</v>
      </c>
      <c r="G1744" s="61">
        <v>115</v>
      </c>
      <c r="H1744" s="73">
        <v>0.15</v>
      </c>
      <c r="I1744" s="73">
        <v>50.74</v>
      </c>
      <c r="J1744" s="73">
        <v>0.15</v>
      </c>
      <c r="K1744" s="73">
        <v>1.2</v>
      </c>
      <c r="L1744" s="73">
        <v>2.25</v>
      </c>
      <c r="M1744" s="73">
        <v>47.29</v>
      </c>
      <c r="N1744" s="73">
        <v>3.25</v>
      </c>
      <c r="O1744" s="73">
        <v>2.48</v>
      </c>
      <c r="P1744" s="62">
        <v>443.95141827707994</v>
      </c>
    </row>
    <row r="1745" spans="1:16" x14ac:dyDescent="0.2">
      <c r="A1745" s="5" t="s">
        <v>15</v>
      </c>
      <c r="B1745" s="5" t="s">
        <v>26</v>
      </c>
      <c r="C1745" s="5" t="s">
        <v>32</v>
      </c>
      <c r="D1745" s="5" t="s">
        <v>93</v>
      </c>
      <c r="E1745" s="5">
        <v>2010</v>
      </c>
      <c r="F1745" s="5">
        <v>3</v>
      </c>
      <c r="G1745" s="61">
        <v>123</v>
      </c>
      <c r="H1745" s="73">
        <v>0.17</v>
      </c>
      <c r="I1745" s="73">
        <v>56.11</v>
      </c>
      <c r="J1745" s="73">
        <v>0.17</v>
      </c>
      <c r="K1745" s="73">
        <v>1.33</v>
      </c>
      <c r="L1745" s="73">
        <v>2.48</v>
      </c>
      <c r="M1745" s="73">
        <v>52.300000000000004</v>
      </c>
      <c r="N1745" s="73">
        <v>3.59</v>
      </c>
      <c r="O1745" s="73">
        <v>2.75</v>
      </c>
      <c r="P1745" s="62">
        <v>458.74058163716683</v>
      </c>
    </row>
    <row r="1746" spans="1:16" x14ac:dyDescent="0.2">
      <c r="A1746" s="5" t="s">
        <v>15</v>
      </c>
      <c r="B1746" s="5" t="s">
        <v>26</v>
      </c>
      <c r="C1746" s="5" t="s">
        <v>32</v>
      </c>
      <c r="D1746" s="5" t="s">
        <v>93</v>
      </c>
      <c r="E1746" s="5">
        <v>2011</v>
      </c>
      <c r="F1746" s="5">
        <v>3</v>
      </c>
      <c r="G1746" s="61">
        <v>156</v>
      </c>
      <c r="H1746" s="73">
        <v>0.22</v>
      </c>
      <c r="I1746" s="73">
        <v>71.13</v>
      </c>
      <c r="J1746" s="73">
        <v>0.22</v>
      </c>
      <c r="K1746" s="73">
        <v>1.68</v>
      </c>
      <c r="L1746" s="73">
        <v>3.16</v>
      </c>
      <c r="M1746" s="73">
        <v>66.289999999999992</v>
      </c>
      <c r="N1746" s="73">
        <v>4.55</v>
      </c>
      <c r="O1746" s="73">
        <v>3.49</v>
      </c>
      <c r="P1746" s="62">
        <v>456.81398680466225</v>
      </c>
    </row>
    <row r="1747" spans="1:16" x14ac:dyDescent="0.2">
      <c r="A1747" s="5" t="s">
        <v>15</v>
      </c>
      <c r="B1747" s="5" t="s">
        <v>26</v>
      </c>
      <c r="C1747" s="5" t="s">
        <v>32</v>
      </c>
      <c r="D1747" s="5" t="s">
        <v>93</v>
      </c>
      <c r="E1747" s="5">
        <v>2012</v>
      </c>
      <c r="F1747" s="5">
        <v>2</v>
      </c>
      <c r="G1747" s="61">
        <v>42</v>
      </c>
      <c r="H1747" s="73">
        <v>0.76</v>
      </c>
      <c r="I1747" s="73">
        <v>24.750000000000004</v>
      </c>
      <c r="J1747" s="73">
        <v>0.76</v>
      </c>
      <c r="K1747" s="73">
        <v>1.55</v>
      </c>
      <c r="L1747" s="73">
        <v>23.200000000000003</v>
      </c>
      <c r="M1747" s="73">
        <v>0</v>
      </c>
      <c r="N1747" s="73">
        <v>7.0000000000000007E-2</v>
      </c>
      <c r="O1747" s="73">
        <v>0.45</v>
      </c>
      <c r="P1747" s="62">
        <v>600.10744149140567</v>
      </c>
    </row>
    <row r="1748" spans="1:16" x14ac:dyDescent="0.2">
      <c r="A1748" s="5" t="s">
        <v>15</v>
      </c>
      <c r="B1748" s="5" t="s">
        <v>26</v>
      </c>
      <c r="C1748" s="5" t="s">
        <v>32</v>
      </c>
      <c r="D1748" s="5" t="s">
        <v>93</v>
      </c>
      <c r="E1748" s="5">
        <v>2013</v>
      </c>
      <c r="F1748" s="5">
        <v>2</v>
      </c>
      <c r="G1748" s="61">
        <v>118</v>
      </c>
      <c r="H1748" s="73">
        <v>2.35</v>
      </c>
      <c r="I1748" s="73">
        <v>77.090000000000018</v>
      </c>
      <c r="J1748" s="73">
        <v>2.35</v>
      </c>
      <c r="K1748" s="73">
        <v>4.8499999999999996</v>
      </c>
      <c r="L1748" s="73">
        <v>72.240000000000009</v>
      </c>
      <c r="M1748" s="73">
        <v>0</v>
      </c>
      <c r="N1748" s="73">
        <v>0.21</v>
      </c>
      <c r="O1748" s="73">
        <v>1.41</v>
      </c>
      <c r="P1748" s="62">
        <v>672.19016018537445</v>
      </c>
    </row>
    <row r="1749" spans="1:16" x14ac:dyDescent="0.2">
      <c r="A1749" s="5" t="s">
        <v>15</v>
      </c>
      <c r="B1749" s="5" t="s">
        <v>26</v>
      </c>
      <c r="C1749" s="5" t="s">
        <v>32</v>
      </c>
      <c r="D1749" s="5" t="s">
        <v>93</v>
      </c>
      <c r="E1749" s="5">
        <v>2014</v>
      </c>
      <c r="F1749" s="5">
        <v>2</v>
      </c>
      <c r="G1749" s="61">
        <v>116</v>
      </c>
      <c r="H1749" s="73">
        <v>2.2999999999999998</v>
      </c>
      <c r="I1749" s="73">
        <v>75.29000000000002</v>
      </c>
      <c r="J1749" s="73">
        <v>2.2999999999999998</v>
      </c>
      <c r="K1749" s="73">
        <v>4.74</v>
      </c>
      <c r="L1749" s="73">
        <v>70.550000000000011</v>
      </c>
      <c r="M1749" s="73">
        <v>0</v>
      </c>
      <c r="N1749" s="73">
        <v>0.2</v>
      </c>
      <c r="O1749" s="73">
        <v>1.38</v>
      </c>
      <c r="P1749" s="62">
        <v>668.36512467307523</v>
      </c>
    </row>
    <row r="1750" spans="1:16" x14ac:dyDescent="0.2">
      <c r="A1750" s="5" t="s">
        <v>15</v>
      </c>
      <c r="B1750" s="5" t="s">
        <v>26</v>
      </c>
      <c r="C1750" s="5" t="s">
        <v>32</v>
      </c>
      <c r="D1750" s="5" t="s">
        <v>93</v>
      </c>
      <c r="E1750" s="5">
        <v>2015</v>
      </c>
      <c r="F1750" s="5">
        <v>2</v>
      </c>
      <c r="G1750" s="61">
        <v>99</v>
      </c>
      <c r="H1750" s="73">
        <v>1.83</v>
      </c>
      <c r="I1750" s="73">
        <v>59.910000000000004</v>
      </c>
      <c r="J1750" s="73">
        <v>1.83</v>
      </c>
      <c r="K1750" s="73">
        <v>3.76</v>
      </c>
      <c r="L1750" s="73">
        <v>56.150000000000006</v>
      </c>
      <c r="M1750" s="73">
        <v>0</v>
      </c>
      <c r="N1750" s="73">
        <v>0.16</v>
      </c>
      <c r="O1750" s="73">
        <v>1.1000000000000001</v>
      </c>
      <c r="P1750" s="62">
        <v>625.67703615163771</v>
      </c>
    </row>
    <row r="1751" spans="1:16" x14ac:dyDescent="0.2">
      <c r="A1751" s="5" t="s">
        <v>15</v>
      </c>
      <c r="B1751" s="5" t="s">
        <v>26</v>
      </c>
      <c r="C1751" s="5" t="s">
        <v>32</v>
      </c>
      <c r="D1751" s="5" t="s">
        <v>93</v>
      </c>
      <c r="E1751" s="5">
        <v>2016</v>
      </c>
      <c r="F1751" s="5">
        <v>2</v>
      </c>
      <c r="G1751" s="61">
        <v>123</v>
      </c>
      <c r="H1751" s="73">
        <v>2.46</v>
      </c>
      <c r="I1751" s="73">
        <v>80.570000000000007</v>
      </c>
      <c r="J1751" s="73">
        <v>2.46</v>
      </c>
      <c r="K1751" s="73">
        <v>5.0699999999999994</v>
      </c>
      <c r="L1751" s="73">
        <v>75.5</v>
      </c>
      <c r="M1751" s="73">
        <v>0</v>
      </c>
      <c r="N1751" s="73">
        <v>0.22</v>
      </c>
      <c r="O1751" s="73">
        <v>1.48</v>
      </c>
      <c r="P1751" s="62">
        <v>674.64466174672634</v>
      </c>
    </row>
    <row r="1752" spans="1:16" x14ac:dyDescent="0.2">
      <c r="A1752" s="5" t="s">
        <v>15</v>
      </c>
      <c r="B1752" s="5" t="s">
        <v>26</v>
      </c>
      <c r="C1752" s="5" t="s">
        <v>32</v>
      </c>
      <c r="D1752" s="5" t="s">
        <v>93</v>
      </c>
      <c r="E1752" s="5">
        <v>2017</v>
      </c>
      <c r="F1752" s="5">
        <v>1</v>
      </c>
      <c r="G1752" s="61">
        <v>147</v>
      </c>
      <c r="H1752" s="73">
        <v>1.2</v>
      </c>
      <c r="I1752" s="73">
        <v>82.149999999999991</v>
      </c>
      <c r="J1752" s="73">
        <v>1.2</v>
      </c>
      <c r="K1752" s="73">
        <v>82.149999999999991</v>
      </c>
      <c r="L1752" s="73">
        <v>0</v>
      </c>
      <c r="M1752" s="73">
        <v>0</v>
      </c>
      <c r="N1752" s="73">
        <v>0.01</v>
      </c>
      <c r="O1752" s="73">
        <v>2.84</v>
      </c>
      <c r="P1752" s="62">
        <v>569.47785834861475</v>
      </c>
    </row>
    <row r="1753" spans="1:16" x14ac:dyDescent="0.2">
      <c r="A1753" s="5" t="s">
        <v>15</v>
      </c>
      <c r="B1753" s="5" t="s">
        <v>26</v>
      </c>
      <c r="C1753" s="5" t="s">
        <v>32</v>
      </c>
      <c r="D1753" s="5" t="s">
        <v>93</v>
      </c>
      <c r="E1753" s="5">
        <v>2018</v>
      </c>
      <c r="F1753" s="5">
        <v>1</v>
      </c>
      <c r="G1753" s="61">
        <v>150</v>
      </c>
      <c r="H1753" s="73">
        <v>1.31</v>
      </c>
      <c r="I1753" s="73">
        <v>89.81</v>
      </c>
      <c r="J1753" s="73">
        <v>1.31</v>
      </c>
      <c r="K1753" s="73">
        <v>89.81</v>
      </c>
      <c r="L1753" s="73">
        <v>0</v>
      </c>
      <c r="M1753" s="73">
        <v>0</v>
      </c>
      <c r="N1753" s="73">
        <v>0.01</v>
      </c>
      <c r="O1753" s="73">
        <v>3.1099999999999994</v>
      </c>
      <c r="P1753" s="62">
        <v>609.80841493999048</v>
      </c>
    </row>
    <row r="1754" spans="1:16" x14ac:dyDescent="0.2">
      <c r="A1754" s="5" t="s">
        <v>15</v>
      </c>
      <c r="B1754" s="5" t="s">
        <v>26</v>
      </c>
      <c r="C1754" s="5" t="s">
        <v>32</v>
      </c>
      <c r="D1754" s="5" t="s">
        <v>93</v>
      </c>
      <c r="E1754" s="5">
        <v>2019</v>
      </c>
      <c r="F1754" s="5">
        <v>1</v>
      </c>
      <c r="G1754" s="61">
        <v>85</v>
      </c>
      <c r="H1754" s="73">
        <v>0.69000000000000006</v>
      </c>
      <c r="I1754" s="73">
        <v>47.199999999999996</v>
      </c>
      <c r="J1754" s="73">
        <v>0.69000000000000006</v>
      </c>
      <c r="K1754" s="73">
        <v>47.199999999999996</v>
      </c>
      <c r="L1754" s="73">
        <v>0</v>
      </c>
      <c r="M1754" s="73">
        <v>0</v>
      </c>
      <c r="N1754" s="73">
        <v>0</v>
      </c>
      <c r="O1754" s="73">
        <v>1.6300000000000001</v>
      </c>
      <c r="P1754" s="62">
        <v>565.55071157521775</v>
      </c>
    </row>
    <row r="1755" spans="1:16" x14ac:dyDescent="0.2">
      <c r="A1755" s="5" t="s">
        <v>15</v>
      </c>
      <c r="B1755" s="5" t="s">
        <v>26</v>
      </c>
      <c r="C1755" s="5" t="s">
        <v>32</v>
      </c>
      <c r="D1755" s="5" t="s">
        <v>93</v>
      </c>
      <c r="E1755" s="5">
        <v>2020</v>
      </c>
      <c r="F1755" s="5">
        <v>0</v>
      </c>
      <c r="G1755" s="61">
        <v>121</v>
      </c>
      <c r="H1755" s="73">
        <v>78.47</v>
      </c>
      <c r="I1755" s="73">
        <v>0</v>
      </c>
      <c r="J1755" s="73">
        <v>78.47</v>
      </c>
      <c r="K1755" s="73">
        <v>0</v>
      </c>
      <c r="L1755" s="73">
        <v>0</v>
      </c>
      <c r="M1755" s="73">
        <v>0</v>
      </c>
      <c r="N1755" s="73">
        <v>1.05</v>
      </c>
      <c r="O1755" s="73">
        <v>0.16</v>
      </c>
      <c r="P1755" s="62">
        <v>649.78070342249634</v>
      </c>
    </row>
    <row r="1756" spans="1:16" x14ac:dyDescent="0.2">
      <c r="A1756" s="5" t="s">
        <v>15</v>
      </c>
      <c r="B1756" s="5" t="s">
        <v>26</v>
      </c>
      <c r="C1756" s="5" t="s">
        <v>32</v>
      </c>
      <c r="D1756" s="5" t="s">
        <v>93</v>
      </c>
      <c r="E1756" s="5">
        <v>2021</v>
      </c>
      <c r="F1756" s="5">
        <v>0</v>
      </c>
      <c r="G1756" s="61">
        <v>111</v>
      </c>
      <c r="H1756" s="73">
        <v>75.290000000000006</v>
      </c>
      <c r="I1756" s="73">
        <v>0</v>
      </c>
      <c r="J1756" s="73">
        <v>75.290000000000006</v>
      </c>
      <c r="K1756" s="73">
        <v>0</v>
      </c>
      <c r="L1756" s="73">
        <v>0</v>
      </c>
      <c r="M1756" s="73">
        <v>0</v>
      </c>
      <c r="N1756" s="73">
        <v>1.01</v>
      </c>
      <c r="O1756" s="73">
        <v>0.16</v>
      </c>
      <c r="P1756" s="62">
        <v>678.74109322958543</v>
      </c>
    </row>
    <row r="1757" spans="1:16" x14ac:dyDescent="0.2">
      <c r="A1757" s="5" t="s">
        <v>16</v>
      </c>
      <c r="B1757" s="5" t="s">
        <v>27</v>
      </c>
      <c r="C1757" s="5" t="s">
        <v>29</v>
      </c>
      <c r="D1757" s="5" t="s">
        <v>85</v>
      </c>
      <c r="E1757" s="5">
        <v>1971</v>
      </c>
      <c r="F1757" s="5">
        <v>3</v>
      </c>
      <c r="G1757" s="61">
        <v>3</v>
      </c>
      <c r="H1757" s="73">
        <v>0</v>
      </c>
      <c r="I1757" s="73">
        <v>0.86</v>
      </c>
      <c r="J1757" s="73">
        <v>0</v>
      </c>
      <c r="K1757" s="73">
        <v>0</v>
      </c>
      <c r="L1757" s="73">
        <v>0.13</v>
      </c>
      <c r="M1757" s="73">
        <v>0.73</v>
      </c>
      <c r="N1757" s="73">
        <v>0</v>
      </c>
      <c r="O1757" s="73">
        <v>0.03</v>
      </c>
      <c r="P1757" s="62">
        <v>259.8428587066366</v>
      </c>
    </row>
    <row r="1758" spans="1:16" x14ac:dyDescent="0.2">
      <c r="A1758" s="5" t="s">
        <v>16</v>
      </c>
      <c r="B1758" s="5" t="s">
        <v>27</v>
      </c>
      <c r="C1758" s="5" t="s">
        <v>29</v>
      </c>
      <c r="D1758" s="5" t="s">
        <v>85</v>
      </c>
      <c r="E1758" s="5">
        <v>1990</v>
      </c>
      <c r="F1758" s="5">
        <v>3</v>
      </c>
      <c r="G1758" s="61">
        <v>8</v>
      </c>
      <c r="H1758" s="73">
        <v>0</v>
      </c>
      <c r="I1758" s="73">
        <v>2.0299999999999998</v>
      </c>
      <c r="J1758" s="73">
        <v>0</v>
      </c>
      <c r="K1758" s="73">
        <v>0</v>
      </c>
      <c r="L1758" s="73">
        <v>0.39</v>
      </c>
      <c r="M1758" s="73">
        <v>1.64</v>
      </c>
      <c r="N1758" s="73">
        <v>0.01</v>
      </c>
      <c r="O1758" s="73">
        <v>0.14000000000000001</v>
      </c>
      <c r="P1758" s="62">
        <v>257.80941556544184</v>
      </c>
    </row>
    <row r="1759" spans="1:16" x14ac:dyDescent="0.2">
      <c r="A1759" s="5" t="s">
        <v>16</v>
      </c>
      <c r="B1759" s="5" t="s">
        <v>27</v>
      </c>
      <c r="C1759" s="5" t="s">
        <v>29</v>
      </c>
      <c r="D1759" s="5" t="s">
        <v>85</v>
      </c>
      <c r="E1759" s="5">
        <v>1991</v>
      </c>
      <c r="F1759" s="5">
        <v>3</v>
      </c>
      <c r="G1759" s="61">
        <v>108</v>
      </c>
      <c r="H1759" s="73">
        <v>0.71</v>
      </c>
      <c r="I1759" s="73">
        <v>31.199999999999996</v>
      </c>
      <c r="J1759" s="73">
        <v>0.71</v>
      </c>
      <c r="K1759" s="73">
        <v>0.15</v>
      </c>
      <c r="L1759" s="73">
        <v>6.42</v>
      </c>
      <c r="M1759" s="73">
        <v>24.63</v>
      </c>
      <c r="N1759" s="73">
        <v>7.0000000000000007E-2</v>
      </c>
      <c r="O1759" s="73">
        <v>1.8599999999999999</v>
      </c>
      <c r="P1759" s="62">
        <v>294.71995515271863</v>
      </c>
    </row>
    <row r="1760" spans="1:16" x14ac:dyDescent="0.2">
      <c r="A1760" s="5" t="s">
        <v>16</v>
      </c>
      <c r="B1760" s="5" t="s">
        <v>27</v>
      </c>
      <c r="C1760" s="5" t="s">
        <v>29</v>
      </c>
      <c r="D1760" s="5" t="s">
        <v>85</v>
      </c>
      <c r="E1760" s="5">
        <v>1993</v>
      </c>
      <c r="F1760" s="5">
        <v>3</v>
      </c>
      <c r="G1760" s="61">
        <v>30</v>
      </c>
      <c r="H1760" s="73">
        <v>0.31</v>
      </c>
      <c r="I1760" s="73">
        <v>12.68</v>
      </c>
      <c r="J1760" s="73">
        <v>0.31</v>
      </c>
      <c r="K1760" s="73">
        <v>1.87</v>
      </c>
      <c r="L1760" s="73">
        <v>6.59</v>
      </c>
      <c r="M1760" s="73">
        <v>4.22</v>
      </c>
      <c r="N1760" s="73">
        <v>0.02</v>
      </c>
      <c r="O1760" s="73">
        <v>0.59</v>
      </c>
      <c r="P1760" s="62">
        <v>429.19302737159762</v>
      </c>
    </row>
    <row r="1761" spans="1:16" x14ac:dyDescent="0.2">
      <c r="A1761" s="5" t="s">
        <v>16</v>
      </c>
      <c r="B1761" s="5" t="s">
        <v>27</v>
      </c>
      <c r="C1761" s="5" t="s">
        <v>29</v>
      </c>
      <c r="D1761" s="5" t="s">
        <v>85</v>
      </c>
      <c r="E1761" s="5">
        <v>1994</v>
      </c>
      <c r="F1761" s="5">
        <v>3</v>
      </c>
      <c r="G1761" s="61">
        <v>329</v>
      </c>
      <c r="H1761" s="73">
        <v>3.63</v>
      </c>
      <c r="I1761" s="73">
        <v>111.58</v>
      </c>
      <c r="J1761" s="73">
        <v>3.63</v>
      </c>
      <c r="K1761" s="73">
        <v>21.23</v>
      </c>
      <c r="L1761" s="73">
        <v>20.55</v>
      </c>
      <c r="M1761" s="73">
        <v>69.8</v>
      </c>
      <c r="N1761" s="73">
        <v>0.25</v>
      </c>
      <c r="O1761" s="73">
        <v>6.61</v>
      </c>
      <c r="P1761" s="62">
        <v>350.58829948618717</v>
      </c>
    </row>
    <row r="1762" spans="1:16" x14ac:dyDescent="0.2">
      <c r="A1762" s="5" t="s">
        <v>16</v>
      </c>
      <c r="B1762" s="5" t="s">
        <v>27</v>
      </c>
      <c r="C1762" s="5" t="s">
        <v>29</v>
      </c>
      <c r="D1762" s="5" t="s">
        <v>85</v>
      </c>
      <c r="E1762" s="5">
        <v>1995</v>
      </c>
      <c r="F1762" s="5">
        <v>3</v>
      </c>
      <c r="G1762" s="61">
        <v>39</v>
      </c>
      <c r="H1762" s="73">
        <v>0</v>
      </c>
      <c r="I1762" s="73">
        <v>14.37</v>
      </c>
      <c r="J1762" s="73">
        <v>0</v>
      </c>
      <c r="K1762" s="73">
        <v>0.05</v>
      </c>
      <c r="L1762" s="73">
        <v>0.52</v>
      </c>
      <c r="M1762" s="73">
        <v>13.8</v>
      </c>
      <c r="N1762" s="73">
        <v>0.05</v>
      </c>
      <c r="O1762" s="73">
        <v>0.76</v>
      </c>
      <c r="P1762" s="62">
        <v>364.08768293741724</v>
      </c>
    </row>
    <row r="1763" spans="1:16" x14ac:dyDescent="0.2">
      <c r="A1763" s="5" t="s">
        <v>16</v>
      </c>
      <c r="B1763" s="5" t="s">
        <v>27</v>
      </c>
      <c r="C1763" s="5" t="s">
        <v>29</v>
      </c>
      <c r="D1763" s="5" t="s">
        <v>85</v>
      </c>
      <c r="E1763" s="5">
        <v>1996</v>
      </c>
      <c r="F1763" s="5">
        <v>3</v>
      </c>
      <c r="G1763" s="61">
        <v>69</v>
      </c>
      <c r="H1763" s="73">
        <v>0</v>
      </c>
      <c r="I1763" s="73">
        <v>23.73</v>
      </c>
      <c r="J1763" s="73">
        <v>0</v>
      </c>
      <c r="K1763" s="73">
        <v>0</v>
      </c>
      <c r="L1763" s="73">
        <v>0</v>
      </c>
      <c r="M1763" s="73">
        <v>23.73</v>
      </c>
      <c r="N1763" s="73">
        <v>0.1</v>
      </c>
      <c r="O1763" s="73">
        <v>0.81</v>
      </c>
      <c r="P1763" s="62">
        <v>343.12263917829591</v>
      </c>
    </row>
    <row r="1764" spans="1:16" x14ac:dyDescent="0.2">
      <c r="A1764" s="5" t="s">
        <v>16</v>
      </c>
      <c r="B1764" s="5" t="s">
        <v>27</v>
      </c>
      <c r="C1764" s="5" t="s">
        <v>29</v>
      </c>
      <c r="D1764" s="5" t="s">
        <v>85</v>
      </c>
      <c r="E1764" s="5">
        <v>1997</v>
      </c>
      <c r="F1764" s="5">
        <v>3</v>
      </c>
      <c r="G1764" s="61">
        <v>49</v>
      </c>
      <c r="H1764" s="73">
        <v>0.01</v>
      </c>
      <c r="I1764" s="73">
        <v>16.13</v>
      </c>
      <c r="J1764" s="73">
        <v>0.01</v>
      </c>
      <c r="K1764" s="73">
        <v>1.68</v>
      </c>
      <c r="L1764" s="73">
        <v>0.77</v>
      </c>
      <c r="M1764" s="73">
        <v>13.68</v>
      </c>
      <c r="N1764" s="73">
        <v>0.04</v>
      </c>
      <c r="O1764" s="73">
        <v>0.96</v>
      </c>
      <c r="P1764" s="62">
        <v>331.37973583441345</v>
      </c>
    </row>
    <row r="1765" spans="1:16" x14ac:dyDescent="0.2">
      <c r="A1765" s="5" t="s">
        <v>16</v>
      </c>
      <c r="B1765" s="5" t="s">
        <v>27</v>
      </c>
      <c r="C1765" s="5" t="s">
        <v>29</v>
      </c>
      <c r="D1765" s="5" t="s">
        <v>85</v>
      </c>
      <c r="E1765" s="5">
        <v>1998</v>
      </c>
      <c r="F1765" s="5">
        <v>3</v>
      </c>
      <c r="G1765" s="61">
        <v>101</v>
      </c>
      <c r="H1765" s="73">
        <v>2.02</v>
      </c>
      <c r="I1765" s="73">
        <v>38.080000000000005</v>
      </c>
      <c r="J1765" s="73">
        <v>2.02</v>
      </c>
      <c r="K1765" s="73">
        <v>1.23</v>
      </c>
      <c r="L1765" s="73">
        <v>2.58</v>
      </c>
      <c r="M1765" s="73">
        <v>34.270000000000003</v>
      </c>
      <c r="N1765" s="73">
        <v>0.62</v>
      </c>
      <c r="O1765" s="73">
        <v>2.1800000000000002</v>
      </c>
      <c r="P1765" s="62">
        <v>396.62518250681472</v>
      </c>
    </row>
    <row r="1766" spans="1:16" x14ac:dyDescent="0.2">
      <c r="A1766" s="5" t="s">
        <v>16</v>
      </c>
      <c r="B1766" s="5" t="s">
        <v>27</v>
      </c>
      <c r="C1766" s="5" t="s">
        <v>29</v>
      </c>
      <c r="D1766" s="5" t="s">
        <v>85</v>
      </c>
      <c r="E1766" s="5">
        <v>1999</v>
      </c>
      <c r="F1766" s="5">
        <v>3</v>
      </c>
      <c r="G1766" s="61">
        <v>54</v>
      </c>
      <c r="H1766" s="73">
        <v>0.14000000000000001</v>
      </c>
      <c r="I1766" s="73">
        <v>19.149999999999999</v>
      </c>
      <c r="J1766" s="73">
        <v>0.14000000000000001</v>
      </c>
      <c r="K1766" s="73">
        <v>0.09</v>
      </c>
      <c r="L1766" s="73">
        <v>0.22999999999999998</v>
      </c>
      <c r="M1766" s="73">
        <v>18.829999999999998</v>
      </c>
      <c r="N1766" s="73">
        <v>0.08</v>
      </c>
      <c r="O1766" s="73">
        <v>1.1199999999999999</v>
      </c>
      <c r="P1766" s="62">
        <v>357.3471392923359</v>
      </c>
    </row>
    <row r="1767" spans="1:16" x14ac:dyDescent="0.2">
      <c r="A1767" s="5" t="s">
        <v>16</v>
      </c>
      <c r="B1767" s="5" t="s">
        <v>27</v>
      </c>
      <c r="C1767" s="5" t="s">
        <v>29</v>
      </c>
      <c r="D1767" s="5" t="s">
        <v>85</v>
      </c>
      <c r="E1767" s="5">
        <v>2000</v>
      </c>
      <c r="F1767" s="5">
        <v>3</v>
      </c>
      <c r="G1767" s="61">
        <v>39</v>
      </c>
      <c r="H1767" s="73">
        <v>0.78</v>
      </c>
      <c r="I1767" s="73">
        <v>14.629999999999999</v>
      </c>
      <c r="J1767" s="73">
        <v>0.78</v>
      </c>
      <c r="K1767" s="73">
        <v>0.47</v>
      </c>
      <c r="L1767" s="73">
        <v>0.99</v>
      </c>
      <c r="M1767" s="73">
        <v>13.17</v>
      </c>
      <c r="N1767" s="73">
        <v>0.24</v>
      </c>
      <c r="O1767" s="73">
        <v>0.84</v>
      </c>
      <c r="P1767" s="62">
        <v>396.30199333821128</v>
      </c>
    </row>
    <row r="1768" spans="1:16" x14ac:dyDescent="0.2">
      <c r="A1768" s="5" t="s">
        <v>16</v>
      </c>
      <c r="B1768" s="5" t="s">
        <v>27</v>
      </c>
      <c r="C1768" s="5" t="s">
        <v>29</v>
      </c>
      <c r="D1768" s="5" t="s">
        <v>85</v>
      </c>
      <c r="E1768" s="5">
        <v>2002</v>
      </c>
      <c r="F1768" s="5">
        <v>3</v>
      </c>
      <c r="G1768" s="61">
        <v>285</v>
      </c>
      <c r="H1768" s="73">
        <v>0.25</v>
      </c>
      <c r="I1768" s="73">
        <v>102.69</v>
      </c>
      <c r="J1768" s="73">
        <v>0.25</v>
      </c>
      <c r="K1768" s="73">
        <v>1.3099999999999998</v>
      </c>
      <c r="L1768" s="73">
        <v>2.77</v>
      </c>
      <c r="M1768" s="73">
        <v>98.610000000000014</v>
      </c>
      <c r="N1768" s="73">
        <v>0.96</v>
      </c>
      <c r="O1768" s="73">
        <v>11.42</v>
      </c>
      <c r="P1768" s="62">
        <v>361.74033902619021</v>
      </c>
    </row>
    <row r="1769" spans="1:16" x14ac:dyDescent="0.2">
      <c r="A1769" s="5" t="s">
        <v>16</v>
      </c>
      <c r="B1769" s="5" t="s">
        <v>27</v>
      </c>
      <c r="C1769" s="5" t="s">
        <v>29</v>
      </c>
      <c r="D1769" s="5" t="s">
        <v>85</v>
      </c>
      <c r="E1769" s="5">
        <v>2003</v>
      </c>
      <c r="F1769" s="5">
        <v>3</v>
      </c>
      <c r="G1769" s="61">
        <v>584</v>
      </c>
      <c r="H1769" s="73">
        <v>1.69</v>
      </c>
      <c r="I1769" s="73">
        <v>223.36</v>
      </c>
      <c r="J1769" s="73">
        <v>1.69</v>
      </c>
      <c r="K1769" s="73">
        <v>22.12</v>
      </c>
      <c r="L1769" s="73">
        <v>10.270000000000001</v>
      </c>
      <c r="M1769" s="73">
        <v>190.96999999999997</v>
      </c>
      <c r="N1769" s="73">
        <v>2.8600000000000003</v>
      </c>
      <c r="O1769" s="73">
        <v>28.86</v>
      </c>
      <c r="P1769" s="62">
        <v>385.18755192637553</v>
      </c>
    </row>
    <row r="1770" spans="1:16" x14ac:dyDescent="0.2">
      <c r="A1770" s="5" t="s">
        <v>16</v>
      </c>
      <c r="B1770" s="5" t="s">
        <v>27</v>
      </c>
      <c r="C1770" s="5" t="s">
        <v>29</v>
      </c>
      <c r="D1770" s="5" t="s">
        <v>85</v>
      </c>
      <c r="E1770" s="5">
        <v>2004</v>
      </c>
      <c r="F1770" s="5">
        <v>3</v>
      </c>
      <c r="G1770" s="61">
        <v>309</v>
      </c>
      <c r="H1770" s="73">
        <v>7.3900000000000006</v>
      </c>
      <c r="I1770" s="73">
        <v>110.83000000000001</v>
      </c>
      <c r="J1770" s="73">
        <v>7.3900000000000006</v>
      </c>
      <c r="K1770" s="73">
        <v>2.5</v>
      </c>
      <c r="L1770" s="73">
        <v>8.11</v>
      </c>
      <c r="M1770" s="73">
        <v>100.22000000000001</v>
      </c>
      <c r="N1770" s="73">
        <v>1.98</v>
      </c>
      <c r="O1770" s="73">
        <v>16.04</v>
      </c>
      <c r="P1770" s="62">
        <v>382.72039248259529</v>
      </c>
    </row>
    <row r="1771" spans="1:16" x14ac:dyDescent="0.2">
      <c r="A1771" s="5" t="s">
        <v>16</v>
      </c>
      <c r="B1771" s="5" t="s">
        <v>27</v>
      </c>
      <c r="C1771" s="5" t="s">
        <v>29</v>
      </c>
      <c r="D1771" s="5" t="s">
        <v>85</v>
      </c>
      <c r="E1771" s="5">
        <v>2005</v>
      </c>
      <c r="F1771" s="5">
        <v>3</v>
      </c>
      <c r="G1771" s="61">
        <v>1086</v>
      </c>
      <c r="H1771" s="73">
        <v>6.49</v>
      </c>
      <c r="I1771" s="73">
        <v>500.2</v>
      </c>
      <c r="J1771" s="73">
        <v>6.49</v>
      </c>
      <c r="K1771" s="73">
        <v>27.509999999999998</v>
      </c>
      <c r="L1771" s="73">
        <v>61.480000000000004</v>
      </c>
      <c r="M1771" s="73">
        <v>411.21</v>
      </c>
      <c r="N1771" s="73">
        <v>6.34</v>
      </c>
      <c r="O1771" s="73">
        <v>50.150000000000006</v>
      </c>
      <c r="P1771" s="62">
        <v>467.0141124462362</v>
      </c>
    </row>
    <row r="1772" spans="1:16" x14ac:dyDescent="0.2">
      <c r="A1772" s="5" t="s">
        <v>16</v>
      </c>
      <c r="B1772" s="5" t="s">
        <v>27</v>
      </c>
      <c r="C1772" s="5" t="s">
        <v>29</v>
      </c>
      <c r="D1772" s="5" t="s">
        <v>85</v>
      </c>
      <c r="E1772" s="5">
        <v>2006</v>
      </c>
      <c r="F1772" s="5">
        <v>3</v>
      </c>
      <c r="G1772" s="61">
        <v>1609</v>
      </c>
      <c r="H1772" s="73">
        <v>5.87</v>
      </c>
      <c r="I1772" s="73">
        <v>623.17000000000007</v>
      </c>
      <c r="J1772" s="73">
        <v>5.87</v>
      </c>
      <c r="K1772" s="73">
        <v>24.72</v>
      </c>
      <c r="L1772" s="73">
        <v>27.45</v>
      </c>
      <c r="M1772" s="73">
        <v>571</v>
      </c>
      <c r="N1772" s="73">
        <v>9.3800000000000008</v>
      </c>
      <c r="O1772" s="73">
        <v>91.559999999999988</v>
      </c>
      <c r="P1772" s="62">
        <v>391.07624224510499</v>
      </c>
    </row>
    <row r="1773" spans="1:16" x14ac:dyDescent="0.2">
      <c r="A1773" s="5" t="s">
        <v>16</v>
      </c>
      <c r="B1773" s="5" t="s">
        <v>27</v>
      </c>
      <c r="C1773" s="5" t="s">
        <v>29</v>
      </c>
      <c r="D1773" s="5" t="s">
        <v>85</v>
      </c>
      <c r="E1773" s="5">
        <v>2007</v>
      </c>
      <c r="F1773" s="5">
        <v>3</v>
      </c>
      <c r="G1773" s="61">
        <v>1392</v>
      </c>
      <c r="H1773" s="73">
        <v>5.32</v>
      </c>
      <c r="I1773" s="73">
        <v>651.61999999999989</v>
      </c>
      <c r="J1773" s="73">
        <v>5.32</v>
      </c>
      <c r="K1773" s="73">
        <v>15.57</v>
      </c>
      <c r="L1773" s="73">
        <v>24.69</v>
      </c>
      <c r="M1773" s="73">
        <v>611.3599999999999</v>
      </c>
      <c r="N1773" s="73">
        <v>12.63</v>
      </c>
      <c r="O1773" s="73">
        <v>120.82999999999998</v>
      </c>
      <c r="P1773" s="62">
        <v>471.46384342646155</v>
      </c>
    </row>
    <row r="1774" spans="1:16" x14ac:dyDescent="0.2">
      <c r="A1774" s="5" t="s">
        <v>16</v>
      </c>
      <c r="B1774" s="5" t="s">
        <v>27</v>
      </c>
      <c r="C1774" s="5" t="s">
        <v>29</v>
      </c>
      <c r="D1774" s="5" t="s">
        <v>85</v>
      </c>
      <c r="E1774" s="5">
        <v>2008</v>
      </c>
      <c r="F1774" s="5">
        <v>3</v>
      </c>
      <c r="G1774" s="61">
        <v>666</v>
      </c>
      <c r="H1774" s="73">
        <v>2.82</v>
      </c>
      <c r="I1774" s="73">
        <v>326.27999999999997</v>
      </c>
      <c r="J1774" s="73">
        <v>2.82</v>
      </c>
      <c r="K1774" s="73">
        <v>15.36</v>
      </c>
      <c r="L1774" s="73">
        <v>19.39</v>
      </c>
      <c r="M1774" s="73">
        <v>291.52999999999997</v>
      </c>
      <c r="N1774" s="73">
        <v>5.15</v>
      </c>
      <c r="O1774" s="73">
        <v>46.51</v>
      </c>
      <c r="P1774" s="62">
        <v>494.17152986242951</v>
      </c>
    </row>
    <row r="1775" spans="1:16" x14ac:dyDescent="0.2">
      <c r="A1775" s="5" t="s">
        <v>16</v>
      </c>
      <c r="B1775" s="5" t="s">
        <v>27</v>
      </c>
      <c r="C1775" s="5" t="s">
        <v>29</v>
      </c>
      <c r="D1775" s="5" t="s">
        <v>85</v>
      </c>
      <c r="E1775" s="5">
        <v>2009</v>
      </c>
      <c r="F1775" s="5">
        <v>3</v>
      </c>
      <c r="G1775" s="61">
        <v>529</v>
      </c>
      <c r="H1775" s="73">
        <v>7.83</v>
      </c>
      <c r="I1775" s="73">
        <v>269.93</v>
      </c>
      <c r="J1775" s="73">
        <v>7.83</v>
      </c>
      <c r="K1775" s="73">
        <v>6.8199999999999994</v>
      </c>
      <c r="L1775" s="73">
        <v>11.31</v>
      </c>
      <c r="M1775" s="73">
        <v>251.8</v>
      </c>
      <c r="N1775" s="73">
        <v>4.59</v>
      </c>
      <c r="O1775" s="73">
        <v>30.800000000000004</v>
      </c>
      <c r="P1775" s="62">
        <v>524.75038549273484</v>
      </c>
    </row>
    <row r="1776" spans="1:16" x14ac:dyDescent="0.2">
      <c r="A1776" s="5" t="s">
        <v>16</v>
      </c>
      <c r="B1776" s="5" t="s">
        <v>27</v>
      </c>
      <c r="C1776" s="5" t="s">
        <v>29</v>
      </c>
      <c r="D1776" s="5" t="s">
        <v>85</v>
      </c>
      <c r="E1776" s="5">
        <v>2010</v>
      </c>
      <c r="F1776" s="5">
        <v>3</v>
      </c>
      <c r="G1776" s="61">
        <v>78</v>
      </c>
      <c r="H1776" s="73">
        <v>1.25</v>
      </c>
      <c r="I1776" s="73">
        <v>50.010000000000005</v>
      </c>
      <c r="J1776" s="73">
        <v>1.25</v>
      </c>
      <c r="K1776" s="73">
        <v>0.76</v>
      </c>
      <c r="L1776" s="73">
        <v>1.59</v>
      </c>
      <c r="M1776" s="73">
        <v>47.66</v>
      </c>
      <c r="N1776" s="73">
        <v>0.9</v>
      </c>
      <c r="O1776" s="73">
        <v>6.7100000000000009</v>
      </c>
      <c r="P1776" s="62">
        <v>659.41887447786576</v>
      </c>
    </row>
    <row r="1777" spans="1:16" x14ac:dyDescent="0.2">
      <c r="A1777" s="5" t="s">
        <v>16</v>
      </c>
      <c r="B1777" s="5" t="s">
        <v>27</v>
      </c>
      <c r="C1777" s="5" t="s">
        <v>29</v>
      </c>
      <c r="D1777" s="5" t="s">
        <v>85</v>
      </c>
      <c r="E1777" s="5">
        <v>2011</v>
      </c>
      <c r="F1777" s="5">
        <v>3</v>
      </c>
      <c r="G1777" s="61">
        <v>87</v>
      </c>
      <c r="H1777" s="73">
        <v>2.31</v>
      </c>
      <c r="I1777" s="73">
        <v>43.480000000000004</v>
      </c>
      <c r="J1777" s="73">
        <v>2.31</v>
      </c>
      <c r="K1777" s="73">
        <v>1.4</v>
      </c>
      <c r="L1777" s="73">
        <v>2.94</v>
      </c>
      <c r="M1777" s="73">
        <v>39.14</v>
      </c>
      <c r="N1777" s="73">
        <v>0.7</v>
      </c>
      <c r="O1777" s="73">
        <v>2.4900000000000002</v>
      </c>
      <c r="P1777" s="62">
        <v>525.24147167458125</v>
      </c>
    </row>
    <row r="1778" spans="1:16" x14ac:dyDescent="0.2">
      <c r="A1778" s="5" t="s">
        <v>16</v>
      </c>
      <c r="B1778" s="5" t="s">
        <v>27</v>
      </c>
      <c r="C1778" s="5" t="s">
        <v>29</v>
      </c>
      <c r="D1778" s="5" t="s">
        <v>85</v>
      </c>
      <c r="E1778" s="5">
        <v>2012</v>
      </c>
      <c r="F1778" s="5">
        <v>2</v>
      </c>
      <c r="G1778" s="61">
        <v>75</v>
      </c>
      <c r="H1778" s="73">
        <v>3.48</v>
      </c>
      <c r="I1778" s="73">
        <v>51.76</v>
      </c>
      <c r="J1778" s="73">
        <v>3.48</v>
      </c>
      <c r="K1778" s="73">
        <v>0.57999999999999996</v>
      </c>
      <c r="L1778" s="73">
        <v>51.18</v>
      </c>
      <c r="M1778" s="73">
        <v>0</v>
      </c>
      <c r="N1778" s="73">
        <v>0.16</v>
      </c>
      <c r="O1778" s="73">
        <v>2.33</v>
      </c>
      <c r="P1778" s="62">
        <v>740.54768127043258</v>
      </c>
    </row>
    <row r="1779" spans="1:16" x14ac:dyDescent="0.2">
      <c r="A1779" s="5" t="s">
        <v>16</v>
      </c>
      <c r="B1779" s="5" t="s">
        <v>27</v>
      </c>
      <c r="C1779" s="5" t="s">
        <v>29</v>
      </c>
      <c r="D1779" s="5" t="s">
        <v>85</v>
      </c>
      <c r="E1779" s="5">
        <v>2013</v>
      </c>
      <c r="F1779" s="5">
        <v>2</v>
      </c>
      <c r="G1779" s="61">
        <v>74</v>
      </c>
      <c r="H1779" s="73">
        <v>3.34</v>
      </c>
      <c r="I1779" s="73">
        <v>51.55</v>
      </c>
      <c r="J1779" s="73">
        <v>3.34</v>
      </c>
      <c r="K1779" s="73">
        <v>0.62000000000000011</v>
      </c>
      <c r="L1779" s="73">
        <v>50.93</v>
      </c>
      <c r="M1779" s="73">
        <v>0</v>
      </c>
      <c r="N1779" s="73">
        <v>0.16</v>
      </c>
      <c r="O1779" s="73">
        <v>2.2400000000000002</v>
      </c>
      <c r="P1779" s="62">
        <v>747.63690249791</v>
      </c>
    </row>
    <row r="1780" spans="1:16" x14ac:dyDescent="0.2">
      <c r="A1780" s="5" t="s">
        <v>16</v>
      </c>
      <c r="B1780" s="5" t="s">
        <v>27</v>
      </c>
      <c r="C1780" s="5" t="s">
        <v>29</v>
      </c>
      <c r="D1780" s="5" t="s">
        <v>85</v>
      </c>
      <c r="E1780" s="5">
        <v>2014</v>
      </c>
      <c r="F1780" s="5">
        <v>2</v>
      </c>
      <c r="G1780" s="61">
        <v>5</v>
      </c>
      <c r="H1780" s="73">
        <v>0.2</v>
      </c>
      <c r="I1780" s="73">
        <v>2.86</v>
      </c>
      <c r="J1780" s="73">
        <v>0.2</v>
      </c>
      <c r="K1780" s="73">
        <v>0.03</v>
      </c>
      <c r="L1780" s="73">
        <v>2.83</v>
      </c>
      <c r="M1780" s="73">
        <v>0</v>
      </c>
      <c r="N1780" s="73">
        <v>0.01</v>
      </c>
      <c r="O1780" s="73">
        <v>0.13</v>
      </c>
      <c r="P1780" s="62">
        <v>654.2613892550122</v>
      </c>
    </row>
    <row r="1781" spans="1:16" x14ac:dyDescent="0.2">
      <c r="A1781" s="5" t="s">
        <v>16</v>
      </c>
      <c r="B1781" s="5" t="s">
        <v>27</v>
      </c>
      <c r="C1781" s="5" t="s">
        <v>29</v>
      </c>
      <c r="D1781" s="5" t="s">
        <v>85</v>
      </c>
      <c r="E1781" s="5">
        <v>2015</v>
      </c>
      <c r="F1781" s="5">
        <v>2</v>
      </c>
      <c r="G1781" s="61">
        <v>79</v>
      </c>
      <c r="H1781" s="73">
        <v>2.02</v>
      </c>
      <c r="I1781" s="73">
        <v>53.019999999999996</v>
      </c>
      <c r="J1781" s="73">
        <v>2.02</v>
      </c>
      <c r="K1781" s="73">
        <v>1.6600000000000001</v>
      </c>
      <c r="L1781" s="73">
        <v>51.36</v>
      </c>
      <c r="M1781" s="73">
        <v>0</v>
      </c>
      <c r="N1781" s="73">
        <v>0.21000000000000002</v>
      </c>
      <c r="O1781" s="73">
        <v>1.01</v>
      </c>
      <c r="P1781" s="62">
        <v>695.12767006787453</v>
      </c>
    </row>
    <row r="1782" spans="1:16" x14ac:dyDescent="0.2">
      <c r="A1782" s="5" t="s">
        <v>16</v>
      </c>
      <c r="B1782" s="5" t="s">
        <v>27</v>
      </c>
      <c r="C1782" s="5" t="s">
        <v>29</v>
      </c>
      <c r="D1782" s="5" t="s">
        <v>85</v>
      </c>
      <c r="E1782" s="5">
        <v>2016</v>
      </c>
      <c r="F1782" s="5">
        <v>2</v>
      </c>
      <c r="G1782" s="61">
        <v>2</v>
      </c>
      <c r="H1782" s="73">
        <v>0.09</v>
      </c>
      <c r="I1782" s="73">
        <v>1.31</v>
      </c>
      <c r="J1782" s="73">
        <v>0.09</v>
      </c>
      <c r="K1782" s="73">
        <v>0.01</v>
      </c>
      <c r="L1782" s="73">
        <v>1.3</v>
      </c>
      <c r="M1782" s="73">
        <v>0</v>
      </c>
      <c r="N1782" s="73">
        <v>0</v>
      </c>
      <c r="O1782" s="73">
        <v>0.06</v>
      </c>
      <c r="P1782" s="62">
        <v>756.37289893516959</v>
      </c>
    </row>
    <row r="1783" spans="1:16" x14ac:dyDescent="0.2">
      <c r="A1783" s="5" t="s">
        <v>16</v>
      </c>
      <c r="B1783" s="5" t="s">
        <v>27</v>
      </c>
      <c r="C1783" s="5" t="s">
        <v>29</v>
      </c>
      <c r="D1783" s="5" t="s">
        <v>85</v>
      </c>
      <c r="E1783" s="5">
        <v>2017</v>
      </c>
      <c r="F1783" s="5">
        <v>1</v>
      </c>
      <c r="G1783" s="61">
        <v>102</v>
      </c>
      <c r="H1783" s="73">
        <v>15.989999999999998</v>
      </c>
      <c r="I1783" s="73">
        <v>57.199999999999996</v>
      </c>
      <c r="J1783" s="73">
        <v>15.989999999999998</v>
      </c>
      <c r="K1783" s="73">
        <v>57.199999999999996</v>
      </c>
      <c r="L1783" s="73">
        <v>0</v>
      </c>
      <c r="M1783" s="73">
        <v>0</v>
      </c>
      <c r="N1783" s="73">
        <v>0.15</v>
      </c>
      <c r="O1783" s="73">
        <v>0.31</v>
      </c>
      <c r="P1783" s="62">
        <v>712.49313949004681</v>
      </c>
    </row>
    <row r="1784" spans="1:16" x14ac:dyDescent="0.2">
      <c r="A1784" s="5" t="s">
        <v>16</v>
      </c>
      <c r="B1784" s="5" t="s">
        <v>27</v>
      </c>
      <c r="C1784" s="5" t="s">
        <v>29</v>
      </c>
      <c r="D1784" s="5" t="s">
        <v>85</v>
      </c>
      <c r="E1784" s="5">
        <v>2018</v>
      </c>
      <c r="F1784" s="5">
        <v>1</v>
      </c>
      <c r="G1784" s="61">
        <v>74</v>
      </c>
      <c r="H1784" s="73">
        <v>0.69000000000000006</v>
      </c>
      <c r="I1784" s="73">
        <v>33.74</v>
      </c>
      <c r="J1784" s="73">
        <v>0.69000000000000006</v>
      </c>
      <c r="K1784" s="73">
        <v>33.74</v>
      </c>
      <c r="L1784" s="73">
        <v>0</v>
      </c>
      <c r="M1784" s="73">
        <v>0</v>
      </c>
      <c r="N1784" s="73">
        <v>0</v>
      </c>
      <c r="O1784" s="73">
        <v>0.39</v>
      </c>
      <c r="P1784" s="62">
        <v>462.1991929204064</v>
      </c>
    </row>
    <row r="1785" spans="1:16" x14ac:dyDescent="0.2">
      <c r="A1785" s="5" t="s">
        <v>16</v>
      </c>
      <c r="B1785" s="5" t="s">
        <v>27</v>
      </c>
      <c r="C1785" s="5" t="s">
        <v>29</v>
      </c>
      <c r="D1785" s="5" t="s">
        <v>85</v>
      </c>
      <c r="E1785" s="5">
        <v>2019</v>
      </c>
      <c r="F1785" s="5">
        <v>1</v>
      </c>
      <c r="G1785" s="61">
        <v>141</v>
      </c>
      <c r="H1785" s="73">
        <v>12.54</v>
      </c>
      <c r="I1785" s="73">
        <v>76.039999999999992</v>
      </c>
      <c r="J1785" s="73">
        <v>12.54</v>
      </c>
      <c r="K1785" s="73">
        <v>76.039999999999992</v>
      </c>
      <c r="L1785" s="73">
        <v>0</v>
      </c>
      <c r="M1785" s="73">
        <v>0</v>
      </c>
      <c r="N1785" s="73">
        <v>0.12</v>
      </c>
      <c r="O1785" s="73">
        <v>0.58000000000000007</v>
      </c>
      <c r="P1785" s="62">
        <v>627.76582995133094</v>
      </c>
    </row>
    <row r="1786" spans="1:16" x14ac:dyDescent="0.2">
      <c r="A1786" s="5" t="s">
        <v>16</v>
      </c>
      <c r="B1786" s="5" t="s">
        <v>27</v>
      </c>
      <c r="C1786" s="5" t="s">
        <v>29</v>
      </c>
      <c r="D1786" s="5" t="s">
        <v>85</v>
      </c>
      <c r="E1786" s="5">
        <v>2020</v>
      </c>
      <c r="F1786" s="5">
        <v>0</v>
      </c>
      <c r="G1786" s="61">
        <v>799</v>
      </c>
      <c r="H1786" s="73">
        <v>349.32</v>
      </c>
      <c r="I1786" s="73">
        <v>0</v>
      </c>
      <c r="J1786" s="73">
        <v>349.32</v>
      </c>
      <c r="K1786" s="73">
        <v>0</v>
      </c>
      <c r="L1786" s="73">
        <v>0</v>
      </c>
      <c r="M1786" s="73">
        <v>0</v>
      </c>
      <c r="N1786" s="73">
        <v>0.36</v>
      </c>
      <c r="O1786" s="73">
        <v>0.29000000000000004</v>
      </c>
      <c r="P1786" s="62">
        <v>437.72830564806122</v>
      </c>
    </row>
    <row r="1787" spans="1:16" x14ac:dyDescent="0.2">
      <c r="A1787" s="5" t="s">
        <v>16</v>
      </c>
      <c r="B1787" s="5" t="s">
        <v>27</v>
      </c>
      <c r="C1787" s="5" t="s">
        <v>29</v>
      </c>
      <c r="D1787" s="5" t="s">
        <v>85</v>
      </c>
      <c r="E1787" s="5">
        <v>2021</v>
      </c>
      <c r="F1787" s="5">
        <v>0</v>
      </c>
      <c r="G1787" s="61">
        <v>631</v>
      </c>
      <c r="H1787" s="73">
        <v>275.83</v>
      </c>
      <c r="I1787" s="73">
        <v>0</v>
      </c>
      <c r="J1787" s="73">
        <v>275.83</v>
      </c>
      <c r="K1787" s="73">
        <v>0</v>
      </c>
      <c r="L1787" s="73">
        <v>0</v>
      </c>
      <c r="M1787" s="73">
        <v>0</v>
      </c>
      <c r="N1787" s="73">
        <v>0.42</v>
      </c>
      <c r="O1787" s="73">
        <v>0.27</v>
      </c>
      <c r="P1787" s="62">
        <v>437.19893298824161</v>
      </c>
    </row>
    <row r="1788" spans="1:16" x14ac:dyDescent="0.2">
      <c r="A1788" s="5" t="s">
        <v>16</v>
      </c>
      <c r="B1788" s="5" t="s">
        <v>27</v>
      </c>
      <c r="C1788" s="5" t="s">
        <v>29</v>
      </c>
      <c r="D1788" s="5" t="s">
        <v>86</v>
      </c>
      <c r="E1788" s="5">
        <v>1998</v>
      </c>
      <c r="F1788" s="5">
        <v>3</v>
      </c>
      <c r="G1788" s="61">
        <v>21</v>
      </c>
      <c r="H1788" s="73">
        <v>0.34</v>
      </c>
      <c r="I1788" s="73">
        <v>6.46</v>
      </c>
      <c r="J1788" s="73">
        <v>0.34</v>
      </c>
      <c r="K1788" s="73">
        <v>0.21</v>
      </c>
      <c r="L1788" s="73">
        <v>0.44</v>
      </c>
      <c r="M1788" s="73">
        <v>5.81</v>
      </c>
      <c r="N1788" s="73">
        <v>0.1</v>
      </c>
      <c r="O1788" s="73">
        <v>0.37</v>
      </c>
      <c r="P1788" s="62">
        <v>325.27358237061361</v>
      </c>
    </row>
    <row r="1789" spans="1:16" x14ac:dyDescent="0.2">
      <c r="A1789" s="5" t="s">
        <v>16</v>
      </c>
      <c r="B1789" s="5" t="s">
        <v>27</v>
      </c>
      <c r="C1789" s="5" t="s">
        <v>29</v>
      </c>
      <c r="D1789" s="5" t="s">
        <v>86</v>
      </c>
      <c r="E1789" s="5">
        <v>1999</v>
      </c>
      <c r="F1789" s="5">
        <v>3</v>
      </c>
      <c r="G1789" s="61">
        <v>6</v>
      </c>
      <c r="H1789" s="73">
        <v>0.16</v>
      </c>
      <c r="I1789" s="73">
        <v>3.01</v>
      </c>
      <c r="J1789" s="73">
        <v>0.16</v>
      </c>
      <c r="K1789" s="73">
        <v>0.1</v>
      </c>
      <c r="L1789" s="73">
        <v>0.2</v>
      </c>
      <c r="M1789" s="73">
        <v>2.71</v>
      </c>
      <c r="N1789" s="73">
        <v>0.05</v>
      </c>
      <c r="O1789" s="73">
        <v>0.17</v>
      </c>
      <c r="P1789" s="62">
        <v>498.67117254236092</v>
      </c>
    </row>
    <row r="1790" spans="1:16" x14ac:dyDescent="0.2">
      <c r="A1790" s="5" t="s">
        <v>16</v>
      </c>
      <c r="B1790" s="5" t="s">
        <v>27</v>
      </c>
      <c r="C1790" s="5" t="s">
        <v>29</v>
      </c>
      <c r="D1790" s="5" t="s">
        <v>86</v>
      </c>
      <c r="E1790" s="5">
        <v>2003</v>
      </c>
      <c r="F1790" s="5">
        <v>3</v>
      </c>
      <c r="G1790" s="61">
        <v>4</v>
      </c>
      <c r="H1790" s="73">
        <v>0.09</v>
      </c>
      <c r="I1790" s="73">
        <v>1.78</v>
      </c>
      <c r="J1790" s="73">
        <v>0.09</v>
      </c>
      <c r="K1790" s="73">
        <v>0.06</v>
      </c>
      <c r="L1790" s="73">
        <v>0.12</v>
      </c>
      <c r="M1790" s="73">
        <v>1.6</v>
      </c>
      <c r="N1790" s="73">
        <v>0.03</v>
      </c>
      <c r="O1790" s="73">
        <v>0.1</v>
      </c>
      <c r="P1790" s="62">
        <v>520.06799183818805</v>
      </c>
    </row>
    <row r="1791" spans="1:16" x14ac:dyDescent="0.2">
      <c r="A1791" s="5" t="s">
        <v>16</v>
      </c>
      <c r="B1791" s="5" t="s">
        <v>27</v>
      </c>
      <c r="C1791" s="5" t="s">
        <v>29</v>
      </c>
      <c r="D1791" s="5" t="s">
        <v>86</v>
      </c>
      <c r="E1791" s="5">
        <v>2004</v>
      </c>
      <c r="F1791" s="5">
        <v>3</v>
      </c>
      <c r="G1791" s="61">
        <v>4</v>
      </c>
      <c r="H1791" s="73">
        <v>0.08</v>
      </c>
      <c r="I1791" s="73">
        <v>1.4700000000000002</v>
      </c>
      <c r="J1791" s="73">
        <v>0.08</v>
      </c>
      <c r="K1791" s="73">
        <v>0.05</v>
      </c>
      <c r="L1791" s="73">
        <v>0.1</v>
      </c>
      <c r="M1791" s="73">
        <v>1.32</v>
      </c>
      <c r="N1791" s="73">
        <v>0.02</v>
      </c>
      <c r="O1791" s="73">
        <v>0.08</v>
      </c>
      <c r="P1791" s="62">
        <v>438.51925721676855</v>
      </c>
    </row>
    <row r="1792" spans="1:16" x14ac:dyDescent="0.2">
      <c r="A1792" s="5" t="s">
        <v>16</v>
      </c>
      <c r="B1792" s="5" t="s">
        <v>27</v>
      </c>
      <c r="C1792" s="5" t="s">
        <v>29</v>
      </c>
      <c r="D1792" s="5" t="s">
        <v>86</v>
      </c>
      <c r="E1792" s="5">
        <v>2006</v>
      </c>
      <c r="F1792" s="5">
        <v>3</v>
      </c>
      <c r="G1792" s="61">
        <v>125</v>
      </c>
      <c r="H1792" s="73">
        <v>3.97</v>
      </c>
      <c r="I1792" s="73">
        <v>74.69</v>
      </c>
      <c r="J1792" s="73">
        <v>3.97</v>
      </c>
      <c r="K1792" s="73">
        <v>2.41</v>
      </c>
      <c r="L1792" s="73">
        <v>5.05</v>
      </c>
      <c r="M1792" s="73">
        <v>67.23</v>
      </c>
      <c r="N1792" s="73">
        <v>1.21</v>
      </c>
      <c r="O1792" s="73">
        <v>4.28</v>
      </c>
      <c r="P1792" s="62">
        <v>627.69954933515828</v>
      </c>
    </row>
    <row r="1793" spans="1:16" x14ac:dyDescent="0.2">
      <c r="A1793" s="5" t="s">
        <v>16</v>
      </c>
      <c r="B1793" s="5" t="s">
        <v>27</v>
      </c>
      <c r="C1793" s="5" t="s">
        <v>29</v>
      </c>
      <c r="D1793" s="5" t="s">
        <v>86</v>
      </c>
      <c r="E1793" s="5">
        <v>2007</v>
      </c>
      <c r="F1793" s="5">
        <v>3</v>
      </c>
      <c r="G1793" s="61">
        <v>40</v>
      </c>
      <c r="H1793" s="73">
        <v>0.84</v>
      </c>
      <c r="I1793" s="73">
        <v>15.76</v>
      </c>
      <c r="J1793" s="73">
        <v>0.84</v>
      </c>
      <c r="K1793" s="73">
        <v>0.51</v>
      </c>
      <c r="L1793" s="73">
        <v>1.07</v>
      </c>
      <c r="M1793" s="73">
        <v>14.18</v>
      </c>
      <c r="N1793" s="73">
        <v>0.25</v>
      </c>
      <c r="O1793" s="73">
        <v>0.9</v>
      </c>
      <c r="P1793" s="62">
        <v>410.65783679733539</v>
      </c>
    </row>
    <row r="1794" spans="1:16" x14ac:dyDescent="0.2">
      <c r="A1794" s="5" t="s">
        <v>16</v>
      </c>
      <c r="B1794" s="5" t="s">
        <v>27</v>
      </c>
      <c r="C1794" s="5" t="s">
        <v>29</v>
      </c>
      <c r="D1794" s="5" t="s">
        <v>86</v>
      </c>
      <c r="E1794" s="5">
        <v>2008</v>
      </c>
      <c r="F1794" s="5">
        <v>3</v>
      </c>
      <c r="G1794" s="61">
        <v>13</v>
      </c>
      <c r="H1794" s="73">
        <v>0.38</v>
      </c>
      <c r="I1794" s="73">
        <v>7.09</v>
      </c>
      <c r="J1794" s="73">
        <v>0.38</v>
      </c>
      <c r="K1794" s="73">
        <v>0.23</v>
      </c>
      <c r="L1794" s="73">
        <v>0.48</v>
      </c>
      <c r="M1794" s="73">
        <v>6.38</v>
      </c>
      <c r="N1794" s="73">
        <v>0.11</v>
      </c>
      <c r="O1794" s="73">
        <v>0.41</v>
      </c>
      <c r="P1794" s="62">
        <v>554.78094304962315</v>
      </c>
    </row>
    <row r="1795" spans="1:16" x14ac:dyDescent="0.2">
      <c r="A1795" s="5" t="s">
        <v>16</v>
      </c>
      <c r="B1795" s="5" t="s">
        <v>27</v>
      </c>
      <c r="C1795" s="5" t="s">
        <v>29</v>
      </c>
      <c r="D1795" s="5" t="s">
        <v>86</v>
      </c>
      <c r="E1795" s="5">
        <v>2009</v>
      </c>
      <c r="F1795" s="5">
        <v>3</v>
      </c>
      <c r="G1795" s="61">
        <v>55</v>
      </c>
      <c r="H1795" s="73">
        <v>1.93</v>
      </c>
      <c r="I1795" s="73">
        <v>36.340000000000003</v>
      </c>
      <c r="J1795" s="73">
        <v>1.93</v>
      </c>
      <c r="K1795" s="73">
        <v>1.17</v>
      </c>
      <c r="L1795" s="73">
        <v>2.46</v>
      </c>
      <c r="M1795" s="73">
        <v>32.71</v>
      </c>
      <c r="N1795" s="73">
        <v>0.59</v>
      </c>
      <c r="O1795" s="73">
        <v>2.08</v>
      </c>
      <c r="P1795" s="62">
        <v>697.87117127328554</v>
      </c>
    </row>
    <row r="1796" spans="1:16" x14ac:dyDescent="0.2">
      <c r="A1796" s="5" t="s">
        <v>16</v>
      </c>
      <c r="B1796" s="5" t="s">
        <v>27</v>
      </c>
      <c r="C1796" s="5" t="s">
        <v>29</v>
      </c>
      <c r="D1796" s="5" t="s">
        <v>86</v>
      </c>
      <c r="E1796" s="5">
        <v>2011</v>
      </c>
      <c r="F1796" s="5">
        <v>3</v>
      </c>
      <c r="G1796" s="61">
        <v>185</v>
      </c>
      <c r="H1796" s="73">
        <v>5.22</v>
      </c>
      <c r="I1796" s="73">
        <v>98.31</v>
      </c>
      <c r="J1796" s="73">
        <v>5.22</v>
      </c>
      <c r="K1796" s="73">
        <v>3.17</v>
      </c>
      <c r="L1796" s="73">
        <v>6.65</v>
      </c>
      <c r="M1796" s="73">
        <v>88.49</v>
      </c>
      <c r="N1796" s="73">
        <v>1.59</v>
      </c>
      <c r="O1796" s="73">
        <v>5.64</v>
      </c>
      <c r="P1796" s="62">
        <v>559.0362777445099</v>
      </c>
    </row>
    <row r="1797" spans="1:16" x14ac:dyDescent="0.2">
      <c r="A1797" s="5" t="s">
        <v>16</v>
      </c>
      <c r="B1797" s="5" t="s">
        <v>27</v>
      </c>
      <c r="C1797" s="5" t="s">
        <v>29</v>
      </c>
      <c r="D1797" s="5" t="s">
        <v>86</v>
      </c>
      <c r="E1797" s="5">
        <v>2012</v>
      </c>
      <c r="F1797" s="5">
        <v>2</v>
      </c>
      <c r="G1797" s="61">
        <v>13</v>
      </c>
      <c r="H1797" s="73">
        <v>0.59</v>
      </c>
      <c r="I1797" s="73">
        <v>8.5499999999999989</v>
      </c>
      <c r="J1797" s="73">
        <v>0.59</v>
      </c>
      <c r="K1797" s="73">
        <v>0.1</v>
      </c>
      <c r="L1797" s="73">
        <v>8.4499999999999993</v>
      </c>
      <c r="M1797" s="73">
        <v>0</v>
      </c>
      <c r="N1797" s="73">
        <v>0.03</v>
      </c>
      <c r="O1797" s="73">
        <v>0.39</v>
      </c>
      <c r="P1797" s="62">
        <v>693.30553138682114</v>
      </c>
    </row>
    <row r="1798" spans="1:16" x14ac:dyDescent="0.2">
      <c r="A1798" s="5" t="s">
        <v>16</v>
      </c>
      <c r="B1798" s="5" t="s">
        <v>27</v>
      </c>
      <c r="C1798" s="5" t="s">
        <v>29</v>
      </c>
      <c r="D1798" s="5" t="s">
        <v>86</v>
      </c>
      <c r="E1798" s="5">
        <v>2014</v>
      </c>
      <c r="F1798" s="5">
        <v>2</v>
      </c>
      <c r="G1798" s="61">
        <v>9</v>
      </c>
      <c r="H1798" s="73">
        <v>0.4</v>
      </c>
      <c r="I1798" s="73">
        <v>5.8500000000000005</v>
      </c>
      <c r="J1798" s="73">
        <v>0.4</v>
      </c>
      <c r="K1798" s="73">
        <v>7.0000000000000007E-2</v>
      </c>
      <c r="L1798" s="73">
        <v>5.78</v>
      </c>
      <c r="M1798" s="73">
        <v>0</v>
      </c>
      <c r="N1798" s="73">
        <v>0.02</v>
      </c>
      <c r="O1798" s="73">
        <v>0.27</v>
      </c>
      <c r="P1798" s="62">
        <v>717.71602353115543</v>
      </c>
    </row>
    <row r="1799" spans="1:16" x14ac:dyDescent="0.2">
      <c r="A1799" s="5" t="s">
        <v>16</v>
      </c>
      <c r="B1799" s="5" t="s">
        <v>27</v>
      </c>
      <c r="C1799" s="5" t="s">
        <v>29</v>
      </c>
      <c r="D1799" s="5" t="s">
        <v>86</v>
      </c>
      <c r="E1799" s="5">
        <v>2015</v>
      </c>
      <c r="F1799" s="5">
        <v>2</v>
      </c>
      <c r="G1799" s="61">
        <v>2</v>
      </c>
      <c r="H1799" s="73">
        <v>7.0000000000000007E-2</v>
      </c>
      <c r="I1799" s="73">
        <v>1.02</v>
      </c>
      <c r="J1799" s="73">
        <v>7.0000000000000007E-2</v>
      </c>
      <c r="K1799" s="73">
        <v>0.01</v>
      </c>
      <c r="L1799" s="73">
        <v>1.01</v>
      </c>
      <c r="M1799" s="73">
        <v>0</v>
      </c>
      <c r="N1799" s="73">
        <v>0</v>
      </c>
      <c r="O1799" s="73">
        <v>0.05</v>
      </c>
      <c r="P1799" s="62">
        <v>717.71602353115532</v>
      </c>
    </row>
    <row r="1800" spans="1:16" x14ac:dyDescent="0.2">
      <c r="A1800" s="5" t="s">
        <v>16</v>
      </c>
      <c r="B1800" s="5" t="s">
        <v>27</v>
      </c>
      <c r="C1800" s="5" t="s">
        <v>29</v>
      </c>
      <c r="D1800" s="5" t="s">
        <v>86</v>
      </c>
      <c r="E1800" s="5">
        <v>2016</v>
      </c>
      <c r="F1800" s="5">
        <v>2</v>
      </c>
      <c r="G1800" s="61">
        <v>13</v>
      </c>
      <c r="H1800" s="73">
        <v>0.61</v>
      </c>
      <c r="I1800" s="73">
        <v>8.86</v>
      </c>
      <c r="J1800" s="73">
        <v>0.61</v>
      </c>
      <c r="K1800" s="73">
        <v>0.1</v>
      </c>
      <c r="L1800" s="73">
        <v>8.76</v>
      </c>
      <c r="M1800" s="73">
        <v>0</v>
      </c>
      <c r="N1800" s="73">
        <v>0.03</v>
      </c>
      <c r="O1800" s="73">
        <v>0.41</v>
      </c>
      <c r="P1800" s="62">
        <v>702.23665240498076</v>
      </c>
    </row>
    <row r="1801" spans="1:16" x14ac:dyDescent="0.2">
      <c r="A1801" s="5" t="s">
        <v>16</v>
      </c>
      <c r="B1801" s="5" t="s">
        <v>27</v>
      </c>
      <c r="C1801" s="5" t="s">
        <v>29</v>
      </c>
      <c r="D1801" s="5" t="s">
        <v>86</v>
      </c>
      <c r="E1801" s="5">
        <v>2017</v>
      </c>
      <c r="F1801" s="5">
        <v>1</v>
      </c>
      <c r="G1801" s="61">
        <v>31</v>
      </c>
      <c r="H1801" s="73">
        <v>4.87</v>
      </c>
      <c r="I1801" s="73">
        <v>17.43</v>
      </c>
      <c r="J1801" s="73">
        <v>4.87</v>
      </c>
      <c r="K1801" s="73">
        <v>17.43</v>
      </c>
      <c r="L1801" s="73">
        <v>0</v>
      </c>
      <c r="M1801" s="73">
        <v>0</v>
      </c>
      <c r="N1801" s="73">
        <v>0.05</v>
      </c>
      <c r="O1801" s="73">
        <v>0.09</v>
      </c>
      <c r="P1801" s="62">
        <v>715.84561133567991</v>
      </c>
    </row>
    <row r="1802" spans="1:16" x14ac:dyDescent="0.2">
      <c r="A1802" s="5" t="s">
        <v>16</v>
      </c>
      <c r="B1802" s="5" t="s">
        <v>27</v>
      </c>
      <c r="C1802" s="5" t="s">
        <v>29</v>
      </c>
      <c r="D1802" s="5" t="s">
        <v>86</v>
      </c>
      <c r="E1802" s="5">
        <v>2018</v>
      </c>
      <c r="F1802" s="5">
        <v>1</v>
      </c>
      <c r="G1802" s="61">
        <v>1</v>
      </c>
      <c r="H1802" s="73">
        <v>0.14000000000000001</v>
      </c>
      <c r="I1802" s="73">
        <v>0.51</v>
      </c>
      <c r="J1802" s="73">
        <v>0.14000000000000001</v>
      </c>
      <c r="K1802" s="73">
        <v>0.51</v>
      </c>
      <c r="L1802" s="73">
        <v>0</v>
      </c>
      <c r="M1802" s="73">
        <v>0</v>
      </c>
      <c r="N1802" s="73">
        <v>0</v>
      </c>
      <c r="O1802" s="73">
        <v>0</v>
      </c>
      <c r="P1802" s="62">
        <v>678.47960740529459</v>
      </c>
    </row>
    <row r="1803" spans="1:16" x14ac:dyDescent="0.2">
      <c r="A1803" s="5" t="s">
        <v>16</v>
      </c>
      <c r="B1803" s="5" t="s">
        <v>27</v>
      </c>
      <c r="C1803" s="5" t="s">
        <v>29</v>
      </c>
      <c r="D1803" s="5" t="s">
        <v>86</v>
      </c>
      <c r="E1803" s="5">
        <v>2019</v>
      </c>
      <c r="F1803" s="5">
        <v>1</v>
      </c>
      <c r="G1803" s="61">
        <v>82</v>
      </c>
      <c r="H1803" s="73">
        <v>15.059999999999999</v>
      </c>
      <c r="I1803" s="73">
        <v>53.89</v>
      </c>
      <c r="J1803" s="73">
        <v>15.059999999999999</v>
      </c>
      <c r="K1803" s="73">
        <v>53.89</v>
      </c>
      <c r="L1803" s="73">
        <v>0</v>
      </c>
      <c r="M1803" s="73">
        <v>0</v>
      </c>
      <c r="N1803" s="73">
        <v>0.14000000000000001</v>
      </c>
      <c r="O1803" s="73">
        <v>0.28999999999999998</v>
      </c>
      <c r="P1803" s="62">
        <v>836.69548463302476</v>
      </c>
    </row>
    <row r="1804" spans="1:16" x14ac:dyDescent="0.2">
      <c r="A1804" s="5" t="s">
        <v>16</v>
      </c>
      <c r="B1804" s="5" t="s">
        <v>27</v>
      </c>
      <c r="C1804" s="5" t="s">
        <v>29</v>
      </c>
      <c r="D1804" s="5" t="s">
        <v>86</v>
      </c>
      <c r="E1804" s="5">
        <v>2020</v>
      </c>
      <c r="F1804" s="5">
        <v>0</v>
      </c>
      <c r="G1804" s="61">
        <v>40</v>
      </c>
      <c r="H1804" s="73">
        <v>22.52</v>
      </c>
      <c r="I1804" s="73">
        <v>0</v>
      </c>
      <c r="J1804" s="73">
        <v>22.52</v>
      </c>
      <c r="K1804" s="73">
        <v>0</v>
      </c>
      <c r="L1804" s="73">
        <v>0</v>
      </c>
      <c r="M1804" s="73">
        <v>0</v>
      </c>
      <c r="N1804" s="73">
        <v>0.12</v>
      </c>
      <c r="O1804" s="73">
        <v>0.05</v>
      </c>
      <c r="P1804" s="62">
        <v>571.95650744388786</v>
      </c>
    </row>
    <row r="1805" spans="1:16" x14ac:dyDescent="0.2">
      <c r="A1805" s="5" t="s">
        <v>16</v>
      </c>
      <c r="B1805" s="5" t="s">
        <v>27</v>
      </c>
      <c r="C1805" s="5" t="s">
        <v>29</v>
      </c>
      <c r="D1805" s="5" t="s">
        <v>86</v>
      </c>
      <c r="E1805" s="5">
        <v>2021</v>
      </c>
      <c r="F1805" s="5">
        <v>0</v>
      </c>
      <c r="G1805" s="61">
        <v>140</v>
      </c>
      <c r="H1805" s="73">
        <v>66.349999999999994</v>
      </c>
      <c r="I1805" s="73">
        <v>0</v>
      </c>
      <c r="J1805" s="73">
        <v>66.349999999999994</v>
      </c>
      <c r="K1805" s="73">
        <v>0</v>
      </c>
      <c r="L1805" s="73">
        <v>0</v>
      </c>
      <c r="M1805" s="73">
        <v>0</v>
      </c>
      <c r="N1805" s="73">
        <v>0.35000000000000003</v>
      </c>
      <c r="O1805" s="73">
        <v>0.15</v>
      </c>
      <c r="P1805" s="62">
        <v>474.98505787246</v>
      </c>
    </row>
    <row r="1806" spans="1:16" x14ac:dyDescent="0.2">
      <c r="A1806" s="5" t="s">
        <v>16</v>
      </c>
      <c r="B1806" s="5" t="s">
        <v>27</v>
      </c>
      <c r="C1806" s="5" t="s">
        <v>29</v>
      </c>
      <c r="D1806" s="5" t="s">
        <v>87</v>
      </c>
      <c r="E1806" s="5">
        <v>2002</v>
      </c>
      <c r="F1806" s="5">
        <v>3</v>
      </c>
      <c r="G1806" s="61">
        <v>40</v>
      </c>
      <c r="H1806" s="73">
        <v>0.59</v>
      </c>
      <c r="I1806" s="73">
        <v>11.11</v>
      </c>
      <c r="J1806" s="73">
        <v>0.59</v>
      </c>
      <c r="K1806" s="73">
        <v>0.36</v>
      </c>
      <c r="L1806" s="73">
        <v>0.75</v>
      </c>
      <c r="M1806" s="73">
        <v>10</v>
      </c>
      <c r="N1806" s="73">
        <v>0.18</v>
      </c>
      <c r="O1806" s="73">
        <v>0.64</v>
      </c>
      <c r="P1806" s="62">
        <v>294.95654964157188</v>
      </c>
    </row>
    <row r="1807" spans="1:16" x14ac:dyDescent="0.2">
      <c r="A1807" s="5" t="s">
        <v>16</v>
      </c>
      <c r="B1807" s="5" t="s">
        <v>27</v>
      </c>
      <c r="C1807" s="5" t="s">
        <v>29</v>
      </c>
      <c r="D1807" s="5" t="s">
        <v>87</v>
      </c>
      <c r="E1807" s="5">
        <v>2003</v>
      </c>
      <c r="F1807" s="5">
        <v>3</v>
      </c>
      <c r="G1807" s="61">
        <v>9</v>
      </c>
      <c r="H1807" s="73">
        <v>0.17</v>
      </c>
      <c r="I1807" s="73">
        <v>3.25</v>
      </c>
      <c r="J1807" s="73">
        <v>0.17</v>
      </c>
      <c r="K1807" s="73">
        <v>0.1</v>
      </c>
      <c r="L1807" s="73">
        <v>0.22</v>
      </c>
      <c r="M1807" s="73">
        <v>2.93</v>
      </c>
      <c r="N1807" s="73">
        <v>0.05</v>
      </c>
      <c r="O1807" s="73">
        <v>0.19</v>
      </c>
      <c r="P1807" s="62">
        <v>378.37947336989748</v>
      </c>
    </row>
    <row r="1808" spans="1:16" x14ac:dyDescent="0.2">
      <c r="A1808" s="5" t="s">
        <v>16</v>
      </c>
      <c r="B1808" s="5" t="s">
        <v>27</v>
      </c>
      <c r="C1808" s="5" t="s">
        <v>29</v>
      </c>
      <c r="D1808" s="5" t="s">
        <v>87</v>
      </c>
      <c r="E1808" s="5">
        <v>2004</v>
      </c>
      <c r="F1808" s="5">
        <v>3</v>
      </c>
      <c r="G1808" s="61">
        <v>16</v>
      </c>
      <c r="H1808" s="73">
        <v>0.3</v>
      </c>
      <c r="I1808" s="73">
        <v>5.67</v>
      </c>
      <c r="J1808" s="73">
        <v>0.3</v>
      </c>
      <c r="K1808" s="73">
        <v>0.18</v>
      </c>
      <c r="L1808" s="73">
        <v>0.38</v>
      </c>
      <c r="M1808" s="73">
        <v>5.1100000000000003</v>
      </c>
      <c r="N1808" s="73">
        <v>0.09</v>
      </c>
      <c r="O1808" s="73">
        <v>0.33</v>
      </c>
      <c r="P1808" s="62">
        <v>367.03959511392242</v>
      </c>
    </row>
    <row r="1809" spans="1:16" x14ac:dyDescent="0.2">
      <c r="A1809" s="5" t="s">
        <v>16</v>
      </c>
      <c r="B1809" s="5" t="s">
        <v>27</v>
      </c>
      <c r="C1809" s="5" t="s">
        <v>29</v>
      </c>
      <c r="D1809" s="5" t="s">
        <v>87</v>
      </c>
      <c r="E1809" s="5">
        <v>2005</v>
      </c>
      <c r="F1809" s="5">
        <v>3</v>
      </c>
      <c r="G1809" s="61">
        <v>6</v>
      </c>
      <c r="H1809" s="73">
        <v>0.14000000000000001</v>
      </c>
      <c r="I1809" s="73">
        <v>2.6100000000000003</v>
      </c>
      <c r="J1809" s="73">
        <v>0.14000000000000001</v>
      </c>
      <c r="K1809" s="73">
        <v>0.08</v>
      </c>
      <c r="L1809" s="73">
        <v>0.18</v>
      </c>
      <c r="M1809" s="73">
        <v>2.35</v>
      </c>
      <c r="N1809" s="73">
        <v>0.04</v>
      </c>
      <c r="O1809" s="73">
        <v>0.15</v>
      </c>
      <c r="P1809" s="62">
        <v>473.88773279914949</v>
      </c>
    </row>
    <row r="1810" spans="1:16" x14ac:dyDescent="0.2">
      <c r="A1810" s="5" t="s">
        <v>16</v>
      </c>
      <c r="B1810" s="5" t="s">
        <v>27</v>
      </c>
      <c r="C1810" s="5" t="s">
        <v>29</v>
      </c>
      <c r="D1810" s="5" t="s">
        <v>87</v>
      </c>
      <c r="E1810" s="5">
        <v>2006</v>
      </c>
      <c r="F1810" s="5">
        <v>3</v>
      </c>
      <c r="G1810" s="61">
        <v>28</v>
      </c>
      <c r="H1810" s="73">
        <v>0.77</v>
      </c>
      <c r="I1810" s="73">
        <v>14.41</v>
      </c>
      <c r="J1810" s="73">
        <v>0.77</v>
      </c>
      <c r="K1810" s="73">
        <v>0.46</v>
      </c>
      <c r="L1810" s="73">
        <v>0.98</v>
      </c>
      <c r="M1810" s="73">
        <v>12.97</v>
      </c>
      <c r="N1810" s="73">
        <v>0.23</v>
      </c>
      <c r="O1810" s="73">
        <v>0.83</v>
      </c>
      <c r="P1810" s="62">
        <v>535.59584333046485</v>
      </c>
    </row>
    <row r="1811" spans="1:16" x14ac:dyDescent="0.2">
      <c r="A1811" s="5" t="s">
        <v>16</v>
      </c>
      <c r="B1811" s="5" t="s">
        <v>27</v>
      </c>
      <c r="C1811" s="5" t="s">
        <v>29</v>
      </c>
      <c r="D1811" s="5" t="s">
        <v>87</v>
      </c>
      <c r="E1811" s="5">
        <v>2007</v>
      </c>
      <c r="F1811" s="5">
        <v>3</v>
      </c>
      <c r="G1811" s="61">
        <v>16</v>
      </c>
      <c r="H1811" s="73">
        <v>0.42</v>
      </c>
      <c r="I1811" s="73">
        <v>7.9799999999999995</v>
      </c>
      <c r="J1811" s="73">
        <v>0.42</v>
      </c>
      <c r="K1811" s="73">
        <v>0.26</v>
      </c>
      <c r="L1811" s="73">
        <v>0.54</v>
      </c>
      <c r="M1811" s="73">
        <v>7.18</v>
      </c>
      <c r="N1811" s="73">
        <v>0.13</v>
      </c>
      <c r="O1811" s="73">
        <v>0.46</v>
      </c>
      <c r="P1811" s="62">
        <v>520.06799183818805</v>
      </c>
    </row>
    <row r="1812" spans="1:16" x14ac:dyDescent="0.2">
      <c r="A1812" s="5" t="s">
        <v>16</v>
      </c>
      <c r="B1812" s="5" t="s">
        <v>27</v>
      </c>
      <c r="C1812" s="5" t="s">
        <v>29</v>
      </c>
      <c r="D1812" s="5" t="s">
        <v>87</v>
      </c>
      <c r="E1812" s="5">
        <v>2008</v>
      </c>
      <c r="F1812" s="5">
        <v>3</v>
      </c>
      <c r="G1812" s="61">
        <v>51</v>
      </c>
      <c r="H1812" s="73">
        <v>1.48</v>
      </c>
      <c r="I1812" s="73">
        <v>27.830000000000002</v>
      </c>
      <c r="J1812" s="73">
        <v>1.48</v>
      </c>
      <c r="K1812" s="73">
        <v>0.9</v>
      </c>
      <c r="L1812" s="73">
        <v>1.88</v>
      </c>
      <c r="M1812" s="73">
        <v>25.05</v>
      </c>
      <c r="N1812" s="73">
        <v>0.45</v>
      </c>
      <c r="O1812" s="73">
        <v>1.6</v>
      </c>
      <c r="P1812" s="62">
        <v>573.83593744320456</v>
      </c>
    </row>
    <row r="1813" spans="1:16" x14ac:dyDescent="0.2">
      <c r="A1813" s="5" t="s">
        <v>16</v>
      </c>
      <c r="B1813" s="5" t="s">
        <v>27</v>
      </c>
      <c r="C1813" s="5" t="s">
        <v>29</v>
      </c>
      <c r="D1813" s="5" t="s">
        <v>87</v>
      </c>
      <c r="E1813" s="5">
        <v>2009</v>
      </c>
      <c r="F1813" s="5">
        <v>3</v>
      </c>
      <c r="G1813" s="61">
        <v>46</v>
      </c>
      <c r="H1813" s="73">
        <v>1.23</v>
      </c>
      <c r="I1813" s="73">
        <v>23.11</v>
      </c>
      <c r="J1813" s="73">
        <v>1.23</v>
      </c>
      <c r="K1813" s="73">
        <v>0.74</v>
      </c>
      <c r="L1813" s="73">
        <v>1.56</v>
      </c>
      <c r="M1813" s="73">
        <v>20.81</v>
      </c>
      <c r="N1813" s="73">
        <v>0.37</v>
      </c>
      <c r="O1813" s="73">
        <v>1.33</v>
      </c>
      <c r="P1813" s="62">
        <v>527.95784983671695</v>
      </c>
    </row>
    <row r="1814" spans="1:16" x14ac:dyDescent="0.2">
      <c r="A1814" s="5" t="s">
        <v>16</v>
      </c>
      <c r="B1814" s="5" t="s">
        <v>27</v>
      </c>
      <c r="C1814" s="5" t="s">
        <v>29</v>
      </c>
      <c r="D1814" s="5" t="s">
        <v>87</v>
      </c>
      <c r="E1814" s="5">
        <v>2010</v>
      </c>
      <c r="F1814" s="5">
        <v>3</v>
      </c>
      <c r="G1814" s="61">
        <v>15</v>
      </c>
      <c r="H1814" s="73">
        <v>0.39</v>
      </c>
      <c r="I1814" s="73">
        <v>7.33</v>
      </c>
      <c r="J1814" s="73">
        <v>0.39</v>
      </c>
      <c r="K1814" s="73">
        <v>0.24</v>
      </c>
      <c r="L1814" s="73">
        <v>0.5</v>
      </c>
      <c r="M1814" s="73">
        <v>6.59</v>
      </c>
      <c r="N1814" s="73">
        <v>0.12</v>
      </c>
      <c r="O1814" s="73">
        <v>0.42</v>
      </c>
      <c r="P1814" s="62">
        <v>529.70089173823442</v>
      </c>
    </row>
    <row r="1815" spans="1:16" x14ac:dyDescent="0.2">
      <c r="A1815" s="5" t="s">
        <v>16</v>
      </c>
      <c r="B1815" s="5" t="s">
        <v>27</v>
      </c>
      <c r="C1815" s="5" t="s">
        <v>29</v>
      </c>
      <c r="D1815" s="5" t="s">
        <v>87</v>
      </c>
      <c r="E1815" s="5">
        <v>2011</v>
      </c>
      <c r="F1815" s="5">
        <v>3</v>
      </c>
      <c r="G1815" s="61">
        <v>63</v>
      </c>
      <c r="H1815" s="73">
        <v>1.71</v>
      </c>
      <c r="I1815" s="73">
        <v>32.22</v>
      </c>
      <c r="J1815" s="73">
        <v>1.71</v>
      </c>
      <c r="K1815" s="73">
        <v>1.04</v>
      </c>
      <c r="L1815" s="73">
        <v>2.1800000000000002</v>
      </c>
      <c r="M1815" s="73">
        <v>29</v>
      </c>
      <c r="N1815" s="73">
        <v>0.52</v>
      </c>
      <c r="O1815" s="73">
        <v>1.85</v>
      </c>
      <c r="P1815" s="62">
        <v>540.91152825664608</v>
      </c>
    </row>
    <row r="1816" spans="1:16" x14ac:dyDescent="0.2">
      <c r="A1816" s="5" t="s">
        <v>16</v>
      </c>
      <c r="B1816" s="5" t="s">
        <v>27</v>
      </c>
      <c r="C1816" s="5" t="s">
        <v>29</v>
      </c>
      <c r="D1816" s="5" t="s">
        <v>87</v>
      </c>
      <c r="E1816" s="5">
        <v>2012</v>
      </c>
      <c r="F1816" s="5">
        <v>2</v>
      </c>
      <c r="G1816" s="61">
        <v>25</v>
      </c>
      <c r="H1816" s="73">
        <v>0.92</v>
      </c>
      <c r="I1816" s="73">
        <v>13.39</v>
      </c>
      <c r="J1816" s="73">
        <v>0.92</v>
      </c>
      <c r="K1816" s="73">
        <v>0.15</v>
      </c>
      <c r="L1816" s="73">
        <v>13.24</v>
      </c>
      <c r="M1816" s="73">
        <v>0</v>
      </c>
      <c r="N1816" s="73">
        <v>0.04</v>
      </c>
      <c r="O1816" s="73">
        <v>0.61</v>
      </c>
      <c r="P1816" s="62">
        <v>577.04199160236635</v>
      </c>
    </row>
    <row r="1817" spans="1:16" x14ac:dyDescent="0.2">
      <c r="A1817" s="5" t="s">
        <v>16</v>
      </c>
      <c r="B1817" s="5" t="s">
        <v>27</v>
      </c>
      <c r="C1817" s="5" t="s">
        <v>29</v>
      </c>
      <c r="D1817" s="5" t="s">
        <v>87</v>
      </c>
      <c r="E1817" s="5">
        <v>2015</v>
      </c>
      <c r="F1817" s="5">
        <v>2</v>
      </c>
      <c r="G1817" s="61">
        <v>4</v>
      </c>
      <c r="H1817" s="73">
        <v>0.2</v>
      </c>
      <c r="I1817" s="73">
        <v>2.88</v>
      </c>
      <c r="J1817" s="73">
        <v>0.2</v>
      </c>
      <c r="K1817" s="73">
        <v>0.03</v>
      </c>
      <c r="L1817" s="73">
        <v>2.85</v>
      </c>
      <c r="M1817" s="73">
        <v>0</v>
      </c>
      <c r="N1817" s="73">
        <v>0.01</v>
      </c>
      <c r="O1817" s="73">
        <v>0.13</v>
      </c>
      <c r="P1817" s="62">
        <v>792.22089440709021</v>
      </c>
    </row>
    <row r="1818" spans="1:16" x14ac:dyDescent="0.2">
      <c r="A1818" s="5" t="s">
        <v>16</v>
      </c>
      <c r="B1818" s="5" t="s">
        <v>27</v>
      </c>
      <c r="C1818" s="5" t="s">
        <v>29</v>
      </c>
      <c r="D1818" s="5" t="s">
        <v>87</v>
      </c>
      <c r="E1818" s="5">
        <v>2017</v>
      </c>
      <c r="F1818" s="5">
        <v>1</v>
      </c>
      <c r="G1818" s="61">
        <v>18</v>
      </c>
      <c r="H1818" s="73">
        <v>2.96</v>
      </c>
      <c r="I1818" s="73">
        <v>10.6</v>
      </c>
      <c r="J1818" s="73">
        <v>2.96</v>
      </c>
      <c r="K1818" s="73">
        <v>10.6</v>
      </c>
      <c r="L1818" s="73">
        <v>0</v>
      </c>
      <c r="M1818" s="73">
        <v>0</v>
      </c>
      <c r="N1818" s="73">
        <v>0.03</v>
      </c>
      <c r="O1818" s="73">
        <v>0.06</v>
      </c>
      <c r="P1818" s="62">
        <v>734.07934510711561</v>
      </c>
    </row>
    <row r="1819" spans="1:16" x14ac:dyDescent="0.2">
      <c r="A1819" s="5" t="s">
        <v>16</v>
      </c>
      <c r="B1819" s="5" t="s">
        <v>27</v>
      </c>
      <c r="C1819" s="5" t="s">
        <v>29</v>
      </c>
      <c r="D1819" s="5" t="s">
        <v>87</v>
      </c>
      <c r="E1819" s="5">
        <v>2018</v>
      </c>
      <c r="F1819" s="5">
        <v>1</v>
      </c>
      <c r="G1819" s="61">
        <v>42</v>
      </c>
      <c r="H1819" s="73">
        <v>7.77</v>
      </c>
      <c r="I1819" s="73">
        <v>27.779999999999998</v>
      </c>
      <c r="J1819" s="73">
        <v>7.77</v>
      </c>
      <c r="K1819" s="73">
        <v>27.779999999999998</v>
      </c>
      <c r="L1819" s="73">
        <v>0</v>
      </c>
      <c r="M1819" s="73">
        <v>0</v>
      </c>
      <c r="N1819" s="73">
        <v>7.0000000000000007E-2</v>
      </c>
      <c r="O1819" s="73">
        <v>0.15</v>
      </c>
      <c r="P1819" s="62">
        <v>836.23122591473111</v>
      </c>
    </row>
    <row r="1820" spans="1:16" x14ac:dyDescent="0.2">
      <c r="A1820" s="5" t="s">
        <v>16</v>
      </c>
      <c r="B1820" s="5" t="s">
        <v>27</v>
      </c>
      <c r="C1820" s="5" t="s">
        <v>29</v>
      </c>
      <c r="D1820" s="5" t="s">
        <v>87</v>
      </c>
      <c r="E1820" s="5">
        <v>2019</v>
      </c>
      <c r="F1820" s="5">
        <v>1</v>
      </c>
      <c r="G1820" s="61">
        <v>64</v>
      </c>
      <c r="H1820" s="73">
        <v>10.66</v>
      </c>
      <c r="I1820" s="73">
        <v>38.120000000000005</v>
      </c>
      <c r="J1820" s="73">
        <v>10.66</v>
      </c>
      <c r="K1820" s="73">
        <v>38.120000000000005</v>
      </c>
      <c r="L1820" s="73">
        <v>0</v>
      </c>
      <c r="M1820" s="73">
        <v>0</v>
      </c>
      <c r="N1820" s="73">
        <v>0.1</v>
      </c>
      <c r="O1820" s="73">
        <v>0.2</v>
      </c>
      <c r="P1820" s="62">
        <v>760.85795880210196</v>
      </c>
    </row>
    <row r="1821" spans="1:16" x14ac:dyDescent="0.2">
      <c r="A1821" s="5" t="s">
        <v>16</v>
      </c>
      <c r="B1821" s="5" t="s">
        <v>27</v>
      </c>
      <c r="C1821" s="5" t="s">
        <v>29</v>
      </c>
      <c r="D1821" s="5" t="s">
        <v>87</v>
      </c>
      <c r="E1821" s="5">
        <v>2020</v>
      </c>
      <c r="F1821" s="5">
        <v>0</v>
      </c>
      <c r="G1821" s="61">
        <v>57</v>
      </c>
      <c r="H1821" s="73">
        <v>37.940000000000005</v>
      </c>
      <c r="I1821" s="73">
        <v>0</v>
      </c>
      <c r="J1821" s="73">
        <v>37.940000000000005</v>
      </c>
      <c r="K1821" s="73">
        <v>0</v>
      </c>
      <c r="L1821" s="73">
        <v>0</v>
      </c>
      <c r="M1821" s="73">
        <v>0</v>
      </c>
      <c r="N1821" s="73">
        <v>0.2</v>
      </c>
      <c r="O1821" s="73">
        <v>0.09</v>
      </c>
      <c r="P1821" s="62">
        <v>659.70680936155998</v>
      </c>
    </row>
    <row r="1822" spans="1:16" x14ac:dyDescent="0.2">
      <c r="A1822" s="5" t="s">
        <v>16</v>
      </c>
      <c r="B1822" s="5" t="s">
        <v>27</v>
      </c>
      <c r="C1822" s="5" t="s">
        <v>29</v>
      </c>
      <c r="D1822" s="5" t="s">
        <v>87</v>
      </c>
      <c r="E1822" s="5">
        <v>2021</v>
      </c>
      <c r="F1822" s="5">
        <v>0</v>
      </c>
      <c r="G1822" s="61">
        <v>29</v>
      </c>
      <c r="H1822" s="73">
        <v>20.63</v>
      </c>
      <c r="I1822" s="73">
        <v>0</v>
      </c>
      <c r="J1822" s="73">
        <v>20.63</v>
      </c>
      <c r="K1822" s="73">
        <v>0</v>
      </c>
      <c r="L1822" s="73">
        <v>0</v>
      </c>
      <c r="M1822" s="73">
        <v>0</v>
      </c>
      <c r="N1822" s="73">
        <v>0.11</v>
      </c>
      <c r="O1822" s="73">
        <v>0.05</v>
      </c>
      <c r="P1822" s="62">
        <v>698.19286075568516</v>
      </c>
    </row>
    <row r="1823" spans="1:16" x14ac:dyDescent="0.2">
      <c r="A1823" s="5" t="s">
        <v>16</v>
      </c>
      <c r="B1823" s="5" t="s">
        <v>27</v>
      </c>
      <c r="C1823" s="5" t="s">
        <v>30</v>
      </c>
      <c r="D1823" s="5" t="s">
        <v>95</v>
      </c>
      <c r="E1823" s="5">
        <v>2019</v>
      </c>
      <c r="F1823" s="5">
        <v>1</v>
      </c>
      <c r="G1823" s="61">
        <v>39</v>
      </c>
      <c r="H1823" s="73">
        <v>0</v>
      </c>
      <c r="I1823" s="73">
        <v>32.020000000000003</v>
      </c>
      <c r="J1823" s="73">
        <v>0</v>
      </c>
      <c r="K1823" s="73">
        <v>32.020000000000003</v>
      </c>
      <c r="L1823" s="73">
        <v>0</v>
      </c>
      <c r="M1823" s="73">
        <v>0</v>
      </c>
      <c r="N1823" s="73">
        <v>0.04</v>
      </c>
      <c r="O1823" s="73">
        <v>0.82</v>
      </c>
      <c r="P1823" s="62">
        <v>815.51138889818128</v>
      </c>
    </row>
    <row r="1824" spans="1:16" x14ac:dyDescent="0.2">
      <c r="A1824" s="5" t="s">
        <v>16</v>
      </c>
      <c r="B1824" s="5" t="s">
        <v>27</v>
      </c>
      <c r="C1824" s="5" t="s">
        <v>30</v>
      </c>
      <c r="D1824" s="5" t="s">
        <v>95</v>
      </c>
      <c r="E1824" s="5">
        <v>2020</v>
      </c>
      <c r="F1824" s="5">
        <v>0</v>
      </c>
      <c r="G1824" s="61">
        <v>46</v>
      </c>
      <c r="H1824" s="73">
        <v>36.690000000000005</v>
      </c>
      <c r="I1824" s="73">
        <v>0</v>
      </c>
      <c r="J1824" s="73">
        <v>36.690000000000005</v>
      </c>
      <c r="K1824" s="73">
        <v>0</v>
      </c>
      <c r="L1824" s="73">
        <v>0</v>
      </c>
      <c r="M1824" s="73">
        <v>0</v>
      </c>
      <c r="N1824" s="73">
        <v>0.04</v>
      </c>
      <c r="O1824" s="73">
        <v>0.75</v>
      </c>
      <c r="P1824" s="62">
        <v>801.80730390366875</v>
      </c>
    </row>
    <row r="1825" spans="1:16" x14ac:dyDescent="0.2">
      <c r="A1825" s="5" t="s">
        <v>16</v>
      </c>
      <c r="B1825" s="5" t="s">
        <v>27</v>
      </c>
      <c r="C1825" s="5" t="s">
        <v>30</v>
      </c>
      <c r="D1825" s="5" t="s">
        <v>88</v>
      </c>
      <c r="E1825" s="5">
        <v>2006</v>
      </c>
      <c r="F1825" s="5">
        <v>3</v>
      </c>
      <c r="G1825" s="61">
        <v>48</v>
      </c>
      <c r="H1825" s="73">
        <v>0</v>
      </c>
      <c r="I1825" s="73">
        <v>23.57</v>
      </c>
      <c r="J1825" s="73">
        <v>0</v>
      </c>
      <c r="K1825" s="73">
        <v>1.29</v>
      </c>
      <c r="L1825" s="73">
        <v>1.56</v>
      </c>
      <c r="M1825" s="73">
        <v>20.72</v>
      </c>
      <c r="N1825" s="73">
        <v>0</v>
      </c>
      <c r="O1825" s="73">
        <v>2.3200000000000003</v>
      </c>
      <c r="P1825" s="62">
        <v>490.5929375485992</v>
      </c>
    </row>
    <row r="1826" spans="1:16" x14ac:dyDescent="0.2">
      <c r="A1826" s="5" t="s">
        <v>16</v>
      </c>
      <c r="B1826" s="5" t="s">
        <v>27</v>
      </c>
      <c r="C1826" s="5" t="s">
        <v>30</v>
      </c>
      <c r="D1826" s="5" t="s">
        <v>88</v>
      </c>
      <c r="E1826" s="5">
        <v>2007</v>
      </c>
      <c r="F1826" s="5">
        <v>3</v>
      </c>
      <c r="G1826" s="61">
        <v>2</v>
      </c>
      <c r="H1826" s="73">
        <v>0</v>
      </c>
      <c r="I1826" s="73">
        <v>0.95</v>
      </c>
      <c r="J1826" s="73">
        <v>0</v>
      </c>
      <c r="K1826" s="73">
        <v>0.01</v>
      </c>
      <c r="L1826" s="73">
        <v>7.0000000000000007E-2</v>
      </c>
      <c r="M1826" s="73">
        <v>0.87</v>
      </c>
      <c r="N1826" s="73">
        <v>0</v>
      </c>
      <c r="O1826" s="73">
        <v>7.0000000000000007E-2</v>
      </c>
      <c r="P1826" s="62">
        <v>394.05342180179269</v>
      </c>
    </row>
    <row r="1827" spans="1:16" x14ac:dyDescent="0.2">
      <c r="A1827" s="5" t="s">
        <v>16</v>
      </c>
      <c r="B1827" s="5" t="s">
        <v>27</v>
      </c>
      <c r="C1827" s="5" t="s">
        <v>30</v>
      </c>
      <c r="D1827" s="5" t="s">
        <v>88</v>
      </c>
      <c r="E1827" s="5">
        <v>2021</v>
      </c>
      <c r="F1827" s="5">
        <v>0</v>
      </c>
      <c r="G1827" s="61">
        <v>21</v>
      </c>
      <c r="H1827" s="73">
        <v>12.25</v>
      </c>
      <c r="I1827" s="73">
        <v>0</v>
      </c>
      <c r="J1827" s="73">
        <v>12.25</v>
      </c>
      <c r="K1827" s="73">
        <v>0</v>
      </c>
      <c r="L1827" s="73">
        <v>0</v>
      </c>
      <c r="M1827" s="73">
        <v>0</v>
      </c>
      <c r="N1827" s="73">
        <v>0.01</v>
      </c>
      <c r="O1827" s="73">
        <v>0.48</v>
      </c>
      <c r="P1827" s="62">
        <v>564.44441494944613</v>
      </c>
    </row>
    <row r="1828" spans="1:16" x14ac:dyDescent="0.2">
      <c r="A1828" s="5" t="s">
        <v>16</v>
      </c>
      <c r="B1828" s="5" t="s">
        <v>27</v>
      </c>
      <c r="C1828" s="5" t="s">
        <v>30</v>
      </c>
      <c r="D1828" s="5" t="s">
        <v>89</v>
      </c>
      <c r="E1828" s="5">
        <v>1997</v>
      </c>
      <c r="F1828" s="5">
        <v>3</v>
      </c>
      <c r="G1828" s="61">
        <v>4</v>
      </c>
      <c r="H1828" s="73">
        <v>0</v>
      </c>
      <c r="I1828" s="73">
        <v>1.7</v>
      </c>
      <c r="J1828" s="73">
        <v>0</v>
      </c>
      <c r="K1828" s="73">
        <v>0</v>
      </c>
      <c r="L1828" s="73">
        <v>0.01</v>
      </c>
      <c r="M1828" s="73">
        <v>1.69</v>
      </c>
      <c r="N1828" s="73">
        <v>0</v>
      </c>
      <c r="O1828" s="73">
        <v>0.18</v>
      </c>
      <c r="P1828" s="62">
        <v>384.61167869494409</v>
      </c>
    </row>
    <row r="1829" spans="1:16" x14ac:dyDescent="0.2">
      <c r="A1829" s="5" t="s">
        <v>16</v>
      </c>
      <c r="B1829" s="5" t="s">
        <v>27</v>
      </c>
      <c r="C1829" s="5" t="s">
        <v>30</v>
      </c>
      <c r="D1829" s="5" t="s">
        <v>89</v>
      </c>
      <c r="E1829" s="5">
        <v>2002</v>
      </c>
      <c r="F1829" s="5">
        <v>3</v>
      </c>
      <c r="G1829" s="61">
        <v>409</v>
      </c>
      <c r="H1829" s="73">
        <v>0.13</v>
      </c>
      <c r="I1829" s="73">
        <v>123.56</v>
      </c>
      <c r="J1829" s="73">
        <v>0.13</v>
      </c>
      <c r="K1829" s="73">
        <v>0.82</v>
      </c>
      <c r="L1829" s="73">
        <v>3.48</v>
      </c>
      <c r="M1829" s="73">
        <v>119.26</v>
      </c>
      <c r="N1829" s="73">
        <v>0.09</v>
      </c>
      <c r="O1829" s="73">
        <v>8.8000000000000007</v>
      </c>
      <c r="P1829" s="62">
        <v>302.55120541716741</v>
      </c>
    </row>
    <row r="1830" spans="1:16" x14ac:dyDescent="0.2">
      <c r="A1830" s="5" t="s">
        <v>16</v>
      </c>
      <c r="B1830" s="5" t="s">
        <v>27</v>
      </c>
      <c r="C1830" s="5" t="s">
        <v>30</v>
      </c>
      <c r="D1830" s="5" t="s">
        <v>89</v>
      </c>
      <c r="E1830" s="5">
        <v>2003</v>
      </c>
      <c r="F1830" s="5">
        <v>3</v>
      </c>
      <c r="G1830" s="61">
        <v>244</v>
      </c>
      <c r="H1830" s="73">
        <v>0</v>
      </c>
      <c r="I1830" s="73">
        <v>84.89</v>
      </c>
      <c r="J1830" s="73">
        <v>0</v>
      </c>
      <c r="K1830" s="73">
        <v>0.38</v>
      </c>
      <c r="L1830" s="73">
        <v>4.33</v>
      </c>
      <c r="M1830" s="73">
        <v>80.180000000000007</v>
      </c>
      <c r="N1830" s="73">
        <v>6.9999999999999993E-2</v>
      </c>
      <c r="O1830" s="73">
        <v>7.51</v>
      </c>
      <c r="P1830" s="62">
        <v>348.9500684535941</v>
      </c>
    </row>
    <row r="1831" spans="1:16" x14ac:dyDescent="0.2">
      <c r="A1831" s="5" t="s">
        <v>16</v>
      </c>
      <c r="B1831" s="5" t="s">
        <v>27</v>
      </c>
      <c r="C1831" s="5" t="s">
        <v>30</v>
      </c>
      <c r="D1831" s="5" t="s">
        <v>89</v>
      </c>
      <c r="E1831" s="5">
        <v>2005</v>
      </c>
      <c r="F1831" s="5">
        <v>3</v>
      </c>
      <c r="G1831" s="61">
        <v>52</v>
      </c>
      <c r="H1831" s="73">
        <v>0</v>
      </c>
      <c r="I1831" s="73">
        <v>25.23</v>
      </c>
      <c r="J1831" s="73">
        <v>0</v>
      </c>
      <c r="K1831" s="73">
        <v>0.39</v>
      </c>
      <c r="L1831" s="73">
        <v>1.92</v>
      </c>
      <c r="M1831" s="73">
        <v>22.92</v>
      </c>
      <c r="N1831" s="73">
        <v>0.05</v>
      </c>
      <c r="O1831" s="73">
        <v>1.96</v>
      </c>
      <c r="P1831" s="62">
        <v>483.86564325307245</v>
      </c>
    </row>
    <row r="1832" spans="1:16" x14ac:dyDescent="0.2">
      <c r="A1832" s="5" t="s">
        <v>16</v>
      </c>
      <c r="B1832" s="5" t="s">
        <v>27</v>
      </c>
      <c r="C1832" s="5" t="s">
        <v>30</v>
      </c>
      <c r="D1832" s="5" t="s">
        <v>89</v>
      </c>
      <c r="E1832" s="5">
        <v>2006</v>
      </c>
      <c r="F1832" s="5">
        <v>3</v>
      </c>
      <c r="G1832" s="61">
        <v>44</v>
      </c>
      <c r="H1832" s="73">
        <v>0</v>
      </c>
      <c r="I1832" s="73">
        <v>22.490000000000002</v>
      </c>
      <c r="J1832" s="73">
        <v>0</v>
      </c>
      <c r="K1832" s="73">
        <v>0.34</v>
      </c>
      <c r="L1832" s="73">
        <v>1.71</v>
      </c>
      <c r="M1832" s="73">
        <v>20.440000000000001</v>
      </c>
      <c r="N1832" s="73">
        <v>0.04</v>
      </c>
      <c r="O1832" s="73">
        <v>1.74</v>
      </c>
      <c r="P1832" s="62">
        <v>514.26376709334352</v>
      </c>
    </row>
    <row r="1833" spans="1:16" x14ac:dyDescent="0.2">
      <c r="A1833" s="5" t="s">
        <v>16</v>
      </c>
      <c r="B1833" s="5" t="s">
        <v>27</v>
      </c>
      <c r="C1833" s="5" t="s">
        <v>30</v>
      </c>
      <c r="D1833" s="5" t="s">
        <v>89</v>
      </c>
      <c r="E1833" s="5">
        <v>2007</v>
      </c>
      <c r="F1833" s="5">
        <v>3</v>
      </c>
      <c r="G1833" s="61">
        <v>119</v>
      </c>
      <c r="H1833" s="73">
        <v>0.01</v>
      </c>
      <c r="I1833" s="73">
        <v>56.94</v>
      </c>
      <c r="J1833" s="73">
        <v>0.01</v>
      </c>
      <c r="K1833" s="73">
        <v>0.87</v>
      </c>
      <c r="L1833" s="73">
        <v>4.32</v>
      </c>
      <c r="M1833" s="73">
        <v>51.75</v>
      </c>
      <c r="N1833" s="73">
        <v>0.11</v>
      </c>
      <c r="O1833" s="73">
        <v>4.42</v>
      </c>
      <c r="P1833" s="62">
        <v>479.62324738090979</v>
      </c>
    </row>
    <row r="1834" spans="1:16" x14ac:dyDescent="0.2">
      <c r="A1834" s="5" t="s">
        <v>16</v>
      </c>
      <c r="B1834" s="5" t="s">
        <v>27</v>
      </c>
      <c r="C1834" s="5" t="s">
        <v>30</v>
      </c>
      <c r="D1834" s="5" t="s">
        <v>89</v>
      </c>
      <c r="E1834" s="5">
        <v>2008</v>
      </c>
      <c r="F1834" s="5">
        <v>3</v>
      </c>
      <c r="G1834" s="61">
        <v>267</v>
      </c>
      <c r="H1834" s="73">
        <v>0.83</v>
      </c>
      <c r="I1834" s="73">
        <v>127.6</v>
      </c>
      <c r="J1834" s="73">
        <v>0.83</v>
      </c>
      <c r="K1834" s="73">
        <v>4.07</v>
      </c>
      <c r="L1834" s="73">
        <v>7.7899999999999991</v>
      </c>
      <c r="M1834" s="73">
        <v>115.74000000000001</v>
      </c>
      <c r="N1834" s="73">
        <v>0.19</v>
      </c>
      <c r="O1834" s="73">
        <v>8.5</v>
      </c>
      <c r="P1834" s="62">
        <v>482.56847236460595</v>
      </c>
    </row>
    <row r="1835" spans="1:16" x14ac:dyDescent="0.2">
      <c r="A1835" s="5" t="s">
        <v>16</v>
      </c>
      <c r="B1835" s="5" t="s">
        <v>27</v>
      </c>
      <c r="C1835" s="5" t="s">
        <v>30</v>
      </c>
      <c r="D1835" s="5" t="s">
        <v>89</v>
      </c>
      <c r="E1835" s="5">
        <v>2009</v>
      </c>
      <c r="F1835" s="5">
        <v>3</v>
      </c>
      <c r="G1835" s="61">
        <v>29</v>
      </c>
      <c r="H1835" s="73">
        <v>0</v>
      </c>
      <c r="I1835" s="73">
        <v>18.720000000000002</v>
      </c>
      <c r="J1835" s="73">
        <v>0</v>
      </c>
      <c r="K1835" s="73">
        <v>0.28999999999999998</v>
      </c>
      <c r="L1835" s="73">
        <v>1.42</v>
      </c>
      <c r="M1835" s="73">
        <v>17.010000000000002</v>
      </c>
      <c r="N1835" s="73">
        <v>0.04</v>
      </c>
      <c r="O1835" s="73">
        <v>1.45</v>
      </c>
      <c r="P1835" s="62">
        <v>639.61466994159343</v>
      </c>
    </row>
    <row r="1836" spans="1:16" x14ac:dyDescent="0.2">
      <c r="A1836" s="5" t="s">
        <v>16</v>
      </c>
      <c r="B1836" s="5" t="s">
        <v>27</v>
      </c>
      <c r="C1836" s="5" t="s">
        <v>30</v>
      </c>
      <c r="D1836" s="5" t="s">
        <v>89</v>
      </c>
      <c r="E1836" s="5">
        <v>2011</v>
      </c>
      <c r="F1836" s="5">
        <v>3</v>
      </c>
      <c r="G1836" s="61">
        <v>124</v>
      </c>
      <c r="H1836" s="73">
        <v>0.01</v>
      </c>
      <c r="I1836" s="73">
        <v>73.929999999999993</v>
      </c>
      <c r="J1836" s="73">
        <v>0.01</v>
      </c>
      <c r="K1836" s="73">
        <v>1.1299999999999999</v>
      </c>
      <c r="L1836" s="73">
        <v>5.61</v>
      </c>
      <c r="M1836" s="73">
        <v>67.19</v>
      </c>
      <c r="N1836" s="73">
        <v>0.15</v>
      </c>
      <c r="O1836" s="73">
        <v>5.73</v>
      </c>
      <c r="P1836" s="62">
        <v>594.84917740517074</v>
      </c>
    </row>
    <row r="1837" spans="1:16" x14ac:dyDescent="0.2">
      <c r="A1837" s="5" t="s">
        <v>16</v>
      </c>
      <c r="B1837" s="5" t="s">
        <v>27</v>
      </c>
      <c r="C1837" s="5" t="s">
        <v>30</v>
      </c>
      <c r="D1837" s="5" t="s">
        <v>89</v>
      </c>
      <c r="E1837" s="5">
        <v>2012</v>
      </c>
      <c r="F1837" s="5">
        <v>2</v>
      </c>
      <c r="G1837" s="61">
        <v>4</v>
      </c>
      <c r="H1837" s="73">
        <v>0.12</v>
      </c>
      <c r="I1837" s="73">
        <v>2.5500000000000003</v>
      </c>
      <c r="J1837" s="73">
        <v>0.12</v>
      </c>
      <c r="K1837" s="73">
        <v>0.22</v>
      </c>
      <c r="L1837" s="73">
        <v>2.33</v>
      </c>
      <c r="M1837" s="73">
        <v>0</v>
      </c>
      <c r="N1837" s="73">
        <v>0</v>
      </c>
      <c r="O1837" s="73">
        <v>0.03</v>
      </c>
      <c r="P1837" s="62">
        <v>715.75050875438694</v>
      </c>
    </row>
    <row r="1838" spans="1:16" x14ac:dyDescent="0.2">
      <c r="A1838" s="5" t="s">
        <v>16</v>
      </c>
      <c r="B1838" s="5" t="s">
        <v>27</v>
      </c>
      <c r="C1838" s="5" t="s">
        <v>30</v>
      </c>
      <c r="D1838" s="5" t="s">
        <v>89</v>
      </c>
      <c r="E1838" s="5">
        <v>2013</v>
      </c>
      <c r="F1838" s="5">
        <v>2</v>
      </c>
      <c r="G1838" s="61">
        <v>19</v>
      </c>
      <c r="H1838" s="73">
        <v>0.56999999999999995</v>
      </c>
      <c r="I1838" s="73">
        <v>11.98</v>
      </c>
      <c r="J1838" s="73">
        <v>0.56999999999999995</v>
      </c>
      <c r="K1838" s="73">
        <v>1.04</v>
      </c>
      <c r="L1838" s="73">
        <v>10.94</v>
      </c>
      <c r="M1838" s="73">
        <v>0</v>
      </c>
      <c r="N1838" s="73">
        <v>0.01</v>
      </c>
      <c r="O1838" s="73">
        <v>0.16</v>
      </c>
      <c r="P1838" s="62">
        <v>671.36129171198138</v>
      </c>
    </row>
    <row r="1839" spans="1:16" x14ac:dyDescent="0.2">
      <c r="A1839" s="5" t="s">
        <v>16</v>
      </c>
      <c r="B1839" s="5" t="s">
        <v>27</v>
      </c>
      <c r="C1839" s="5" t="s">
        <v>30</v>
      </c>
      <c r="D1839" s="5" t="s">
        <v>89</v>
      </c>
      <c r="E1839" s="5">
        <v>2014</v>
      </c>
      <c r="F1839" s="5">
        <v>2</v>
      </c>
      <c r="G1839" s="61">
        <v>13</v>
      </c>
      <c r="H1839" s="73">
        <v>0.39</v>
      </c>
      <c r="I1839" s="73">
        <v>8.06</v>
      </c>
      <c r="J1839" s="73">
        <v>0.39</v>
      </c>
      <c r="K1839" s="73">
        <v>0.7</v>
      </c>
      <c r="L1839" s="73">
        <v>7.36</v>
      </c>
      <c r="M1839" s="73">
        <v>0</v>
      </c>
      <c r="N1839" s="73">
        <v>0</v>
      </c>
      <c r="O1839" s="73">
        <v>0.11</v>
      </c>
      <c r="P1839" s="62">
        <v>669.41054205387491</v>
      </c>
    </row>
    <row r="1840" spans="1:16" x14ac:dyDescent="0.2">
      <c r="A1840" s="5" t="s">
        <v>16</v>
      </c>
      <c r="B1840" s="5" t="s">
        <v>27</v>
      </c>
      <c r="C1840" s="5" t="s">
        <v>30</v>
      </c>
      <c r="D1840" s="5" t="s">
        <v>89</v>
      </c>
      <c r="E1840" s="5">
        <v>2015</v>
      </c>
      <c r="F1840" s="5">
        <v>2</v>
      </c>
      <c r="G1840" s="61">
        <v>8</v>
      </c>
      <c r="H1840" s="73">
        <v>0.34</v>
      </c>
      <c r="I1840" s="73">
        <v>7</v>
      </c>
      <c r="J1840" s="73">
        <v>0.34</v>
      </c>
      <c r="K1840" s="73">
        <v>0.61</v>
      </c>
      <c r="L1840" s="73">
        <v>6.39</v>
      </c>
      <c r="M1840" s="73">
        <v>0</v>
      </c>
      <c r="N1840" s="73">
        <v>0</v>
      </c>
      <c r="O1840" s="73">
        <v>0.09</v>
      </c>
      <c r="P1840" s="62">
        <v>886.94971806351623</v>
      </c>
    </row>
    <row r="1841" spans="1:16" x14ac:dyDescent="0.2">
      <c r="A1841" s="5" t="s">
        <v>16</v>
      </c>
      <c r="B1841" s="5" t="s">
        <v>27</v>
      </c>
      <c r="C1841" s="5" t="s">
        <v>30</v>
      </c>
      <c r="D1841" s="5" t="s">
        <v>89</v>
      </c>
      <c r="E1841" s="5">
        <v>2017</v>
      </c>
      <c r="F1841" s="5">
        <v>1</v>
      </c>
      <c r="G1841" s="61">
        <v>129</v>
      </c>
      <c r="H1841" s="73">
        <v>2.0099999999999998</v>
      </c>
      <c r="I1841" s="73">
        <v>76.31</v>
      </c>
      <c r="J1841" s="73">
        <v>2.0099999999999998</v>
      </c>
      <c r="K1841" s="73">
        <v>76.31</v>
      </c>
      <c r="L1841" s="73">
        <v>0</v>
      </c>
      <c r="M1841" s="73">
        <v>0</v>
      </c>
      <c r="N1841" s="73">
        <v>0.04</v>
      </c>
      <c r="O1841" s="73">
        <v>1.54</v>
      </c>
      <c r="P1841" s="62">
        <v>607.43797688529241</v>
      </c>
    </row>
    <row r="1842" spans="1:16" x14ac:dyDescent="0.2">
      <c r="A1842" s="5" t="s">
        <v>16</v>
      </c>
      <c r="B1842" s="5" t="s">
        <v>27</v>
      </c>
      <c r="C1842" s="5" t="s">
        <v>30</v>
      </c>
      <c r="D1842" s="5" t="s">
        <v>89</v>
      </c>
      <c r="E1842" s="5">
        <v>2018</v>
      </c>
      <c r="F1842" s="5">
        <v>1</v>
      </c>
      <c r="G1842" s="61">
        <v>67</v>
      </c>
      <c r="H1842" s="73">
        <v>2.14</v>
      </c>
      <c r="I1842" s="73">
        <v>46.120000000000005</v>
      </c>
      <c r="J1842" s="73">
        <v>2.14</v>
      </c>
      <c r="K1842" s="73">
        <v>46.120000000000005</v>
      </c>
      <c r="L1842" s="73">
        <v>0</v>
      </c>
      <c r="M1842" s="73">
        <v>0</v>
      </c>
      <c r="N1842" s="73">
        <v>0.4</v>
      </c>
      <c r="O1842" s="73">
        <v>1.39</v>
      </c>
      <c r="P1842" s="62">
        <v>720.79598335116862</v>
      </c>
    </row>
    <row r="1843" spans="1:16" x14ac:dyDescent="0.2">
      <c r="A1843" s="5" t="s">
        <v>16</v>
      </c>
      <c r="B1843" s="5" t="s">
        <v>27</v>
      </c>
      <c r="C1843" s="5" t="s">
        <v>30</v>
      </c>
      <c r="D1843" s="5" t="s">
        <v>89</v>
      </c>
      <c r="E1843" s="5">
        <v>2019</v>
      </c>
      <c r="F1843" s="5">
        <v>1</v>
      </c>
      <c r="G1843" s="61">
        <v>28</v>
      </c>
      <c r="H1843" s="73">
        <v>0.53</v>
      </c>
      <c r="I1843" s="73">
        <v>20.279999999999998</v>
      </c>
      <c r="J1843" s="73">
        <v>0.53</v>
      </c>
      <c r="K1843" s="73">
        <v>20.279999999999998</v>
      </c>
      <c r="L1843" s="73">
        <v>0</v>
      </c>
      <c r="M1843" s="73">
        <v>0</v>
      </c>
      <c r="N1843" s="73">
        <v>0.01</v>
      </c>
      <c r="O1843" s="73">
        <v>0.41</v>
      </c>
      <c r="P1843" s="62">
        <v>741.30292372739905</v>
      </c>
    </row>
    <row r="1844" spans="1:16" x14ac:dyDescent="0.2">
      <c r="A1844" s="5" t="s">
        <v>16</v>
      </c>
      <c r="B1844" s="5" t="s">
        <v>27</v>
      </c>
      <c r="C1844" s="5" t="s">
        <v>30</v>
      </c>
      <c r="D1844" s="5" t="s">
        <v>89</v>
      </c>
      <c r="E1844" s="5">
        <v>2020</v>
      </c>
      <c r="F1844" s="5">
        <v>0</v>
      </c>
      <c r="G1844" s="61">
        <v>82</v>
      </c>
      <c r="H1844" s="73">
        <v>44.37</v>
      </c>
      <c r="I1844" s="73">
        <v>0</v>
      </c>
      <c r="J1844" s="73">
        <v>44.37</v>
      </c>
      <c r="K1844" s="73">
        <v>0</v>
      </c>
      <c r="L1844" s="73">
        <v>0</v>
      </c>
      <c r="M1844" s="73">
        <v>0</v>
      </c>
      <c r="N1844" s="73">
        <v>0.03</v>
      </c>
      <c r="O1844" s="73">
        <v>1.75</v>
      </c>
      <c r="P1844" s="62">
        <v>536.17737993976277</v>
      </c>
    </row>
    <row r="1845" spans="1:16" x14ac:dyDescent="0.2">
      <c r="A1845" s="5" t="s">
        <v>16</v>
      </c>
      <c r="B1845" s="5" t="s">
        <v>27</v>
      </c>
      <c r="C1845" s="5" t="s">
        <v>30</v>
      </c>
      <c r="D1845" s="5" t="s">
        <v>89</v>
      </c>
      <c r="E1845" s="5">
        <v>2021</v>
      </c>
      <c r="F1845" s="5">
        <v>0</v>
      </c>
      <c r="G1845" s="61">
        <v>33</v>
      </c>
      <c r="H1845" s="73">
        <v>20.290000000000003</v>
      </c>
      <c r="I1845" s="73">
        <v>0</v>
      </c>
      <c r="J1845" s="73">
        <v>20.290000000000003</v>
      </c>
      <c r="K1845" s="73">
        <v>0</v>
      </c>
      <c r="L1845" s="73">
        <v>0</v>
      </c>
      <c r="M1845" s="73">
        <v>0</v>
      </c>
      <c r="N1845" s="73">
        <v>0.01</v>
      </c>
      <c r="O1845" s="73">
        <v>0.79</v>
      </c>
      <c r="P1845" s="62">
        <v>604.31866282500766</v>
      </c>
    </row>
    <row r="1846" spans="1:16" x14ac:dyDescent="0.2">
      <c r="A1846" s="5" t="s">
        <v>16</v>
      </c>
      <c r="B1846" s="5" t="s">
        <v>27</v>
      </c>
      <c r="C1846" s="5" t="s">
        <v>31</v>
      </c>
      <c r="D1846" s="5" t="s">
        <v>90</v>
      </c>
      <c r="E1846" s="5">
        <v>1989</v>
      </c>
      <c r="F1846" s="5">
        <v>3</v>
      </c>
      <c r="G1846" s="61">
        <v>12</v>
      </c>
      <c r="H1846" s="73">
        <v>0.21</v>
      </c>
      <c r="I1846" s="73">
        <v>5.56</v>
      </c>
      <c r="J1846" s="73">
        <v>0.21</v>
      </c>
      <c r="K1846" s="73">
        <v>0.14000000000000001</v>
      </c>
      <c r="L1846" s="73">
        <v>0.15</v>
      </c>
      <c r="M1846" s="73">
        <v>5.27</v>
      </c>
      <c r="N1846" s="73">
        <v>0.1</v>
      </c>
      <c r="O1846" s="73">
        <v>0.52</v>
      </c>
      <c r="P1846" s="62">
        <v>488.42098543816155</v>
      </c>
    </row>
    <row r="1847" spans="1:16" x14ac:dyDescent="0.2">
      <c r="A1847" s="5" t="s">
        <v>16</v>
      </c>
      <c r="B1847" s="5" t="s">
        <v>27</v>
      </c>
      <c r="C1847" s="5" t="s">
        <v>31</v>
      </c>
      <c r="D1847" s="5" t="s">
        <v>90</v>
      </c>
      <c r="E1847" s="5">
        <v>1990</v>
      </c>
      <c r="F1847" s="5">
        <v>3</v>
      </c>
      <c r="G1847" s="61">
        <v>9</v>
      </c>
      <c r="H1847" s="73">
        <v>0.11</v>
      </c>
      <c r="I1847" s="73">
        <v>3.05</v>
      </c>
      <c r="J1847" s="73">
        <v>0.11</v>
      </c>
      <c r="K1847" s="73">
        <v>7.0000000000000007E-2</v>
      </c>
      <c r="L1847" s="73">
        <v>0.08</v>
      </c>
      <c r="M1847" s="73">
        <v>2.9</v>
      </c>
      <c r="N1847" s="73">
        <v>0.06</v>
      </c>
      <c r="O1847" s="73">
        <v>0.28000000000000003</v>
      </c>
      <c r="P1847" s="62">
        <v>368.80287492061598</v>
      </c>
    </row>
    <row r="1848" spans="1:16" x14ac:dyDescent="0.2">
      <c r="A1848" s="5" t="s">
        <v>16</v>
      </c>
      <c r="B1848" s="5" t="s">
        <v>27</v>
      </c>
      <c r="C1848" s="5" t="s">
        <v>31</v>
      </c>
      <c r="D1848" s="5" t="s">
        <v>90</v>
      </c>
      <c r="E1848" s="5">
        <v>1991</v>
      </c>
      <c r="F1848" s="5">
        <v>3</v>
      </c>
      <c r="G1848" s="61">
        <v>10</v>
      </c>
      <c r="H1848" s="73">
        <v>0.18</v>
      </c>
      <c r="I1848" s="73">
        <v>4.83</v>
      </c>
      <c r="J1848" s="73">
        <v>0.18</v>
      </c>
      <c r="K1848" s="73">
        <v>0.12</v>
      </c>
      <c r="L1848" s="73">
        <v>0.13</v>
      </c>
      <c r="M1848" s="73">
        <v>4.58</v>
      </c>
      <c r="N1848" s="73">
        <v>0.09</v>
      </c>
      <c r="O1848" s="73">
        <v>0.45</v>
      </c>
      <c r="P1848" s="62">
        <v>476.76718944391428</v>
      </c>
    </row>
    <row r="1849" spans="1:16" x14ac:dyDescent="0.2">
      <c r="A1849" s="5" t="s">
        <v>16</v>
      </c>
      <c r="B1849" s="5" t="s">
        <v>27</v>
      </c>
      <c r="C1849" s="5" t="s">
        <v>31</v>
      </c>
      <c r="D1849" s="5" t="s">
        <v>90</v>
      </c>
      <c r="E1849" s="5">
        <v>1992</v>
      </c>
      <c r="F1849" s="5">
        <v>3</v>
      </c>
      <c r="G1849" s="61">
        <v>50</v>
      </c>
      <c r="H1849" s="73">
        <v>0.25</v>
      </c>
      <c r="I1849" s="73">
        <v>19.77</v>
      </c>
      <c r="J1849" s="73">
        <v>0.25</v>
      </c>
      <c r="K1849" s="73">
        <v>0.16</v>
      </c>
      <c r="L1849" s="73">
        <v>0.8</v>
      </c>
      <c r="M1849" s="73">
        <v>18.810000000000002</v>
      </c>
      <c r="N1849" s="73">
        <v>0.25</v>
      </c>
      <c r="O1849" s="73">
        <v>0.92999999999999994</v>
      </c>
      <c r="P1849" s="62">
        <v>394.74544046095497</v>
      </c>
    </row>
    <row r="1850" spans="1:16" x14ac:dyDescent="0.2">
      <c r="A1850" s="5" t="s">
        <v>16</v>
      </c>
      <c r="B1850" s="5" t="s">
        <v>27</v>
      </c>
      <c r="C1850" s="5" t="s">
        <v>31</v>
      </c>
      <c r="D1850" s="5" t="s">
        <v>90</v>
      </c>
      <c r="E1850" s="5">
        <v>1993</v>
      </c>
      <c r="F1850" s="5">
        <v>3</v>
      </c>
      <c r="G1850" s="61">
        <v>18</v>
      </c>
      <c r="H1850" s="73">
        <v>0.21</v>
      </c>
      <c r="I1850" s="73">
        <v>5.73</v>
      </c>
      <c r="J1850" s="73">
        <v>0.21</v>
      </c>
      <c r="K1850" s="73">
        <v>0.14000000000000001</v>
      </c>
      <c r="L1850" s="73">
        <v>0.15</v>
      </c>
      <c r="M1850" s="73">
        <v>5.44</v>
      </c>
      <c r="N1850" s="73">
        <v>0.11</v>
      </c>
      <c r="O1850" s="73">
        <v>0.53</v>
      </c>
      <c r="P1850" s="62">
        <v>326.00977562203883</v>
      </c>
    </row>
    <row r="1851" spans="1:16" x14ac:dyDescent="0.2">
      <c r="A1851" s="5" t="s">
        <v>16</v>
      </c>
      <c r="B1851" s="5" t="s">
        <v>27</v>
      </c>
      <c r="C1851" s="5" t="s">
        <v>31</v>
      </c>
      <c r="D1851" s="5" t="s">
        <v>90</v>
      </c>
      <c r="E1851" s="5">
        <v>1994</v>
      </c>
      <c r="F1851" s="5">
        <v>3</v>
      </c>
      <c r="G1851" s="61">
        <v>43</v>
      </c>
      <c r="H1851" s="73">
        <v>0.32</v>
      </c>
      <c r="I1851" s="73">
        <v>25.1</v>
      </c>
      <c r="J1851" s="73">
        <v>0.32</v>
      </c>
      <c r="K1851" s="73">
        <v>0.21</v>
      </c>
      <c r="L1851" s="73">
        <v>0.23</v>
      </c>
      <c r="M1851" s="73">
        <v>24.66</v>
      </c>
      <c r="N1851" s="73">
        <v>0.24</v>
      </c>
      <c r="O1851" s="73">
        <v>1</v>
      </c>
      <c r="P1851" s="62">
        <v>590.91130791506521</v>
      </c>
    </row>
    <row r="1852" spans="1:16" x14ac:dyDescent="0.2">
      <c r="A1852" s="5" t="s">
        <v>16</v>
      </c>
      <c r="B1852" s="5" t="s">
        <v>27</v>
      </c>
      <c r="C1852" s="5" t="s">
        <v>31</v>
      </c>
      <c r="D1852" s="5" t="s">
        <v>90</v>
      </c>
      <c r="E1852" s="5">
        <v>1995</v>
      </c>
      <c r="F1852" s="5">
        <v>3</v>
      </c>
      <c r="G1852" s="61">
        <v>125</v>
      </c>
      <c r="H1852" s="73">
        <v>0.36</v>
      </c>
      <c r="I1852" s="73">
        <v>81.539999999999992</v>
      </c>
      <c r="J1852" s="73">
        <v>0.36</v>
      </c>
      <c r="K1852" s="73">
        <v>0.51</v>
      </c>
      <c r="L1852" s="73">
        <v>0.78</v>
      </c>
      <c r="M1852" s="73">
        <v>80.25</v>
      </c>
      <c r="N1852" s="73">
        <v>0.45</v>
      </c>
      <c r="O1852" s="73">
        <v>2.2599999999999998</v>
      </c>
      <c r="P1852" s="62">
        <v>653.76128980765031</v>
      </c>
    </row>
    <row r="1853" spans="1:16" x14ac:dyDescent="0.2">
      <c r="A1853" s="5" t="s">
        <v>16</v>
      </c>
      <c r="B1853" s="5" t="s">
        <v>27</v>
      </c>
      <c r="C1853" s="5" t="s">
        <v>31</v>
      </c>
      <c r="D1853" s="5" t="s">
        <v>90</v>
      </c>
      <c r="E1853" s="5">
        <v>1996</v>
      </c>
      <c r="F1853" s="5">
        <v>3</v>
      </c>
      <c r="G1853" s="61">
        <v>241</v>
      </c>
      <c r="H1853" s="73">
        <v>0.52</v>
      </c>
      <c r="I1853" s="73">
        <v>102.42</v>
      </c>
      <c r="J1853" s="73">
        <v>0.52</v>
      </c>
      <c r="K1853" s="73">
        <v>0.34</v>
      </c>
      <c r="L1853" s="73">
        <v>0.37</v>
      </c>
      <c r="M1853" s="73">
        <v>101.71</v>
      </c>
      <c r="N1853" s="73">
        <v>1.04</v>
      </c>
      <c r="O1853" s="73">
        <v>3.37</v>
      </c>
      <c r="P1853" s="62">
        <v>428.74147180010351</v>
      </c>
    </row>
    <row r="1854" spans="1:16" x14ac:dyDescent="0.2">
      <c r="A1854" s="5" t="s">
        <v>16</v>
      </c>
      <c r="B1854" s="5" t="s">
        <v>27</v>
      </c>
      <c r="C1854" s="5" t="s">
        <v>31</v>
      </c>
      <c r="D1854" s="5" t="s">
        <v>90</v>
      </c>
      <c r="E1854" s="5">
        <v>1997</v>
      </c>
      <c r="F1854" s="5">
        <v>3</v>
      </c>
      <c r="G1854" s="61">
        <v>298</v>
      </c>
      <c r="H1854" s="73">
        <v>0</v>
      </c>
      <c r="I1854" s="73">
        <v>132.44</v>
      </c>
      <c r="J1854" s="73">
        <v>0</v>
      </c>
      <c r="K1854" s="73">
        <v>0.37</v>
      </c>
      <c r="L1854" s="73">
        <v>1.27</v>
      </c>
      <c r="M1854" s="73">
        <v>130.80000000000001</v>
      </c>
      <c r="N1854" s="73">
        <v>0.48</v>
      </c>
      <c r="O1854" s="73">
        <v>7.0299999999999994</v>
      </c>
      <c r="P1854" s="62">
        <v>444.62860023805109</v>
      </c>
    </row>
    <row r="1855" spans="1:16" x14ac:dyDescent="0.2">
      <c r="A1855" s="5" t="s">
        <v>16</v>
      </c>
      <c r="B1855" s="5" t="s">
        <v>27</v>
      </c>
      <c r="C1855" s="5" t="s">
        <v>31</v>
      </c>
      <c r="D1855" s="5" t="s">
        <v>90</v>
      </c>
      <c r="E1855" s="5">
        <v>1998</v>
      </c>
      <c r="F1855" s="5">
        <v>3</v>
      </c>
      <c r="G1855" s="61">
        <v>75</v>
      </c>
      <c r="H1855" s="73">
        <v>0.35</v>
      </c>
      <c r="I1855" s="73">
        <v>30.580000000000002</v>
      </c>
      <c r="J1855" s="73">
        <v>0.35</v>
      </c>
      <c r="K1855" s="73">
        <v>0.27</v>
      </c>
      <c r="L1855" s="73">
        <v>0.4</v>
      </c>
      <c r="M1855" s="73">
        <v>29.91</v>
      </c>
      <c r="N1855" s="73">
        <v>0.19999999999999998</v>
      </c>
      <c r="O1855" s="73">
        <v>2.3199999999999998</v>
      </c>
      <c r="P1855" s="62">
        <v>413.35757562025981</v>
      </c>
    </row>
    <row r="1856" spans="1:16" x14ac:dyDescent="0.2">
      <c r="A1856" s="5" t="s">
        <v>16</v>
      </c>
      <c r="B1856" s="5" t="s">
        <v>27</v>
      </c>
      <c r="C1856" s="5" t="s">
        <v>31</v>
      </c>
      <c r="D1856" s="5" t="s">
        <v>90</v>
      </c>
      <c r="E1856" s="5">
        <v>1999</v>
      </c>
      <c r="F1856" s="5">
        <v>3</v>
      </c>
      <c r="G1856" s="61">
        <v>141</v>
      </c>
      <c r="H1856" s="73">
        <v>2.09</v>
      </c>
      <c r="I1856" s="73">
        <v>55.8</v>
      </c>
      <c r="J1856" s="73">
        <v>2.09</v>
      </c>
      <c r="K1856" s="73">
        <v>1.36</v>
      </c>
      <c r="L1856" s="73">
        <v>1.47</v>
      </c>
      <c r="M1856" s="73">
        <v>52.97</v>
      </c>
      <c r="N1856" s="73">
        <v>1.05</v>
      </c>
      <c r="O1856" s="73">
        <v>5.18</v>
      </c>
      <c r="P1856" s="62">
        <v>409.14108734777926</v>
      </c>
    </row>
    <row r="1857" spans="1:16" x14ac:dyDescent="0.2">
      <c r="A1857" s="5" t="s">
        <v>16</v>
      </c>
      <c r="B1857" s="5" t="s">
        <v>27</v>
      </c>
      <c r="C1857" s="5" t="s">
        <v>31</v>
      </c>
      <c r="D1857" s="5" t="s">
        <v>90</v>
      </c>
      <c r="E1857" s="5">
        <v>2000</v>
      </c>
      <c r="F1857" s="5">
        <v>3</v>
      </c>
      <c r="G1857" s="61">
        <v>118</v>
      </c>
      <c r="H1857" s="73">
        <v>2.02</v>
      </c>
      <c r="I1857" s="73">
        <v>53.83</v>
      </c>
      <c r="J1857" s="73">
        <v>2.02</v>
      </c>
      <c r="K1857" s="73">
        <v>1.31</v>
      </c>
      <c r="L1857" s="73">
        <v>1.42</v>
      </c>
      <c r="M1857" s="73">
        <v>51.1</v>
      </c>
      <c r="N1857" s="73">
        <v>1.01</v>
      </c>
      <c r="O1857" s="73">
        <v>5</v>
      </c>
      <c r="P1857" s="62">
        <v>471.4348978448877</v>
      </c>
    </row>
    <row r="1858" spans="1:16" x14ac:dyDescent="0.2">
      <c r="A1858" s="5" t="s">
        <v>16</v>
      </c>
      <c r="B1858" s="5" t="s">
        <v>27</v>
      </c>
      <c r="C1858" s="5" t="s">
        <v>31</v>
      </c>
      <c r="D1858" s="5" t="s">
        <v>90</v>
      </c>
      <c r="E1858" s="5">
        <v>2001</v>
      </c>
      <c r="F1858" s="5">
        <v>3</v>
      </c>
      <c r="G1858" s="61">
        <v>95</v>
      </c>
      <c r="H1858" s="73">
        <v>1.51</v>
      </c>
      <c r="I1858" s="73">
        <v>41.66</v>
      </c>
      <c r="J1858" s="73">
        <v>1.51</v>
      </c>
      <c r="K1858" s="73">
        <v>0.98</v>
      </c>
      <c r="L1858" s="73">
        <v>1.06</v>
      </c>
      <c r="M1858" s="73">
        <v>39.619999999999997</v>
      </c>
      <c r="N1858" s="73">
        <v>0.77</v>
      </c>
      <c r="O1858" s="73">
        <v>3.77</v>
      </c>
      <c r="P1858" s="62">
        <v>454.35502707167325</v>
      </c>
    </row>
    <row r="1859" spans="1:16" x14ac:dyDescent="0.2">
      <c r="A1859" s="5" t="s">
        <v>16</v>
      </c>
      <c r="B1859" s="5" t="s">
        <v>27</v>
      </c>
      <c r="C1859" s="5" t="s">
        <v>31</v>
      </c>
      <c r="D1859" s="5" t="s">
        <v>90</v>
      </c>
      <c r="E1859" s="5">
        <v>2002</v>
      </c>
      <c r="F1859" s="5">
        <v>3</v>
      </c>
      <c r="G1859" s="61">
        <v>88</v>
      </c>
      <c r="H1859" s="73">
        <v>1.1499999999999999</v>
      </c>
      <c r="I1859" s="73">
        <v>30.55</v>
      </c>
      <c r="J1859" s="73">
        <v>1.1499999999999999</v>
      </c>
      <c r="K1859" s="73">
        <v>0.74</v>
      </c>
      <c r="L1859" s="73">
        <v>0.81</v>
      </c>
      <c r="M1859" s="73">
        <v>29</v>
      </c>
      <c r="N1859" s="73">
        <v>0.56999999999999995</v>
      </c>
      <c r="O1859" s="73">
        <v>2.84</v>
      </c>
      <c r="P1859" s="62">
        <v>361.54238277236226</v>
      </c>
    </row>
    <row r="1860" spans="1:16" x14ac:dyDescent="0.2">
      <c r="A1860" s="5" t="s">
        <v>16</v>
      </c>
      <c r="B1860" s="5" t="s">
        <v>27</v>
      </c>
      <c r="C1860" s="5" t="s">
        <v>31</v>
      </c>
      <c r="D1860" s="5" t="s">
        <v>90</v>
      </c>
      <c r="E1860" s="5">
        <v>2003</v>
      </c>
      <c r="F1860" s="5">
        <v>3</v>
      </c>
      <c r="G1860" s="61">
        <v>662</v>
      </c>
      <c r="H1860" s="73">
        <v>6.67</v>
      </c>
      <c r="I1860" s="73">
        <v>276.23</v>
      </c>
      <c r="J1860" s="73">
        <v>6.67</v>
      </c>
      <c r="K1860" s="73">
        <v>5.2</v>
      </c>
      <c r="L1860" s="73">
        <v>9.35</v>
      </c>
      <c r="M1860" s="73">
        <v>261.68</v>
      </c>
      <c r="N1860" s="73">
        <v>3.9499999999999997</v>
      </c>
      <c r="O1860" s="73">
        <v>26.32</v>
      </c>
      <c r="P1860" s="62">
        <v>427.22249710394948</v>
      </c>
    </row>
    <row r="1861" spans="1:16" x14ac:dyDescent="0.2">
      <c r="A1861" s="5" t="s">
        <v>16</v>
      </c>
      <c r="B1861" s="5" t="s">
        <v>27</v>
      </c>
      <c r="C1861" s="5" t="s">
        <v>31</v>
      </c>
      <c r="D1861" s="5" t="s">
        <v>90</v>
      </c>
      <c r="E1861" s="5">
        <v>2004</v>
      </c>
      <c r="F1861" s="5">
        <v>3</v>
      </c>
      <c r="G1861" s="61">
        <v>961</v>
      </c>
      <c r="H1861" s="73">
        <v>6.68</v>
      </c>
      <c r="I1861" s="73">
        <v>408.97</v>
      </c>
      <c r="J1861" s="73">
        <v>6.68</v>
      </c>
      <c r="K1861" s="73">
        <v>8.57</v>
      </c>
      <c r="L1861" s="73">
        <v>6.3100000000000005</v>
      </c>
      <c r="M1861" s="73">
        <v>394.09000000000003</v>
      </c>
      <c r="N1861" s="73">
        <v>6.17</v>
      </c>
      <c r="O1861" s="73">
        <v>51.7</v>
      </c>
      <c r="P1861" s="62">
        <v>432.39440286978009</v>
      </c>
    </row>
    <row r="1862" spans="1:16" x14ac:dyDescent="0.2">
      <c r="A1862" s="5" t="s">
        <v>16</v>
      </c>
      <c r="B1862" s="5" t="s">
        <v>27</v>
      </c>
      <c r="C1862" s="5" t="s">
        <v>31</v>
      </c>
      <c r="D1862" s="5" t="s">
        <v>90</v>
      </c>
      <c r="E1862" s="5">
        <v>2005</v>
      </c>
      <c r="F1862" s="5">
        <v>3</v>
      </c>
      <c r="G1862" s="61">
        <v>1155</v>
      </c>
      <c r="H1862" s="73">
        <v>7.11</v>
      </c>
      <c r="I1862" s="73">
        <v>595.63</v>
      </c>
      <c r="J1862" s="73">
        <v>7.11</v>
      </c>
      <c r="K1862" s="73">
        <v>20.009999999999998</v>
      </c>
      <c r="L1862" s="73">
        <v>46.419999999999995</v>
      </c>
      <c r="M1862" s="73">
        <v>529.20000000000005</v>
      </c>
      <c r="N1862" s="73">
        <v>7.09</v>
      </c>
      <c r="O1862" s="73">
        <v>40.020000000000003</v>
      </c>
      <c r="P1862" s="62">
        <v>521.93856668262492</v>
      </c>
    </row>
    <row r="1863" spans="1:16" x14ac:dyDescent="0.2">
      <c r="A1863" s="5" t="s">
        <v>16</v>
      </c>
      <c r="B1863" s="5" t="s">
        <v>27</v>
      </c>
      <c r="C1863" s="5" t="s">
        <v>31</v>
      </c>
      <c r="D1863" s="5" t="s">
        <v>90</v>
      </c>
      <c r="E1863" s="5">
        <v>2006</v>
      </c>
      <c r="F1863" s="5">
        <v>3</v>
      </c>
      <c r="G1863" s="61">
        <v>1399</v>
      </c>
      <c r="H1863" s="73">
        <v>15.61</v>
      </c>
      <c r="I1863" s="73">
        <v>636.98</v>
      </c>
      <c r="J1863" s="73">
        <v>15.61</v>
      </c>
      <c r="K1863" s="73">
        <v>11.89</v>
      </c>
      <c r="L1863" s="73">
        <v>18.810000000000002</v>
      </c>
      <c r="M1863" s="73">
        <v>606.28</v>
      </c>
      <c r="N1863" s="73">
        <v>10.32</v>
      </c>
      <c r="O1863" s="73">
        <v>65.210000000000008</v>
      </c>
      <c r="P1863" s="62">
        <v>466.18604551656279</v>
      </c>
    </row>
    <row r="1864" spans="1:16" x14ac:dyDescent="0.2">
      <c r="A1864" s="5" t="s">
        <v>16</v>
      </c>
      <c r="B1864" s="5" t="s">
        <v>27</v>
      </c>
      <c r="C1864" s="5" t="s">
        <v>31</v>
      </c>
      <c r="D1864" s="5" t="s">
        <v>90</v>
      </c>
      <c r="E1864" s="5">
        <v>2007</v>
      </c>
      <c r="F1864" s="5">
        <v>3</v>
      </c>
      <c r="G1864" s="61">
        <v>1392</v>
      </c>
      <c r="H1864" s="73">
        <v>13.27</v>
      </c>
      <c r="I1864" s="73">
        <v>688.69</v>
      </c>
      <c r="J1864" s="73">
        <v>13.27</v>
      </c>
      <c r="K1864" s="73">
        <v>29.16</v>
      </c>
      <c r="L1864" s="73">
        <v>27.900000000000002</v>
      </c>
      <c r="M1864" s="73">
        <v>631.63</v>
      </c>
      <c r="N1864" s="73">
        <v>10.6</v>
      </c>
      <c r="O1864" s="73">
        <v>74.900000000000006</v>
      </c>
      <c r="P1864" s="62">
        <v>504.35036946297936</v>
      </c>
    </row>
    <row r="1865" spans="1:16" x14ac:dyDescent="0.2">
      <c r="A1865" s="5" t="s">
        <v>16</v>
      </c>
      <c r="B1865" s="5" t="s">
        <v>27</v>
      </c>
      <c r="C1865" s="5" t="s">
        <v>31</v>
      </c>
      <c r="D1865" s="5" t="s">
        <v>90</v>
      </c>
      <c r="E1865" s="5">
        <v>2008</v>
      </c>
      <c r="F1865" s="5">
        <v>3</v>
      </c>
      <c r="G1865" s="61">
        <v>1625</v>
      </c>
      <c r="H1865" s="73">
        <v>12.07</v>
      </c>
      <c r="I1865" s="73">
        <v>793.31</v>
      </c>
      <c r="J1865" s="73">
        <v>12.07</v>
      </c>
      <c r="K1865" s="73">
        <v>15.72</v>
      </c>
      <c r="L1865" s="73">
        <v>20.98</v>
      </c>
      <c r="M1865" s="73">
        <v>756.61</v>
      </c>
      <c r="N1865" s="73">
        <v>12.06</v>
      </c>
      <c r="O1865" s="73">
        <v>97.800000000000011</v>
      </c>
      <c r="P1865" s="62">
        <v>495.53941685115876</v>
      </c>
    </row>
    <row r="1866" spans="1:16" x14ac:dyDescent="0.2">
      <c r="A1866" s="5" t="s">
        <v>16</v>
      </c>
      <c r="B1866" s="5" t="s">
        <v>27</v>
      </c>
      <c r="C1866" s="5" t="s">
        <v>31</v>
      </c>
      <c r="D1866" s="5" t="s">
        <v>90</v>
      </c>
      <c r="E1866" s="5">
        <v>2009</v>
      </c>
      <c r="F1866" s="5">
        <v>3</v>
      </c>
      <c r="G1866" s="61">
        <v>1196</v>
      </c>
      <c r="H1866" s="73">
        <v>14.21</v>
      </c>
      <c r="I1866" s="73">
        <v>601.62</v>
      </c>
      <c r="J1866" s="73">
        <v>14.21</v>
      </c>
      <c r="K1866" s="73">
        <v>11.560000000000002</v>
      </c>
      <c r="L1866" s="73">
        <v>14.079999999999998</v>
      </c>
      <c r="M1866" s="73">
        <v>575.98</v>
      </c>
      <c r="N1866" s="73">
        <v>9.3600000000000012</v>
      </c>
      <c r="O1866" s="73">
        <v>62.59</v>
      </c>
      <c r="P1866" s="62">
        <v>514.80433325298475</v>
      </c>
    </row>
    <row r="1867" spans="1:16" x14ac:dyDescent="0.2">
      <c r="A1867" s="5" t="s">
        <v>16</v>
      </c>
      <c r="B1867" s="5" t="s">
        <v>27</v>
      </c>
      <c r="C1867" s="5" t="s">
        <v>31</v>
      </c>
      <c r="D1867" s="5" t="s">
        <v>90</v>
      </c>
      <c r="E1867" s="5">
        <v>2010</v>
      </c>
      <c r="F1867" s="5">
        <v>3</v>
      </c>
      <c r="G1867" s="61">
        <v>552</v>
      </c>
      <c r="H1867" s="73">
        <v>9.3800000000000008</v>
      </c>
      <c r="I1867" s="73">
        <v>284.75</v>
      </c>
      <c r="J1867" s="73">
        <v>9.3800000000000008</v>
      </c>
      <c r="K1867" s="73">
        <v>6.7299999999999995</v>
      </c>
      <c r="L1867" s="73">
        <v>6.59</v>
      </c>
      <c r="M1867" s="73">
        <v>271.43</v>
      </c>
      <c r="N1867" s="73">
        <v>5.1000000000000005</v>
      </c>
      <c r="O1867" s="73">
        <v>27.77</v>
      </c>
      <c r="P1867" s="62">
        <v>532.71911749647711</v>
      </c>
    </row>
    <row r="1868" spans="1:16" x14ac:dyDescent="0.2">
      <c r="A1868" s="5" t="s">
        <v>16</v>
      </c>
      <c r="B1868" s="5" t="s">
        <v>27</v>
      </c>
      <c r="C1868" s="5" t="s">
        <v>31</v>
      </c>
      <c r="D1868" s="5" t="s">
        <v>90</v>
      </c>
      <c r="E1868" s="5">
        <v>2011</v>
      </c>
      <c r="F1868" s="5">
        <v>3</v>
      </c>
      <c r="G1868" s="61">
        <v>522</v>
      </c>
      <c r="H1868" s="73">
        <v>8.9599999999999991</v>
      </c>
      <c r="I1868" s="73">
        <v>266.69</v>
      </c>
      <c r="J1868" s="73">
        <v>8.9599999999999991</v>
      </c>
      <c r="K1868" s="73">
        <v>7.39</v>
      </c>
      <c r="L1868" s="73">
        <v>8.3199999999999985</v>
      </c>
      <c r="M1868" s="73">
        <v>250.98</v>
      </c>
      <c r="N1868" s="73">
        <v>4.53</v>
      </c>
      <c r="O1868" s="73">
        <v>23.79</v>
      </c>
      <c r="P1868" s="62">
        <v>527.5974910166733</v>
      </c>
    </row>
    <row r="1869" spans="1:16" x14ac:dyDescent="0.2">
      <c r="A1869" s="5" t="s">
        <v>16</v>
      </c>
      <c r="B1869" s="5" t="s">
        <v>27</v>
      </c>
      <c r="C1869" s="5" t="s">
        <v>31</v>
      </c>
      <c r="D1869" s="5" t="s">
        <v>90</v>
      </c>
      <c r="E1869" s="5">
        <v>2012</v>
      </c>
      <c r="F1869" s="5">
        <v>2</v>
      </c>
      <c r="G1869" s="61">
        <v>265</v>
      </c>
      <c r="H1869" s="73">
        <v>8.64</v>
      </c>
      <c r="I1869" s="73">
        <v>156.99</v>
      </c>
      <c r="J1869" s="73">
        <v>8.64</v>
      </c>
      <c r="K1869" s="73">
        <v>7.22</v>
      </c>
      <c r="L1869" s="73">
        <v>149.77000000000001</v>
      </c>
      <c r="M1869" s="73">
        <v>0</v>
      </c>
      <c r="N1869" s="73">
        <v>1.59</v>
      </c>
      <c r="O1869" s="73">
        <v>9.7100000000000009</v>
      </c>
      <c r="P1869" s="62">
        <v>625.11607816345384</v>
      </c>
    </row>
    <row r="1870" spans="1:16" x14ac:dyDescent="0.2">
      <c r="A1870" s="5" t="s">
        <v>16</v>
      </c>
      <c r="B1870" s="5" t="s">
        <v>27</v>
      </c>
      <c r="C1870" s="5" t="s">
        <v>31</v>
      </c>
      <c r="D1870" s="5" t="s">
        <v>90</v>
      </c>
      <c r="E1870" s="5">
        <v>2013</v>
      </c>
      <c r="F1870" s="5">
        <v>2</v>
      </c>
      <c r="G1870" s="61">
        <v>226</v>
      </c>
      <c r="H1870" s="73">
        <v>10.14</v>
      </c>
      <c r="I1870" s="73">
        <v>162.1</v>
      </c>
      <c r="J1870" s="73">
        <v>10.14</v>
      </c>
      <c r="K1870" s="73">
        <v>7.65</v>
      </c>
      <c r="L1870" s="73">
        <v>154.44999999999999</v>
      </c>
      <c r="M1870" s="73">
        <v>0</v>
      </c>
      <c r="N1870" s="73">
        <v>1.84</v>
      </c>
      <c r="O1870" s="73">
        <v>11.11</v>
      </c>
      <c r="P1870" s="62">
        <v>763.54540698845301</v>
      </c>
    </row>
    <row r="1871" spans="1:16" x14ac:dyDescent="0.2">
      <c r="A1871" s="5" t="s">
        <v>16</v>
      </c>
      <c r="B1871" s="5" t="s">
        <v>27</v>
      </c>
      <c r="C1871" s="5" t="s">
        <v>31</v>
      </c>
      <c r="D1871" s="5" t="s">
        <v>90</v>
      </c>
      <c r="E1871" s="5">
        <v>2014</v>
      </c>
      <c r="F1871" s="5">
        <v>2</v>
      </c>
      <c r="G1871" s="61">
        <v>392</v>
      </c>
      <c r="H1871" s="73">
        <v>16.86</v>
      </c>
      <c r="I1871" s="73">
        <v>269.44000000000005</v>
      </c>
      <c r="J1871" s="73">
        <v>16.86</v>
      </c>
      <c r="K1871" s="73">
        <v>12.72</v>
      </c>
      <c r="L1871" s="73">
        <v>256.72000000000003</v>
      </c>
      <c r="M1871" s="73">
        <v>0</v>
      </c>
      <c r="N1871" s="73">
        <v>3.05</v>
      </c>
      <c r="O1871" s="73">
        <v>18.46</v>
      </c>
      <c r="P1871" s="62">
        <v>730.79248946178313</v>
      </c>
    </row>
    <row r="1872" spans="1:16" x14ac:dyDescent="0.2">
      <c r="A1872" s="5" t="s">
        <v>16</v>
      </c>
      <c r="B1872" s="5" t="s">
        <v>27</v>
      </c>
      <c r="C1872" s="5" t="s">
        <v>31</v>
      </c>
      <c r="D1872" s="5" t="s">
        <v>90</v>
      </c>
      <c r="E1872" s="5">
        <v>2015</v>
      </c>
      <c r="F1872" s="5">
        <v>2</v>
      </c>
      <c r="G1872" s="61">
        <v>302</v>
      </c>
      <c r="H1872" s="73">
        <v>9.3199999999999985</v>
      </c>
      <c r="I1872" s="73">
        <v>191.97</v>
      </c>
      <c r="J1872" s="73">
        <v>9.3199999999999985</v>
      </c>
      <c r="K1872" s="73">
        <v>7.3299999999999992</v>
      </c>
      <c r="L1872" s="73">
        <v>184.64</v>
      </c>
      <c r="M1872" s="73">
        <v>0</v>
      </c>
      <c r="N1872" s="73">
        <v>1.62</v>
      </c>
      <c r="O1872" s="73">
        <v>10.199999999999999</v>
      </c>
      <c r="P1872" s="62">
        <v>667.70189317429993</v>
      </c>
    </row>
    <row r="1873" spans="1:16" x14ac:dyDescent="0.2">
      <c r="A1873" s="5" t="s">
        <v>16</v>
      </c>
      <c r="B1873" s="5" t="s">
        <v>27</v>
      </c>
      <c r="C1873" s="5" t="s">
        <v>31</v>
      </c>
      <c r="D1873" s="5" t="s">
        <v>90</v>
      </c>
      <c r="E1873" s="5">
        <v>2016</v>
      </c>
      <c r="F1873" s="5">
        <v>2</v>
      </c>
      <c r="G1873" s="61">
        <v>201</v>
      </c>
      <c r="H1873" s="73">
        <v>4.95</v>
      </c>
      <c r="I1873" s="73">
        <v>141.82999999999998</v>
      </c>
      <c r="J1873" s="73">
        <v>4.95</v>
      </c>
      <c r="K1873" s="73">
        <v>3.74</v>
      </c>
      <c r="L1873" s="73">
        <v>138.09</v>
      </c>
      <c r="M1873" s="73">
        <v>0</v>
      </c>
      <c r="N1873" s="73">
        <v>1.03</v>
      </c>
      <c r="O1873" s="73">
        <v>6.93</v>
      </c>
      <c r="P1873" s="62">
        <v>729.83462615824067</v>
      </c>
    </row>
    <row r="1874" spans="1:16" x14ac:dyDescent="0.2">
      <c r="A1874" s="5" t="s">
        <v>16</v>
      </c>
      <c r="B1874" s="5" t="s">
        <v>27</v>
      </c>
      <c r="C1874" s="5" t="s">
        <v>31</v>
      </c>
      <c r="D1874" s="5" t="s">
        <v>90</v>
      </c>
      <c r="E1874" s="5">
        <v>2017</v>
      </c>
      <c r="F1874" s="5">
        <v>1</v>
      </c>
      <c r="G1874" s="61">
        <v>271</v>
      </c>
      <c r="H1874" s="73">
        <v>1.47</v>
      </c>
      <c r="I1874" s="73">
        <v>164.57</v>
      </c>
      <c r="J1874" s="73">
        <v>1.47</v>
      </c>
      <c r="K1874" s="73">
        <v>164.57</v>
      </c>
      <c r="L1874" s="73">
        <v>0</v>
      </c>
      <c r="M1874" s="73">
        <v>0</v>
      </c>
      <c r="N1874" s="73">
        <v>0.12</v>
      </c>
      <c r="O1874" s="73">
        <v>6.3</v>
      </c>
      <c r="P1874" s="62">
        <v>613.77012014341608</v>
      </c>
    </row>
    <row r="1875" spans="1:16" x14ac:dyDescent="0.2">
      <c r="A1875" s="5" t="s">
        <v>16</v>
      </c>
      <c r="B1875" s="5" t="s">
        <v>27</v>
      </c>
      <c r="C1875" s="5" t="s">
        <v>31</v>
      </c>
      <c r="D1875" s="5" t="s">
        <v>90</v>
      </c>
      <c r="E1875" s="5">
        <v>2018</v>
      </c>
      <c r="F1875" s="5">
        <v>1</v>
      </c>
      <c r="G1875" s="61">
        <v>449</v>
      </c>
      <c r="H1875" s="73">
        <v>2.3499999999999996</v>
      </c>
      <c r="I1875" s="73">
        <v>261.78999999999996</v>
      </c>
      <c r="J1875" s="73">
        <v>2.3499999999999996</v>
      </c>
      <c r="K1875" s="73">
        <v>261.78999999999996</v>
      </c>
      <c r="L1875" s="73">
        <v>0</v>
      </c>
      <c r="M1875" s="73">
        <v>0</v>
      </c>
      <c r="N1875" s="73">
        <v>0.19</v>
      </c>
      <c r="O1875" s="73">
        <v>10.02</v>
      </c>
      <c r="P1875" s="62">
        <v>588.24152262474331</v>
      </c>
    </row>
    <row r="1876" spans="1:16" x14ac:dyDescent="0.2">
      <c r="A1876" s="5" t="s">
        <v>16</v>
      </c>
      <c r="B1876" s="5" t="s">
        <v>27</v>
      </c>
      <c r="C1876" s="5" t="s">
        <v>31</v>
      </c>
      <c r="D1876" s="5" t="s">
        <v>90</v>
      </c>
      <c r="E1876" s="5">
        <v>2019</v>
      </c>
      <c r="F1876" s="5">
        <v>1</v>
      </c>
      <c r="G1876" s="61">
        <v>732</v>
      </c>
      <c r="H1876" s="73">
        <v>2.09</v>
      </c>
      <c r="I1876" s="73">
        <v>476.23</v>
      </c>
      <c r="J1876" s="73">
        <v>2.09</v>
      </c>
      <c r="K1876" s="73">
        <v>476.23</v>
      </c>
      <c r="L1876" s="73">
        <v>0</v>
      </c>
      <c r="M1876" s="73">
        <v>0</v>
      </c>
      <c r="N1876" s="73">
        <v>1.1499999999999999</v>
      </c>
      <c r="O1876" s="73">
        <v>19.27</v>
      </c>
      <c r="P1876" s="62">
        <v>653.49329187387377</v>
      </c>
    </row>
    <row r="1877" spans="1:16" x14ac:dyDescent="0.2">
      <c r="A1877" s="5" t="s">
        <v>16</v>
      </c>
      <c r="B1877" s="5" t="s">
        <v>27</v>
      </c>
      <c r="C1877" s="5" t="s">
        <v>31</v>
      </c>
      <c r="D1877" s="5" t="s">
        <v>90</v>
      </c>
      <c r="E1877" s="5">
        <v>2020</v>
      </c>
      <c r="F1877" s="5">
        <v>0</v>
      </c>
      <c r="G1877" s="61">
        <v>1982</v>
      </c>
      <c r="H1877" s="73">
        <v>1091.73</v>
      </c>
      <c r="I1877" s="73">
        <v>0</v>
      </c>
      <c r="J1877" s="73">
        <v>1091.73</v>
      </c>
      <c r="K1877" s="73">
        <v>0</v>
      </c>
      <c r="L1877" s="73">
        <v>0</v>
      </c>
      <c r="M1877" s="73">
        <v>0</v>
      </c>
      <c r="N1877" s="73">
        <v>4.1899999999999995</v>
      </c>
      <c r="O1877" s="73">
        <v>13.6</v>
      </c>
      <c r="P1877" s="62">
        <v>550.65726010399692</v>
      </c>
    </row>
    <row r="1878" spans="1:16" x14ac:dyDescent="0.2">
      <c r="A1878" s="5" t="s">
        <v>16</v>
      </c>
      <c r="B1878" s="5" t="s">
        <v>27</v>
      </c>
      <c r="C1878" s="5" t="s">
        <v>31</v>
      </c>
      <c r="D1878" s="5" t="s">
        <v>90</v>
      </c>
      <c r="E1878" s="5">
        <v>2021</v>
      </c>
      <c r="F1878" s="5">
        <v>0</v>
      </c>
      <c r="G1878" s="61">
        <v>1358</v>
      </c>
      <c r="H1878" s="73">
        <v>693.3</v>
      </c>
      <c r="I1878" s="73">
        <v>0</v>
      </c>
      <c r="J1878" s="73">
        <v>693.3</v>
      </c>
      <c r="K1878" s="73">
        <v>0</v>
      </c>
      <c r="L1878" s="73">
        <v>0</v>
      </c>
      <c r="M1878" s="73">
        <v>0</v>
      </c>
      <c r="N1878" s="73">
        <v>0.73</v>
      </c>
      <c r="O1878" s="73">
        <v>4.7800000000000011</v>
      </c>
      <c r="P1878" s="62">
        <v>510.513260410214</v>
      </c>
    </row>
    <row r="1879" spans="1:16" x14ac:dyDescent="0.2">
      <c r="A1879" s="5" t="s">
        <v>16</v>
      </c>
      <c r="B1879" s="5" t="s">
        <v>27</v>
      </c>
      <c r="C1879" s="5" t="s">
        <v>84</v>
      </c>
      <c r="D1879" s="5" t="s">
        <v>91</v>
      </c>
      <c r="E1879" s="5">
        <v>1990</v>
      </c>
      <c r="F1879" s="5">
        <v>3</v>
      </c>
      <c r="G1879" s="61">
        <v>9</v>
      </c>
      <c r="H1879" s="73">
        <v>0.17</v>
      </c>
      <c r="I1879" s="73">
        <v>4.22</v>
      </c>
      <c r="J1879" s="73">
        <v>0.17</v>
      </c>
      <c r="K1879" s="73">
        <v>0.11</v>
      </c>
      <c r="L1879" s="73">
        <v>0.19</v>
      </c>
      <c r="M1879" s="73">
        <v>3.92</v>
      </c>
      <c r="N1879" s="73">
        <v>0.05</v>
      </c>
      <c r="O1879" s="73">
        <v>0.23</v>
      </c>
      <c r="P1879" s="62">
        <v>464.30558759594481</v>
      </c>
    </row>
    <row r="1880" spans="1:16" x14ac:dyDescent="0.2">
      <c r="A1880" s="5" t="s">
        <v>16</v>
      </c>
      <c r="B1880" s="5" t="s">
        <v>27</v>
      </c>
      <c r="C1880" s="5" t="s">
        <v>84</v>
      </c>
      <c r="D1880" s="5" t="s">
        <v>91</v>
      </c>
      <c r="E1880" s="5">
        <v>1994</v>
      </c>
      <c r="F1880" s="5">
        <v>3</v>
      </c>
      <c r="G1880" s="61">
        <v>103</v>
      </c>
      <c r="H1880" s="73">
        <v>1.96</v>
      </c>
      <c r="I1880" s="73">
        <v>47.75</v>
      </c>
      <c r="J1880" s="73">
        <v>1.96</v>
      </c>
      <c r="K1880" s="73">
        <v>1.2</v>
      </c>
      <c r="L1880" s="73">
        <v>2.1800000000000002</v>
      </c>
      <c r="M1880" s="73">
        <v>44.37</v>
      </c>
      <c r="N1880" s="73">
        <v>0.57999999999999996</v>
      </c>
      <c r="O1880" s="73">
        <v>2.64</v>
      </c>
      <c r="P1880" s="62">
        <v>481.48209425510407</v>
      </c>
    </row>
    <row r="1881" spans="1:16" x14ac:dyDescent="0.2">
      <c r="A1881" s="5" t="s">
        <v>16</v>
      </c>
      <c r="B1881" s="5" t="s">
        <v>27</v>
      </c>
      <c r="C1881" s="5" t="s">
        <v>84</v>
      </c>
      <c r="D1881" s="5" t="s">
        <v>91</v>
      </c>
      <c r="E1881" s="5">
        <v>2000</v>
      </c>
      <c r="F1881" s="5">
        <v>3</v>
      </c>
      <c r="G1881" s="61">
        <v>22</v>
      </c>
      <c r="H1881" s="73">
        <v>0.42</v>
      </c>
      <c r="I1881" s="73">
        <v>10.25</v>
      </c>
      <c r="J1881" s="73">
        <v>0.42</v>
      </c>
      <c r="K1881" s="73">
        <v>0.26</v>
      </c>
      <c r="L1881" s="73">
        <v>0.47</v>
      </c>
      <c r="M1881" s="73">
        <v>9.52</v>
      </c>
      <c r="N1881" s="73">
        <v>0.13</v>
      </c>
      <c r="O1881" s="73">
        <v>0.56999999999999995</v>
      </c>
      <c r="P1881" s="62">
        <v>492.88632070486602</v>
      </c>
    </row>
    <row r="1882" spans="1:16" x14ac:dyDescent="0.2">
      <c r="A1882" s="5" t="s">
        <v>16</v>
      </c>
      <c r="B1882" s="5" t="s">
        <v>27</v>
      </c>
      <c r="C1882" s="5" t="s">
        <v>84</v>
      </c>
      <c r="D1882" s="5" t="s">
        <v>91</v>
      </c>
      <c r="E1882" s="5">
        <v>2001</v>
      </c>
      <c r="F1882" s="5">
        <v>3</v>
      </c>
      <c r="G1882" s="61">
        <v>36</v>
      </c>
      <c r="H1882" s="73">
        <v>0.56999999999999995</v>
      </c>
      <c r="I1882" s="73">
        <v>13.81</v>
      </c>
      <c r="J1882" s="73">
        <v>0.56999999999999995</v>
      </c>
      <c r="K1882" s="73">
        <v>0.35</v>
      </c>
      <c r="L1882" s="73">
        <v>0.63</v>
      </c>
      <c r="M1882" s="73">
        <v>12.83</v>
      </c>
      <c r="N1882" s="73">
        <v>0.17</v>
      </c>
      <c r="O1882" s="73">
        <v>0.76</v>
      </c>
      <c r="P1882" s="62">
        <v>396.24843575957539</v>
      </c>
    </row>
    <row r="1883" spans="1:16" x14ac:dyDescent="0.2">
      <c r="A1883" s="5" t="s">
        <v>16</v>
      </c>
      <c r="B1883" s="5" t="s">
        <v>27</v>
      </c>
      <c r="C1883" s="5" t="s">
        <v>84</v>
      </c>
      <c r="D1883" s="5" t="s">
        <v>91</v>
      </c>
      <c r="E1883" s="5">
        <v>2002</v>
      </c>
      <c r="F1883" s="5">
        <v>3</v>
      </c>
      <c r="G1883" s="61">
        <v>48</v>
      </c>
      <c r="H1883" s="73">
        <v>0.74</v>
      </c>
      <c r="I1883" s="73">
        <v>18</v>
      </c>
      <c r="J1883" s="73">
        <v>0.74</v>
      </c>
      <c r="K1883" s="73">
        <v>0.45</v>
      </c>
      <c r="L1883" s="73">
        <v>0.82</v>
      </c>
      <c r="M1883" s="73">
        <v>16.73</v>
      </c>
      <c r="N1883" s="73">
        <v>0.22</v>
      </c>
      <c r="O1883" s="73">
        <v>0.99</v>
      </c>
      <c r="P1883" s="62">
        <v>393.74838446181047</v>
      </c>
    </row>
    <row r="1884" spans="1:16" x14ac:dyDescent="0.2">
      <c r="A1884" s="5" t="s">
        <v>16</v>
      </c>
      <c r="B1884" s="5" t="s">
        <v>27</v>
      </c>
      <c r="C1884" s="5" t="s">
        <v>84</v>
      </c>
      <c r="D1884" s="5" t="s">
        <v>91</v>
      </c>
      <c r="E1884" s="5">
        <v>2003</v>
      </c>
      <c r="F1884" s="5">
        <v>3</v>
      </c>
      <c r="G1884" s="61">
        <v>33</v>
      </c>
      <c r="H1884" s="73">
        <v>0.51</v>
      </c>
      <c r="I1884" s="73">
        <v>12.309999999999999</v>
      </c>
      <c r="J1884" s="73">
        <v>0.51</v>
      </c>
      <c r="K1884" s="73">
        <v>0.31</v>
      </c>
      <c r="L1884" s="73">
        <v>0.56000000000000005</v>
      </c>
      <c r="M1884" s="73">
        <v>11.44</v>
      </c>
      <c r="N1884" s="73">
        <v>0.15</v>
      </c>
      <c r="O1884" s="73">
        <v>0.68</v>
      </c>
      <c r="P1884" s="62">
        <v>392.9818286683078</v>
      </c>
    </row>
    <row r="1885" spans="1:16" x14ac:dyDescent="0.2">
      <c r="A1885" s="5" t="s">
        <v>16</v>
      </c>
      <c r="B1885" s="5" t="s">
        <v>27</v>
      </c>
      <c r="C1885" s="5" t="s">
        <v>84</v>
      </c>
      <c r="D1885" s="5" t="s">
        <v>91</v>
      </c>
      <c r="E1885" s="5">
        <v>2004</v>
      </c>
      <c r="F1885" s="5">
        <v>3</v>
      </c>
      <c r="G1885" s="61">
        <v>22</v>
      </c>
      <c r="H1885" s="73">
        <v>0.38</v>
      </c>
      <c r="I1885" s="73">
        <v>9.14</v>
      </c>
      <c r="J1885" s="73">
        <v>0.38</v>
      </c>
      <c r="K1885" s="73">
        <v>0.23</v>
      </c>
      <c r="L1885" s="73">
        <v>0.42</v>
      </c>
      <c r="M1885" s="73">
        <v>8.49</v>
      </c>
      <c r="N1885" s="73">
        <v>0.11</v>
      </c>
      <c r="O1885" s="73">
        <v>0.5</v>
      </c>
      <c r="P1885" s="62">
        <v>430.5071293524316</v>
      </c>
    </row>
    <row r="1886" spans="1:16" x14ac:dyDescent="0.2">
      <c r="A1886" s="5" t="s">
        <v>16</v>
      </c>
      <c r="B1886" s="5" t="s">
        <v>27</v>
      </c>
      <c r="C1886" s="5" t="s">
        <v>84</v>
      </c>
      <c r="D1886" s="5" t="s">
        <v>91</v>
      </c>
      <c r="E1886" s="5">
        <v>2005</v>
      </c>
      <c r="F1886" s="5">
        <v>3</v>
      </c>
      <c r="G1886" s="61">
        <v>37</v>
      </c>
      <c r="H1886" s="73">
        <v>0.64</v>
      </c>
      <c r="I1886" s="73">
        <v>15.459999999999999</v>
      </c>
      <c r="J1886" s="73">
        <v>0.64</v>
      </c>
      <c r="K1886" s="73">
        <v>0.39</v>
      </c>
      <c r="L1886" s="73">
        <v>0.7</v>
      </c>
      <c r="M1886" s="73">
        <v>14.37</v>
      </c>
      <c r="N1886" s="73">
        <v>0.19</v>
      </c>
      <c r="O1886" s="73">
        <v>0.85</v>
      </c>
      <c r="P1886" s="62">
        <v>432.11284756894582</v>
      </c>
    </row>
    <row r="1887" spans="1:16" x14ac:dyDescent="0.2">
      <c r="A1887" s="5" t="s">
        <v>16</v>
      </c>
      <c r="B1887" s="5" t="s">
        <v>27</v>
      </c>
      <c r="C1887" s="5" t="s">
        <v>84</v>
      </c>
      <c r="D1887" s="5" t="s">
        <v>91</v>
      </c>
      <c r="E1887" s="5">
        <v>2006</v>
      </c>
      <c r="F1887" s="5">
        <v>3</v>
      </c>
      <c r="G1887" s="61">
        <v>10</v>
      </c>
      <c r="H1887" s="73">
        <v>0.21</v>
      </c>
      <c r="I1887" s="73">
        <v>5.08</v>
      </c>
      <c r="J1887" s="73">
        <v>0.21</v>
      </c>
      <c r="K1887" s="73">
        <v>0.13</v>
      </c>
      <c r="L1887" s="73">
        <v>0.23</v>
      </c>
      <c r="M1887" s="73">
        <v>4.72</v>
      </c>
      <c r="N1887" s="73">
        <v>0.06</v>
      </c>
      <c r="O1887" s="73">
        <v>0.28000000000000003</v>
      </c>
      <c r="P1887" s="62">
        <v>523.47914009591841</v>
      </c>
    </row>
    <row r="1888" spans="1:16" x14ac:dyDescent="0.2">
      <c r="A1888" s="5" t="s">
        <v>16</v>
      </c>
      <c r="B1888" s="5" t="s">
        <v>27</v>
      </c>
      <c r="C1888" s="5" t="s">
        <v>84</v>
      </c>
      <c r="D1888" s="5" t="s">
        <v>91</v>
      </c>
      <c r="E1888" s="5">
        <v>2007</v>
      </c>
      <c r="F1888" s="5">
        <v>3</v>
      </c>
      <c r="G1888" s="61">
        <v>51</v>
      </c>
      <c r="H1888" s="73">
        <v>1.45</v>
      </c>
      <c r="I1888" s="73">
        <v>35.18</v>
      </c>
      <c r="J1888" s="73">
        <v>1.45</v>
      </c>
      <c r="K1888" s="73">
        <v>0.89</v>
      </c>
      <c r="L1888" s="73">
        <v>1.6</v>
      </c>
      <c r="M1888" s="73">
        <v>32.69</v>
      </c>
      <c r="N1888" s="73">
        <v>0.43</v>
      </c>
      <c r="O1888" s="73">
        <v>1.94</v>
      </c>
      <c r="P1888" s="62">
        <v>713.7335917120389</v>
      </c>
    </row>
    <row r="1889" spans="1:16" x14ac:dyDescent="0.2">
      <c r="A1889" s="5" t="s">
        <v>16</v>
      </c>
      <c r="B1889" s="5" t="s">
        <v>27</v>
      </c>
      <c r="C1889" s="5" t="s">
        <v>84</v>
      </c>
      <c r="D1889" s="5" t="s">
        <v>91</v>
      </c>
      <c r="E1889" s="5">
        <v>2008</v>
      </c>
      <c r="F1889" s="5">
        <v>3</v>
      </c>
      <c r="G1889" s="61">
        <v>233</v>
      </c>
      <c r="H1889" s="73">
        <v>5.34</v>
      </c>
      <c r="I1889" s="73">
        <v>129.76</v>
      </c>
      <c r="J1889" s="73">
        <v>5.34</v>
      </c>
      <c r="K1889" s="73">
        <v>3.27</v>
      </c>
      <c r="L1889" s="73">
        <v>5.91</v>
      </c>
      <c r="M1889" s="73">
        <v>120.58</v>
      </c>
      <c r="N1889" s="73">
        <v>1.59</v>
      </c>
      <c r="O1889" s="73">
        <v>7.17</v>
      </c>
      <c r="P1889" s="62">
        <v>579.83323144767678</v>
      </c>
    </row>
    <row r="1890" spans="1:16" x14ac:dyDescent="0.2">
      <c r="A1890" s="5" t="s">
        <v>16</v>
      </c>
      <c r="B1890" s="5" t="s">
        <v>27</v>
      </c>
      <c r="C1890" s="5" t="s">
        <v>84</v>
      </c>
      <c r="D1890" s="5" t="s">
        <v>91</v>
      </c>
      <c r="E1890" s="5">
        <v>2009</v>
      </c>
      <c r="F1890" s="5">
        <v>3</v>
      </c>
      <c r="G1890" s="61">
        <v>91</v>
      </c>
      <c r="H1890" s="73">
        <v>2.35</v>
      </c>
      <c r="I1890" s="73">
        <v>57.06</v>
      </c>
      <c r="J1890" s="73">
        <v>2.35</v>
      </c>
      <c r="K1890" s="73">
        <v>1.44</v>
      </c>
      <c r="L1890" s="73">
        <v>2.6</v>
      </c>
      <c r="M1890" s="73">
        <v>53.02</v>
      </c>
      <c r="N1890" s="73">
        <v>0.7</v>
      </c>
      <c r="O1890" s="73">
        <v>3.15</v>
      </c>
      <c r="P1890" s="62">
        <v>653.39508900439341</v>
      </c>
    </row>
    <row r="1891" spans="1:16" x14ac:dyDescent="0.2">
      <c r="A1891" s="5" t="s">
        <v>16</v>
      </c>
      <c r="B1891" s="5" t="s">
        <v>27</v>
      </c>
      <c r="C1891" s="5" t="s">
        <v>84</v>
      </c>
      <c r="D1891" s="5" t="s">
        <v>91</v>
      </c>
      <c r="E1891" s="5">
        <v>2010</v>
      </c>
      <c r="F1891" s="5">
        <v>3</v>
      </c>
      <c r="G1891" s="61">
        <v>117</v>
      </c>
      <c r="H1891" s="73">
        <v>2.17</v>
      </c>
      <c r="I1891" s="73">
        <v>52.81</v>
      </c>
      <c r="J1891" s="73">
        <v>2.17</v>
      </c>
      <c r="K1891" s="73">
        <v>1.33</v>
      </c>
      <c r="L1891" s="73">
        <v>2.41</v>
      </c>
      <c r="M1891" s="73">
        <v>49.07</v>
      </c>
      <c r="N1891" s="73">
        <v>0.65</v>
      </c>
      <c r="O1891" s="73">
        <v>2.92</v>
      </c>
      <c r="P1891" s="62">
        <v>469.39472036104274</v>
      </c>
    </row>
    <row r="1892" spans="1:16" x14ac:dyDescent="0.2">
      <c r="A1892" s="5" t="s">
        <v>16</v>
      </c>
      <c r="B1892" s="5" t="s">
        <v>27</v>
      </c>
      <c r="C1892" s="5" t="s">
        <v>84</v>
      </c>
      <c r="D1892" s="5" t="s">
        <v>91</v>
      </c>
      <c r="E1892" s="5">
        <v>2011</v>
      </c>
      <c r="F1892" s="5">
        <v>3</v>
      </c>
      <c r="G1892" s="61">
        <v>55</v>
      </c>
      <c r="H1892" s="73">
        <v>1.1100000000000001</v>
      </c>
      <c r="I1892" s="73">
        <v>26.94</v>
      </c>
      <c r="J1892" s="73">
        <v>1.1100000000000001</v>
      </c>
      <c r="K1892" s="73">
        <v>0.68</v>
      </c>
      <c r="L1892" s="73">
        <v>1.23</v>
      </c>
      <c r="M1892" s="73">
        <v>25.03</v>
      </c>
      <c r="N1892" s="73">
        <v>0.33</v>
      </c>
      <c r="O1892" s="73">
        <v>1.49</v>
      </c>
      <c r="P1892" s="62">
        <v>510.96762046589805</v>
      </c>
    </row>
    <row r="1893" spans="1:16" x14ac:dyDescent="0.2">
      <c r="A1893" s="5" t="s">
        <v>16</v>
      </c>
      <c r="B1893" s="5" t="s">
        <v>27</v>
      </c>
      <c r="C1893" s="5" t="s">
        <v>84</v>
      </c>
      <c r="D1893" s="5" t="s">
        <v>91</v>
      </c>
      <c r="E1893" s="5">
        <v>2012</v>
      </c>
      <c r="F1893" s="5">
        <v>2</v>
      </c>
      <c r="G1893" s="61">
        <v>190</v>
      </c>
      <c r="H1893" s="73">
        <v>6.21</v>
      </c>
      <c r="I1893" s="73">
        <v>124.09</v>
      </c>
      <c r="J1893" s="73">
        <v>6.21</v>
      </c>
      <c r="K1893" s="73">
        <v>5.08</v>
      </c>
      <c r="L1893" s="73">
        <v>119.01</v>
      </c>
      <c r="M1893" s="73">
        <v>0</v>
      </c>
      <c r="N1893" s="73">
        <v>0.15</v>
      </c>
      <c r="O1893" s="73">
        <v>4.87</v>
      </c>
      <c r="P1893" s="62">
        <v>685.48462206849933</v>
      </c>
    </row>
    <row r="1894" spans="1:16" x14ac:dyDescent="0.2">
      <c r="A1894" s="5" t="s">
        <v>16</v>
      </c>
      <c r="B1894" s="5" t="s">
        <v>27</v>
      </c>
      <c r="C1894" s="5" t="s">
        <v>84</v>
      </c>
      <c r="D1894" s="5" t="s">
        <v>91</v>
      </c>
      <c r="E1894" s="5">
        <v>2013</v>
      </c>
      <c r="F1894" s="5">
        <v>2</v>
      </c>
      <c r="G1894" s="61">
        <v>99</v>
      </c>
      <c r="H1894" s="73">
        <v>3.27</v>
      </c>
      <c r="I1894" s="73">
        <v>65.37</v>
      </c>
      <c r="J1894" s="73">
        <v>3.27</v>
      </c>
      <c r="K1894" s="73">
        <v>2.68</v>
      </c>
      <c r="L1894" s="73">
        <v>62.69</v>
      </c>
      <c r="M1894" s="73">
        <v>0</v>
      </c>
      <c r="N1894" s="73">
        <v>0.08</v>
      </c>
      <c r="O1894" s="73">
        <v>2.57</v>
      </c>
      <c r="P1894" s="62">
        <v>691.92814218511467</v>
      </c>
    </row>
    <row r="1895" spans="1:16" x14ac:dyDescent="0.2">
      <c r="A1895" s="5" t="s">
        <v>16</v>
      </c>
      <c r="B1895" s="5" t="s">
        <v>27</v>
      </c>
      <c r="C1895" s="5" t="s">
        <v>84</v>
      </c>
      <c r="D1895" s="5" t="s">
        <v>91</v>
      </c>
      <c r="E1895" s="5">
        <v>2014</v>
      </c>
      <c r="F1895" s="5">
        <v>2</v>
      </c>
      <c r="G1895" s="61">
        <v>50</v>
      </c>
      <c r="H1895" s="73">
        <v>1.61</v>
      </c>
      <c r="I1895" s="73">
        <v>32.25</v>
      </c>
      <c r="J1895" s="73">
        <v>1.61</v>
      </c>
      <c r="K1895" s="73">
        <v>1.32</v>
      </c>
      <c r="L1895" s="73">
        <v>30.93</v>
      </c>
      <c r="M1895" s="73">
        <v>0</v>
      </c>
      <c r="N1895" s="73">
        <v>0.04</v>
      </c>
      <c r="O1895" s="73">
        <v>1.27</v>
      </c>
      <c r="P1895" s="62">
        <v>672.9171558810483</v>
      </c>
    </row>
    <row r="1896" spans="1:16" x14ac:dyDescent="0.2">
      <c r="A1896" s="5" t="s">
        <v>16</v>
      </c>
      <c r="B1896" s="5" t="s">
        <v>27</v>
      </c>
      <c r="C1896" s="5" t="s">
        <v>84</v>
      </c>
      <c r="D1896" s="5" t="s">
        <v>91</v>
      </c>
      <c r="E1896" s="5">
        <v>2016</v>
      </c>
      <c r="F1896" s="5">
        <v>2</v>
      </c>
      <c r="G1896" s="61">
        <v>35</v>
      </c>
      <c r="H1896" s="73">
        <v>1.1200000000000001</v>
      </c>
      <c r="I1896" s="73">
        <v>22.35</v>
      </c>
      <c r="J1896" s="73">
        <v>1.1200000000000001</v>
      </c>
      <c r="K1896" s="73">
        <v>0.92</v>
      </c>
      <c r="L1896" s="73">
        <v>21.43</v>
      </c>
      <c r="M1896" s="73">
        <v>0</v>
      </c>
      <c r="N1896" s="73">
        <v>0.03</v>
      </c>
      <c r="O1896" s="73">
        <v>0.88</v>
      </c>
      <c r="P1896" s="62">
        <v>674.26400717645913</v>
      </c>
    </row>
    <row r="1897" spans="1:16" x14ac:dyDescent="0.2">
      <c r="A1897" s="5" t="s">
        <v>16</v>
      </c>
      <c r="B1897" s="5" t="s">
        <v>27</v>
      </c>
      <c r="C1897" s="5" t="s">
        <v>84</v>
      </c>
      <c r="D1897" s="5" t="s">
        <v>91</v>
      </c>
      <c r="E1897" s="5">
        <v>2017</v>
      </c>
      <c r="F1897" s="5">
        <v>1</v>
      </c>
      <c r="G1897" s="61">
        <v>63</v>
      </c>
      <c r="H1897" s="73">
        <v>1.56</v>
      </c>
      <c r="I1897" s="73">
        <v>43.6</v>
      </c>
      <c r="J1897" s="73">
        <v>1.56</v>
      </c>
      <c r="K1897" s="73">
        <v>43.6</v>
      </c>
      <c r="L1897" s="73">
        <v>0</v>
      </c>
      <c r="M1897" s="73">
        <v>0</v>
      </c>
      <c r="N1897" s="73">
        <v>0.05</v>
      </c>
      <c r="O1897" s="73">
        <v>0.34</v>
      </c>
      <c r="P1897" s="62">
        <v>710.87726544990176</v>
      </c>
    </row>
    <row r="1898" spans="1:16" x14ac:dyDescent="0.2">
      <c r="A1898" s="5" t="s">
        <v>16</v>
      </c>
      <c r="B1898" s="5" t="s">
        <v>27</v>
      </c>
      <c r="C1898" s="5" t="s">
        <v>84</v>
      </c>
      <c r="D1898" s="5" t="s">
        <v>91</v>
      </c>
      <c r="E1898" s="5">
        <v>2018</v>
      </c>
      <c r="F1898" s="5">
        <v>1</v>
      </c>
      <c r="G1898" s="61">
        <v>97</v>
      </c>
      <c r="H1898" s="73">
        <v>2.21</v>
      </c>
      <c r="I1898" s="73">
        <v>61.64</v>
      </c>
      <c r="J1898" s="73">
        <v>2.21</v>
      </c>
      <c r="K1898" s="73">
        <v>61.64</v>
      </c>
      <c r="L1898" s="73">
        <v>0</v>
      </c>
      <c r="M1898" s="73">
        <v>0</v>
      </c>
      <c r="N1898" s="73">
        <v>0.06</v>
      </c>
      <c r="O1898" s="73">
        <v>0.49</v>
      </c>
      <c r="P1898" s="62">
        <v>654.99864609004487</v>
      </c>
    </row>
    <row r="1899" spans="1:16" x14ac:dyDescent="0.2">
      <c r="A1899" s="5" t="s">
        <v>16</v>
      </c>
      <c r="B1899" s="5" t="s">
        <v>27</v>
      </c>
      <c r="C1899" s="5" t="s">
        <v>84</v>
      </c>
      <c r="D1899" s="5" t="s">
        <v>91</v>
      </c>
      <c r="E1899" s="5">
        <v>2019</v>
      </c>
      <c r="F1899" s="5">
        <v>1</v>
      </c>
      <c r="G1899" s="61">
        <v>55</v>
      </c>
      <c r="H1899" s="73">
        <v>1.87</v>
      </c>
      <c r="I1899" s="73">
        <v>52.190000000000005</v>
      </c>
      <c r="J1899" s="73">
        <v>1.87</v>
      </c>
      <c r="K1899" s="73">
        <v>52.190000000000005</v>
      </c>
      <c r="L1899" s="73">
        <v>0</v>
      </c>
      <c r="M1899" s="73">
        <v>0</v>
      </c>
      <c r="N1899" s="73">
        <v>0.05</v>
      </c>
      <c r="O1899" s="73">
        <v>0.41</v>
      </c>
      <c r="P1899" s="62">
        <v>982.01786857620141</v>
      </c>
    </row>
    <row r="1900" spans="1:16" x14ac:dyDescent="0.2">
      <c r="A1900" s="5" t="s">
        <v>16</v>
      </c>
      <c r="B1900" s="5" t="s">
        <v>27</v>
      </c>
      <c r="C1900" s="5" t="s">
        <v>84</v>
      </c>
      <c r="D1900" s="5" t="s">
        <v>91</v>
      </c>
      <c r="E1900" s="5">
        <v>2020</v>
      </c>
      <c r="F1900" s="5">
        <v>0</v>
      </c>
      <c r="G1900" s="61">
        <v>97</v>
      </c>
      <c r="H1900" s="73">
        <v>60.82</v>
      </c>
      <c r="I1900" s="73">
        <v>0</v>
      </c>
      <c r="J1900" s="73">
        <v>60.82</v>
      </c>
      <c r="K1900" s="73">
        <v>0</v>
      </c>
      <c r="L1900" s="73">
        <v>0</v>
      </c>
      <c r="M1900" s="73">
        <v>0</v>
      </c>
      <c r="N1900" s="73">
        <v>0.04</v>
      </c>
      <c r="O1900" s="73">
        <v>0.82000000000000006</v>
      </c>
      <c r="P1900" s="62">
        <v>630.96999052193371</v>
      </c>
    </row>
    <row r="1901" spans="1:16" x14ac:dyDescent="0.2">
      <c r="A1901" s="5" t="s">
        <v>16</v>
      </c>
      <c r="B1901" s="5" t="s">
        <v>27</v>
      </c>
      <c r="C1901" s="5" t="s">
        <v>84</v>
      </c>
      <c r="D1901" s="5" t="s">
        <v>91</v>
      </c>
      <c r="E1901" s="5">
        <v>2021</v>
      </c>
      <c r="F1901" s="5">
        <v>0</v>
      </c>
      <c r="G1901" s="61">
        <v>66</v>
      </c>
      <c r="H1901" s="73">
        <v>38.72</v>
      </c>
      <c r="I1901" s="73">
        <v>0</v>
      </c>
      <c r="J1901" s="73">
        <v>38.72</v>
      </c>
      <c r="K1901" s="73">
        <v>0</v>
      </c>
      <c r="L1901" s="73">
        <v>0</v>
      </c>
      <c r="M1901" s="73">
        <v>0</v>
      </c>
      <c r="N1901" s="73">
        <v>0.02</v>
      </c>
      <c r="O1901" s="73">
        <v>0.53</v>
      </c>
      <c r="P1901" s="62">
        <v>588.00803226531582</v>
      </c>
    </row>
    <row r="1902" spans="1:16" x14ac:dyDescent="0.2">
      <c r="A1902" s="5" t="s">
        <v>16</v>
      </c>
      <c r="B1902" s="5" t="s">
        <v>27</v>
      </c>
      <c r="C1902" s="5" t="s">
        <v>84</v>
      </c>
      <c r="D1902" s="5" t="s">
        <v>92</v>
      </c>
      <c r="E1902" s="5">
        <v>1975</v>
      </c>
      <c r="F1902" s="5">
        <v>3</v>
      </c>
      <c r="G1902" s="61">
        <v>27</v>
      </c>
      <c r="H1902" s="73">
        <v>0</v>
      </c>
      <c r="I1902" s="73">
        <v>8.65</v>
      </c>
      <c r="J1902" s="73">
        <v>0</v>
      </c>
      <c r="K1902" s="73">
        <v>0</v>
      </c>
      <c r="L1902" s="73">
        <v>1.33</v>
      </c>
      <c r="M1902" s="73">
        <v>7.32</v>
      </c>
      <c r="N1902" s="73">
        <v>0.05</v>
      </c>
      <c r="O1902" s="73">
        <v>0.14000000000000001</v>
      </c>
      <c r="P1902" s="62">
        <v>322.94775984877725</v>
      </c>
    </row>
    <row r="1903" spans="1:16" x14ac:dyDescent="0.2">
      <c r="A1903" s="5" t="s">
        <v>16</v>
      </c>
      <c r="B1903" s="5" t="s">
        <v>27</v>
      </c>
      <c r="C1903" s="5" t="s">
        <v>84</v>
      </c>
      <c r="D1903" s="5" t="s">
        <v>92</v>
      </c>
      <c r="E1903" s="5">
        <v>1989</v>
      </c>
      <c r="F1903" s="5">
        <v>3</v>
      </c>
      <c r="G1903" s="61">
        <v>5</v>
      </c>
      <c r="H1903" s="73">
        <v>0.05</v>
      </c>
      <c r="I1903" s="73">
        <v>1.31</v>
      </c>
      <c r="J1903" s="73">
        <v>0.05</v>
      </c>
      <c r="K1903" s="73">
        <v>0.03</v>
      </c>
      <c r="L1903" s="73">
        <v>0.06</v>
      </c>
      <c r="M1903" s="73">
        <v>1.22</v>
      </c>
      <c r="N1903" s="73">
        <v>0.02</v>
      </c>
      <c r="O1903" s="73">
        <v>7.0000000000000007E-2</v>
      </c>
      <c r="P1903" s="62">
        <v>276.72884616832187</v>
      </c>
    </row>
    <row r="1904" spans="1:16" x14ac:dyDescent="0.2">
      <c r="A1904" s="5" t="s">
        <v>16</v>
      </c>
      <c r="B1904" s="5" t="s">
        <v>27</v>
      </c>
      <c r="C1904" s="5" t="s">
        <v>84</v>
      </c>
      <c r="D1904" s="5" t="s">
        <v>92</v>
      </c>
      <c r="E1904" s="5">
        <v>1990</v>
      </c>
      <c r="F1904" s="5">
        <v>3</v>
      </c>
      <c r="G1904" s="61">
        <v>35</v>
      </c>
      <c r="H1904" s="73">
        <v>0.55000000000000004</v>
      </c>
      <c r="I1904" s="73">
        <v>13.26</v>
      </c>
      <c r="J1904" s="73">
        <v>0.55000000000000004</v>
      </c>
      <c r="K1904" s="73">
        <v>0.33</v>
      </c>
      <c r="L1904" s="73">
        <v>0.6</v>
      </c>
      <c r="M1904" s="73">
        <v>12.33</v>
      </c>
      <c r="N1904" s="73">
        <v>0.16</v>
      </c>
      <c r="O1904" s="73">
        <v>0.73</v>
      </c>
      <c r="P1904" s="62">
        <v>394.28856243006499</v>
      </c>
    </row>
    <row r="1905" spans="1:16" x14ac:dyDescent="0.2">
      <c r="A1905" s="5" t="s">
        <v>16</v>
      </c>
      <c r="B1905" s="5" t="s">
        <v>27</v>
      </c>
      <c r="C1905" s="5" t="s">
        <v>84</v>
      </c>
      <c r="D1905" s="5" t="s">
        <v>92</v>
      </c>
      <c r="E1905" s="5">
        <v>1991</v>
      </c>
      <c r="F1905" s="5">
        <v>3</v>
      </c>
      <c r="G1905" s="61">
        <v>88</v>
      </c>
      <c r="H1905" s="73">
        <v>0.36</v>
      </c>
      <c r="I1905" s="73">
        <v>28.14</v>
      </c>
      <c r="J1905" s="73">
        <v>0.36</v>
      </c>
      <c r="K1905" s="73">
        <v>0.22</v>
      </c>
      <c r="L1905" s="73">
        <v>1.1600000000000001</v>
      </c>
      <c r="M1905" s="73">
        <v>26.76</v>
      </c>
      <c r="N1905" s="73">
        <v>0.28000000000000003</v>
      </c>
      <c r="O1905" s="73">
        <v>0.90999999999999992</v>
      </c>
      <c r="P1905" s="62">
        <v>325.49863057697269</v>
      </c>
    </row>
    <row r="1906" spans="1:16" x14ac:dyDescent="0.2">
      <c r="A1906" s="5" t="s">
        <v>16</v>
      </c>
      <c r="B1906" s="5" t="s">
        <v>27</v>
      </c>
      <c r="C1906" s="5" t="s">
        <v>84</v>
      </c>
      <c r="D1906" s="5" t="s">
        <v>92</v>
      </c>
      <c r="E1906" s="5">
        <v>1992</v>
      </c>
      <c r="F1906" s="5">
        <v>3</v>
      </c>
      <c r="G1906" s="61">
        <v>51</v>
      </c>
      <c r="H1906" s="73">
        <v>0.2</v>
      </c>
      <c r="I1906" s="73">
        <v>18.47</v>
      </c>
      <c r="J1906" s="73">
        <v>0.2</v>
      </c>
      <c r="K1906" s="73">
        <v>0.13999999999999999</v>
      </c>
      <c r="L1906" s="73">
        <v>0.47000000000000003</v>
      </c>
      <c r="M1906" s="73">
        <v>17.86</v>
      </c>
      <c r="N1906" s="73">
        <v>0.21000000000000002</v>
      </c>
      <c r="O1906" s="73">
        <v>0.48</v>
      </c>
      <c r="P1906" s="62">
        <v>364.43365733310691</v>
      </c>
    </row>
    <row r="1907" spans="1:16" x14ac:dyDescent="0.2">
      <c r="A1907" s="5" t="s">
        <v>16</v>
      </c>
      <c r="B1907" s="5" t="s">
        <v>27</v>
      </c>
      <c r="C1907" s="5" t="s">
        <v>84</v>
      </c>
      <c r="D1907" s="5" t="s">
        <v>92</v>
      </c>
      <c r="E1907" s="5">
        <v>1993</v>
      </c>
      <c r="F1907" s="5">
        <v>3</v>
      </c>
      <c r="G1907" s="61">
        <v>28</v>
      </c>
      <c r="H1907" s="73">
        <v>0.33</v>
      </c>
      <c r="I1907" s="73">
        <v>11.26</v>
      </c>
      <c r="J1907" s="73">
        <v>0.33</v>
      </c>
      <c r="K1907" s="73">
        <v>0.2</v>
      </c>
      <c r="L1907" s="73">
        <v>0.39</v>
      </c>
      <c r="M1907" s="73">
        <v>10.67</v>
      </c>
      <c r="N1907" s="73">
        <v>0.13</v>
      </c>
      <c r="O1907" s="73">
        <v>0.51</v>
      </c>
      <c r="P1907" s="62">
        <v>406.69820647818364</v>
      </c>
    </row>
    <row r="1908" spans="1:16" x14ac:dyDescent="0.2">
      <c r="A1908" s="5" t="s">
        <v>16</v>
      </c>
      <c r="B1908" s="5" t="s">
        <v>27</v>
      </c>
      <c r="C1908" s="5" t="s">
        <v>84</v>
      </c>
      <c r="D1908" s="5" t="s">
        <v>92</v>
      </c>
      <c r="E1908" s="5">
        <v>1994</v>
      </c>
      <c r="F1908" s="5">
        <v>3</v>
      </c>
      <c r="G1908" s="61">
        <v>73</v>
      </c>
      <c r="H1908" s="73">
        <v>0.31</v>
      </c>
      <c r="I1908" s="73">
        <v>27.230000000000004</v>
      </c>
      <c r="J1908" s="73">
        <v>0.31</v>
      </c>
      <c r="K1908" s="73">
        <v>0.19</v>
      </c>
      <c r="L1908" s="73">
        <v>0.39</v>
      </c>
      <c r="M1908" s="73">
        <v>26.650000000000002</v>
      </c>
      <c r="N1908" s="73">
        <v>0.25</v>
      </c>
      <c r="O1908" s="73">
        <v>0.83</v>
      </c>
      <c r="P1908" s="62">
        <v>376.20614604856155</v>
      </c>
    </row>
    <row r="1909" spans="1:16" x14ac:dyDescent="0.2">
      <c r="A1909" s="5" t="s">
        <v>16</v>
      </c>
      <c r="B1909" s="5" t="s">
        <v>27</v>
      </c>
      <c r="C1909" s="5" t="s">
        <v>84</v>
      </c>
      <c r="D1909" s="5" t="s">
        <v>92</v>
      </c>
      <c r="E1909" s="5">
        <v>1995</v>
      </c>
      <c r="F1909" s="5">
        <v>3</v>
      </c>
      <c r="G1909" s="61">
        <v>196</v>
      </c>
      <c r="H1909" s="73">
        <v>1.1200000000000001</v>
      </c>
      <c r="I1909" s="73">
        <v>79.72</v>
      </c>
      <c r="J1909" s="73">
        <v>1.1200000000000001</v>
      </c>
      <c r="K1909" s="73">
        <v>0.81</v>
      </c>
      <c r="L1909" s="73">
        <v>2</v>
      </c>
      <c r="M1909" s="73">
        <v>76.91</v>
      </c>
      <c r="N1909" s="73">
        <v>0.91999999999999993</v>
      </c>
      <c r="O1909" s="73">
        <v>2.41</v>
      </c>
      <c r="P1909" s="62">
        <v>413.63138163874947</v>
      </c>
    </row>
    <row r="1910" spans="1:16" x14ac:dyDescent="0.2">
      <c r="A1910" s="5" t="s">
        <v>16</v>
      </c>
      <c r="B1910" s="5" t="s">
        <v>27</v>
      </c>
      <c r="C1910" s="5" t="s">
        <v>84</v>
      </c>
      <c r="D1910" s="5" t="s">
        <v>92</v>
      </c>
      <c r="E1910" s="5">
        <v>1996</v>
      </c>
      <c r="F1910" s="5">
        <v>3</v>
      </c>
      <c r="G1910" s="61">
        <v>164</v>
      </c>
      <c r="H1910" s="73">
        <v>0</v>
      </c>
      <c r="I1910" s="73">
        <v>59.379999999999995</v>
      </c>
      <c r="J1910" s="73">
        <v>0</v>
      </c>
      <c r="K1910" s="73">
        <v>0</v>
      </c>
      <c r="L1910" s="73">
        <v>0.56000000000000005</v>
      </c>
      <c r="M1910" s="73">
        <v>58.819999999999993</v>
      </c>
      <c r="N1910" s="73">
        <v>0.74</v>
      </c>
      <c r="O1910" s="73">
        <v>0.79</v>
      </c>
      <c r="P1910" s="62">
        <v>362.31013473062382</v>
      </c>
    </row>
    <row r="1911" spans="1:16" x14ac:dyDescent="0.2">
      <c r="A1911" s="5" t="s">
        <v>16</v>
      </c>
      <c r="B1911" s="5" t="s">
        <v>27</v>
      </c>
      <c r="C1911" s="5" t="s">
        <v>84</v>
      </c>
      <c r="D1911" s="5" t="s">
        <v>92</v>
      </c>
      <c r="E1911" s="5">
        <v>1997</v>
      </c>
      <c r="F1911" s="5">
        <v>3</v>
      </c>
      <c r="G1911" s="61">
        <v>659</v>
      </c>
      <c r="H1911" s="73">
        <v>0</v>
      </c>
      <c r="I1911" s="73">
        <v>253.52</v>
      </c>
      <c r="J1911" s="73">
        <v>0</v>
      </c>
      <c r="K1911" s="73">
        <v>1.25</v>
      </c>
      <c r="L1911" s="73">
        <v>6.85</v>
      </c>
      <c r="M1911" s="73">
        <v>245.42000000000002</v>
      </c>
      <c r="N1911" s="73">
        <v>2.0799999999999996</v>
      </c>
      <c r="O1911" s="73">
        <v>5.21</v>
      </c>
      <c r="P1911" s="62">
        <v>384.63348571505821</v>
      </c>
    </row>
    <row r="1912" spans="1:16" x14ac:dyDescent="0.2">
      <c r="A1912" s="5" t="s">
        <v>16</v>
      </c>
      <c r="B1912" s="5" t="s">
        <v>27</v>
      </c>
      <c r="C1912" s="5" t="s">
        <v>84</v>
      </c>
      <c r="D1912" s="5" t="s">
        <v>92</v>
      </c>
      <c r="E1912" s="5">
        <v>1998</v>
      </c>
      <c r="F1912" s="5">
        <v>3</v>
      </c>
      <c r="G1912" s="61">
        <v>408</v>
      </c>
      <c r="H1912" s="73">
        <v>4.49</v>
      </c>
      <c r="I1912" s="73">
        <v>162.43</v>
      </c>
      <c r="J1912" s="73">
        <v>4.49</v>
      </c>
      <c r="K1912" s="73">
        <v>2.77</v>
      </c>
      <c r="L1912" s="73">
        <v>5.58</v>
      </c>
      <c r="M1912" s="73">
        <v>154.08000000000001</v>
      </c>
      <c r="N1912" s="73">
        <v>1.78</v>
      </c>
      <c r="O1912" s="73">
        <v>7.15</v>
      </c>
      <c r="P1912" s="62">
        <v>409.09410708199914</v>
      </c>
    </row>
    <row r="1913" spans="1:16" x14ac:dyDescent="0.2">
      <c r="A1913" s="5" t="s">
        <v>16</v>
      </c>
      <c r="B1913" s="5" t="s">
        <v>27</v>
      </c>
      <c r="C1913" s="5" t="s">
        <v>84</v>
      </c>
      <c r="D1913" s="5" t="s">
        <v>92</v>
      </c>
      <c r="E1913" s="5">
        <v>1999</v>
      </c>
      <c r="F1913" s="5">
        <v>3</v>
      </c>
      <c r="G1913" s="61">
        <v>217</v>
      </c>
      <c r="H1913" s="73">
        <v>2.61</v>
      </c>
      <c r="I1913" s="73">
        <v>95.38</v>
      </c>
      <c r="J1913" s="73">
        <v>2.61</v>
      </c>
      <c r="K1913" s="73">
        <v>1.6400000000000001</v>
      </c>
      <c r="L1913" s="73">
        <v>3.05</v>
      </c>
      <c r="M1913" s="73">
        <v>90.69</v>
      </c>
      <c r="N1913" s="73">
        <v>1.04</v>
      </c>
      <c r="O1913" s="73">
        <v>4.16</v>
      </c>
      <c r="P1913" s="62">
        <v>452.4370832025545</v>
      </c>
    </row>
    <row r="1914" spans="1:16" x14ac:dyDescent="0.2">
      <c r="A1914" s="5" t="s">
        <v>16</v>
      </c>
      <c r="B1914" s="5" t="s">
        <v>27</v>
      </c>
      <c r="C1914" s="5" t="s">
        <v>84</v>
      </c>
      <c r="D1914" s="5" t="s">
        <v>92</v>
      </c>
      <c r="E1914" s="5">
        <v>2000</v>
      </c>
      <c r="F1914" s="5">
        <v>3</v>
      </c>
      <c r="G1914" s="61">
        <v>239</v>
      </c>
      <c r="H1914" s="73">
        <v>3.37</v>
      </c>
      <c r="I1914" s="73">
        <v>97.94</v>
      </c>
      <c r="J1914" s="73">
        <v>3.37</v>
      </c>
      <c r="K1914" s="73">
        <v>2.0699999999999998</v>
      </c>
      <c r="L1914" s="73">
        <v>3.97</v>
      </c>
      <c r="M1914" s="73">
        <v>91.9</v>
      </c>
      <c r="N1914" s="73">
        <v>1.1600000000000001</v>
      </c>
      <c r="O1914" s="73">
        <v>4.76</v>
      </c>
      <c r="P1914" s="62">
        <v>423.68838312939192</v>
      </c>
    </row>
    <row r="1915" spans="1:16" x14ac:dyDescent="0.2">
      <c r="A1915" s="5" t="s">
        <v>16</v>
      </c>
      <c r="B1915" s="5" t="s">
        <v>27</v>
      </c>
      <c r="C1915" s="5" t="s">
        <v>84</v>
      </c>
      <c r="D1915" s="5" t="s">
        <v>92</v>
      </c>
      <c r="E1915" s="5">
        <v>2001</v>
      </c>
      <c r="F1915" s="5">
        <v>3</v>
      </c>
      <c r="G1915" s="61">
        <v>89</v>
      </c>
      <c r="H1915" s="73">
        <v>0.39</v>
      </c>
      <c r="I1915" s="73">
        <v>40.729999999999997</v>
      </c>
      <c r="J1915" s="73">
        <v>0.39</v>
      </c>
      <c r="K1915" s="73">
        <v>0.24</v>
      </c>
      <c r="L1915" s="73">
        <v>0.72</v>
      </c>
      <c r="M1915" s="73">
        <v>39.769999999999996</v>
      </c>
      <c r="N1915" s="73">
        <v>0.38</v>
      </c>
      <c r="O1915" s="73">
        <v>1.1200000000000001</v>
      </c>
      <c r="P1915" s="62">
        <v>460.56784662591639</v>
      </c>
    </row>
    <row r="1916" spans="1:16" x14ac:dyDescent="0.2">
      <c r="A1916" s="5" t="s">
        <v>16</v>
      </c>
      <c r="B1916" s="5" t="s">
        <v>27</v>
      </c>
      <c r="C1916" s="5" t="s">
        <v>84</v>
      </c>
      <c r="D1916" s="5" t="s">
        <v>92</v>
      </c>
      <c r="E1916" s="5">
        <v>2002</v>
      </c>
      <c r="F1916" s="5">
        <v>3</v>
      </c>
      <c r="G1916" s="61">
        <v>695</v>
      </c>
      <c r="H1916" s="73">
        <v>3.96</v>
      </c>
      <c r="I1916" s="73">
        <v>306.21000000000004</v>
      </c>
      <c r="J1916" s="73">
        <v>3.96</v>
      </c>
      <c r="K1916" s="73">
        <v>2.61</v>
      </c>
      <c r="L1916" s="73">
        <v>8.32</v>
      </c>
      <c r="M1916" s="73">
        <v>295.27999999999997</v>
      </c>
      <c r="N1916" s="73">
        <v>2.8200000000000003</v>
      </c>
      <c r="O1916" s="73">
        <v>8.2899999999999991</v>
      </c>
      <c r="P1916" s="62">
        <v>446.57237681494479</v>
      </c>
    </row>
    <row r="1917" spans="1:16" x14ac:dyDescent="0.2">
      <c r="A1917" s="5" t="s">
        <v>16</v>
      </c>
      <c r="B1917" s="5" t="s">
        <v>27</v>
      </c>
      <c r="C1917" s="5" t="s">
        <v>84</v>
      </c>
      <c r="D1917" s="5" t="s">
        <v>92</v>
      </c>
      <c r="E1917" s="5">
        <v>2003</v>
      </c>
      <c r="F1917" s="5">
        <v>3</v>
      </c>
      <c r="G1917" s="61">
        <v>1147</v>
      </c>
      <c r="H1917" s="73">
        <v>6.47</v>
      </c>
      <c r="I1917" s="73">
        <v>491.14000000000004</v>
      </c>
      <c r="J1917" s="73">
        <v>6.47</v>
      </c>
      <c r="K1917" s="73">
        <v>17.170000000000002</v>
      </c>
      <c r="L1917" s="73">
        <v>35.089999999999996</v>
      </c>
      <c r="M1917" s="73">
        <v>438.88</v>
      </c>
      <c r="N1917" s="73">
        <v>7.7700000000000005</v>
      </c>
      <c r="O1917" s="73">
        <v>21.869999999999997</v>
      </c>
      <c r="P1917" s="62">
        <v>433.6842350714324</v>
      </c>
    </row>
    <row r="1918" spans="1:16" x14ac:dyDescent="0.2">
      <c r="A1918" s="5" t="s">
        <v>16</v>
      </c>
      <c r="B1918" s="5" t="s">
        <v>27</v>
      </c>
      <c r="C1918" s="5" t="s">
        <v>84</v>
      </c>
      <c r="D1918" s="5" t="s">
        <v>92</v>
      </c>
      <c r="E1918" s="5">
        <v>2004</v>
      </c>
      <c r="F1918" s="5">
        <v>3</v>
      </c>
      <c r="G1918" s="61">
        <v>1806</v>
      </c>
      <c r="H1918" s="73">
        <v>21.9</v>
      </c>
      <c r="I1918" s="73">
        <v>759.49</v>
      </c>
      <c r="J1918" s="73">
        <v>21.9</v>
      </c>
      <c r="K1918" s="73">
        <v>22.41</v>
      </c>
      <c r="L1918" s="73">
        <v>65.540000000000006</v>
      </c>
      <c r="M1918" s="73">
        <v>671.54</v>
      </c>
      <c r="N1918" s="73">
        <v>13.219999999999999</v>
      </c>
      <c r="O1918" s="73">
        <v>40.959999999999994</v>
      </c>
      <c r="P1918" s="62">
        <v>432.80018953461547</v>
      </c>
    </row>
    <row r="1919" spans="1:16" x14ac:dyDescent="0.2">
      <c r="A1919" s="5" t="s">
        <v>16</v>
      </c>
      <c r="B1919" s="5" t="s">
        <v>27</v>
      </c>
      <c r="C1919" s="5" t="s">
        <v>84</v>
      </c>
      <c r="D1919" s="5" t="s">
        <v>92</v>
      </c>
      <c r="E1919" s="5">
        <v>2005</v>
      </c>
      <c r="F1919" s="5">
        <v>3</v>
      </c>
      <c r="G1919" s="61">
        <v>1807</v>
      </c>
      <c r="H1919" s="73">
        <v>12.26</v>
      </c>
      <c r="I1919" s="73">
        <v>901.6</v>
      </c>
      <c r="J1919" s="73">
        <v>12.26</v>
      </c>
      <c r="K1919" s="73">
        <v>25.31</v>
      </c>
      <c r="L1919" s="73">
        <v>45.26</v>
      </c>
      <c r="M1919" s="73">
        <v>831.03000000000009</v>
      </c>
      <c r="N1919" s="73">
        <v>14.64</v>
      </c>
      <c r="O1919" s="73">
        <v>37.15</v>
      </c>
      <c r="P1919" s="62">
        <v>505.70312074371128</v>
      </c>
    </row>
    <row r="1920" spans="1:16" x14ac:dyDescent="0.2">
      <c r="A1920" s="5" t="s">
        <v>16</v>
      </c>
      <c r="B1920" s="5" t="s">
        <v>27</v>
      </c>
      <c r="C1920" s="5" t="s">
        <v>84</v>
      </c>
      <c r="D1920" s="5" t="s">
        <v>92</v>
      </c>
      <c r="E1920" s="5">
        <v>2006</v>
      </c>
      <c r="F1920" s="5">
        <v>3</v>
      </c>
      <c r="G1920" s="61">
        <v>1941</v>
      </c>
      <c r="H1920" s="73">
        <v>14.309999999999999</v>
      </c>
      <c r="I1920" s="73">
        <v>920.95999999999981</v>
      </c>
      <c r="J1920" s="73">
        <v>14.309999999999999</v>
      </c>
      <c r="K1920" s="73">
        <v>15.399999999999999</v>
      </c>
      <c r="L1920" s="73">
        <v>28.83</v>
      </c>
      <c r="M1920" s="73">
        <v>876.73</v>
      </c>
      <c r="N1920" s="73">
        <v>15.73</v>
      </c>
      <c r="O1920" s="73">
        <v>47.370000000000005</v>
      </c>
      <c r="P1920" s="62">
        <v>481.80329186914554</v>
      </c>
    </row>
    <row r="1921" spans="1:16" x14ac:dyDescent="0.2">
      <c r="A1921" s="5" t="s">
        <v>16</v>
      </c>
      <c r="B1921" s="5" t="s">
        <v>27</v>
      </c>
      <c r="C1921" s="5" t="s">
        <v>84</v>
      </c>
      <c r="D1921" s="5" t="s">
        <v>92</v>
      </c>
      <c r="E1921" s="5">
        <v>2007</v>
      </c>
      <c r="F1921" s="5">
        <v>3</v>
      </c>
      <c r="G1921" s="61">
        <v>2485</v>
      </c>
      <c r="H1921" s="73">
        <v>16.540000000000003</v>
      </c>
      <c r="I1921" s="73">
        <v>1273.6300000000001</v>
      </c>
      <c r="J1921" s="73">
        <v>16.540000000000003</v>
      </c>
      <c r="K1921" s="73">
        <v>21.08</v>
      </c>
      <c r="L1921" s="73">
        <v>53.800000000000004</v>
      </c>
      <c r="M1921" s="73">
        <v>1198.75</v>
      </c>
      <c r="N1921" s="73">
        <v>29.07</v>
      </c>
      <c r="O1921" s="73">
        <v>81.36</v>
      </c>
      <c r="P1921" s="62">
        <v>519.07291969471385</v>
      </c>
    </row>
    <row r="1922" spans="1:16" x14ac:dyDescent="0.2">
      <c r="A1922" s="5" t="s">
        <v>16</v>
      </c>
      <c r="B1922" s="5" t="s">
        <v>27</v>
      </c>
      <c r="C1922" s="5" t="s">
        <v>84</v>
      </c>
      <c r="D1922" s="5" t="s">
        <v>92</v>
      </c>
      <c r="E1922" s="5">
        <v>2008</v>
      </c>
      <c r="F1922" s="5">
        <v>3</v>
      </c>
      <c r="G1922" s="61">
        <v>1672</v>
      </c>
      <c r="H1922" s="73">
        <v>21.09</v>
      </c>
      <c r="I1922" s="73">
        <v>905.79</v>
      </c>
      <c r="J1922" s="73">
        <v>21.09</v>
      </c>
      <c r="K1922" s="73">
        <v>28.29</v>
      </c>
      <c r="L1922" s="73">
        <v>38.500000000000007</v>
      </c>
      <c r="M1922" s="73">
        <v>839</v>
      </c>
      <c r="N1922" s="73">
        <v>17.100000000000001</v>
      </c>
      <c r="O1922" s="73">
        <v>54.019999999999996</v>
      </c>
      <c r="P1922" s="62">
        <v>554.25723956543595</v>
      </c>
    </row>
    <row r="1923" spans="1:16" x14ac:dyDescent="0.2">
      <c r="A1923" s="5" t="s">
        <v>16</v>
      </c>
      <c r="B1923" s="5" t="s">
        <v>27</v>
      </c>
      <c r="C1923" s="5" t="s">
        <v>84</v>
      </c>
      <c r="D1923" s="5" t="s">
        <v>92</v>
      </c>
      <c r="E1923" s="5">
        <v>2009</v>
      </c>
      <c r="F1923" s="5">
        <v>3</v>
      </c>
      <c r="G1923" s="61">
        <v>967</v>
      </c>
      <c r="H1923" s="73">
        <v>18.47</v>
      </c>
      <c r="I1923" s="73">
        <v>542.49</v>
      </c>
      <c r="J1923" s="73">
        <v>18.47</v>
      </c>
      <c r="K1923" s="73">
        <v>13.020000000000001</v>
      </c>
      <c r="L1923" s="73">
        <v>19.57</v>
      </c>
      <c r="M1923" s="73">
        <v>509.9</v>
      </c>
      <c r="N1923" s="73">
        <v>9.93</v>
      </c>
      <c r="O1923" s="73">
        <v>33.46</v>
      </c>
      <c r="P1923" s="62">
        <v>579.90510559625864</v>
      </c>
    </row>
    <row r="1924" spans="1:16" x14ac:dyDescent="0.2">
      <c r="A1924" s="5" t="s">
        <v>16</v>
      </c>
      <c r="B1924" s="5" t="s">
        <v>27</v>
      </c>
      <c r="C1924" s="5" t="s">
        <v>84</v>
      </c>
      <c r="D1924" s="5" t="s">
        <v>92</v>
      </c>
      <c r="E1924" s="5">
        <v>2010</v>
      </c>
      <c r="F1924" s="5">
        <v>3</v>
      </c>
      <c r="G1924" s="61">
        <v>431</v>
      </c>
      <c r="H1924" s="73">
        <v>9.1999999999999993</v>
      </c>
      <c r="I1924" s="73">
        <v>223.67</v>
      </c>
      <c r="J1924" s="73">
        <v>9.1999999999999993</v>
      </c>
      <c r="K1924" s="73">
        <v>5.63</v>
      </c>
      <c r="L1924" s="73">
        <v>10.19</v>
      </c>
      <c r="M1924" s="73">
        <v>207.85</v>
      </c>
      <c r="N1924" s="73">
        <v>2.73</v>
      </c>
      <c r="O1924" s="73">
        <v>12.36</v>
      </c>
      <c r="P1924" s="62">
        <v>540.43288224608762</v>
      </c>
    </row>
    <row r="1925" spans="1:16" x14ac:dyDescent="0.2">
      <c r="A1925" s="5" t="s">
        <v>16</v>
      </c>
      <c r="B1925" s="5" t="s">
        <v>27</v>
      </c>
      <c r="C1925" s="5" t="s">
        <v>84</v>
      </c>
      <c r="D1925" s="5" t="s">
        <v>92</v>
      </c>
      <c r="E1925" s="5">
        <v>2011</v>
      </c>
      <c r="F1925" s="5">
        <v>3</v>
      </c>
      <c r="G1925" s="61">
        <v>217</v>
      </c>
      <c r="H1925" s="73">
        <v>4.9000000000000004</v>
      </c>
      <c r="I1925" s="73">
        <v>119.08000000000001</v>
      </c>
      <c r="J1925" s="73">
        <v>4.9000000000000004</v>
      </c>
      <c r="K1925" s="73">
        <v>3</v>
      </c>
      <c r="L1925" s="73">
        <v>5.43</v>
      </c>
      <c r="M1925" s="73">
        <v>110.65</v>
      </c>
      <c r="N1925" s="73">
        <v>1.45</v>
      </c>
      <c r="O1925" s="73">
        <v>6.58</v>
      </c>
      <c r="P1925" s="62">
        <v>570.39109832280417</v>
      </c>
    </row>
    <row r="1926" spans="1:16" x14ac:dyDescent="0.2">
      <c r="A1926" s="5" t="s">
        <v>16</v>
      </c>
      <c r="B1926" s="5" t="s">
        <v>27</v>
      </c>
      <c r="C1926" s="5" t="s">
        <v>84</v>
      </c>
      <c r="D1926" s="5" t="s">
        <v>92</v>
      </c>
      <c r="E1926" s="5">
        <v>2012</v>
      </c>
      <c r="F1926" s="5">
        <v>2</v>
      </c>
      <c r="G1926" s="61">
        <v>253</v>
      </c>
      <c r="H1926" s="73">
        <v>3.63</v>
      </c>
      <c r="I1926" s="73">
        <v>159.04999999999998</v>
      </c>
      <c r="J1926" s="73">
        <v>3.63</v>
      </c>
      <c r="K1926" s="73">
        <v>3.0300000000000002</v>
      </c>
      <c r="L1926" s="73">
        <v>156.02000000000001</v>
      </c>
      <c r="M1926" s="73">
        <v>0</v>
      </c>
      <c r="N1926" s="73">
        <v>0.13</v>
      </c>
      <c r="O1926" s="73">
        <v>6.44</v>
      </c>
      <c r="P1926" s="62">
        <v>642.15502274095104</v>
      </c>
    </row>
    <row r="1927" spans="1:16" x14ac:dyDescent="0.2">
      <c r="A1927" s="5" t="s">
        <v>16</v>
      </c>
      <c r="B1927" s="5" t="s">
        <v>27</v>
      </c>
      <c r="C1927" s="5" t="s">
        <v>84</v>
      </c>
      <c r="D1927" s="5" t="s">
        <v>92</v>
      </c>
      <c r="E1927" s="5">
        <v>2013</v>
      </c>
      <c r="F1927" s="5">
        <v>2</v>
      </c>
      <c r="G1927" s="61">
        <v>433</v>
      </c>
      <c r="H1927" s="73">
        <v>14.28</v>
      </c>
      <c r="I1927" s="73">
        <v>294.89</v>
      </c>
      <c r="J1927" s="73">
        <v>14.28</v>
      </c>
      <c r="K1927" s="73">
        <v>11.719999999999999</v>
      </c>
      <c r="L1927" s="73">
        <v>283.17</v>
      </c>
      <c r="M1927" s="73">
        <v>0</v>
      </c>
      <c r="N1927" s="73">
        <v>0.43</v>
      </c>
      <c r="O1927" s="73">
        <v>11.34</v>
      </c>
      <c r="P1927" s="62">
        <v>714.22956351136509</v>
      </c>
    </row>
    <row r="1928" spans="1:16" x14ac:dyDescent="0.2">
      <c r="A1928" s="5" t="s">
        <v>16</v>
      </c>
      <c r="B1928" s="5" t="s">
        <v>27</v>
      </c>
      <c r="C1928" s="5" t="s">
        <v>84</v>
      </c>
      <c r="D1928" s="5" t="s">
        <v>92</v>
      </c>
      <c r="E1928" s="5">
        <v>2014</v>
      </c>
      <c r="F1928" s="5">
        <v>2</v>
      </c>
      <c r="G1928" s="61">
        <v>65</v>
      </c>
      <c r="H1928" s="73">
        <v>1.81</v>
      </c>
      <c r="I1928" s="73">
        <v>42.95</v>
      </c>
      <c r="J1928" s="73">
        <v>1.81</v>
      </c>
      <c r="K1928" s="73">
        <v>1.51</v>
      </c>
      <c r="L1928" s="73">
        <v>41.440000000000005</v>
      </c>
      <c r="M1928" s="73">
        <v>0</v>
      </c>
      <c r="N1928" s="73">
        <v>0.1</v>
      </c>
      <c r="O1928" s="73">
        <v>1.52</v>
      </c>
      <c r="P1928" s="62">
        <v>688.76497404840461</v>
      </c>
    </row>
    <row r="1929" spans="1:16" x14ac:dyDescent="0.2">
      <c r="A1929" s="5" t="s">
        <v>16</v>
      </c>
      <c r="B1929" s="5" t="s">
        <v>27</v>
      </c>
      <c r="C1929" s="5" t="s">
        <v>84</v>
      </c>
      <c r="D1929" s="5" t="s">
        <v>92</v>
      </c>
      <c r="E1929" s="5">
        <v>2015</v>
      </c>
      <c r="F1929" s="5">
        <v>2</v>
      </c>
      <c r="G1929" s="61">
        <v>155</v>
      </c>
      <c r="H1929" s="73">
        <v>2.78</v>
      </c>
      <c r="I1929" s="73">
        <v>91.31</v>
      </c>
      <c r="J1929" s="73">
        <v>2.78</v>
      </c>
      <c r="K1929" s="73">
        <v>1.93</v>
      </c>
      <c r="L1929" s="73">
        <v>89.38</v>
      </c>
      <c r="M1929" s="73">
        <v>0</v>
      </c>
      <c r="N1929" s="73">
        <v>6.0000000000000005E-2</v>
      </c>
      <c r="O1929" s="73">
        <v>2.41</v>
      </c>
      <c r="P1929" s="62">
        <v>605.2483600855212</v>
      </c>
    </row>
    <row r="1930" spans="1:16" x14ac:dyDescent="0.2">
      <c r="A1930" s="5" t="s">
        <v>16</v>
      </c>
      <c r="B1930" s="5" t="s">
        <v>27</v>
      </c>
      <c r="C1930" s="5" t="s">
        <v>84</v>
      </c>
      <c r="D1930" s="5" t="s">
        <v>92</v>
      </c>
      <c r="E1930" s="5">
        <v>2016</v>
      </c>
      <c r="F1930" s="5">
        <v>2</v>
      </c>
      <c r="G1930" s="61">
        <v>67</v>
      </c>
      <c r="H1930" s="73">
        <v>1.85</v>
      </c>
      <c r="I1930" s="73">
        <v>42.77</v>
      </c>
      <c r="J1930" s="73">
        <v>1.85</v>
      </c>
      <c r="K1930" s="73">
        <v>2.56</v>
      </c>
      <c r="L1930" s="73">
        <v>40.21</v>
      </c>
      <c r="M1930" s="73">
        <v>0</v>
      </c>
      <c r="N1930" s="73">
        <v>7.0000000000000007E-2</v>
      </c>
      <c r="O1930" s="73">
        <v>1.62</v>
      </c>
      <c r="P1930" s="62">
        <v>663.08787788126961</v>
      </c>
    </row>
    <row r="1931" spans="1:16" x14ac:dyDescent="0.2">
      <c r="A1931" s="5" t="s">
        <v>16</v>
      </c>
      <c r="B1931" s="5" t="s">
        <v>27</v>
      </c>
      <c r="C1931" s="5" t="s">
        <v>84</v>
      </c>
      <c r="D1931" s="5" t="s">
        <v>92</v>
      </c>
      <c r="E1931" s="5">
        <v>2017</v>
      </c>
      <c r="F1931" s="5">
        <v>1</v>
      </c>
      <c r="G1931" s="61">
        <v>20</v>
      </c>
      <c r="H1931" s="73">
        <v>0.43</v>
      </c>
      <c r="I1931" s="73">
        <v>12</v>
      </c>
      <c r="J1931" s="73">
        <v>0.43</v>
      </c>
      <c r="K1931" s="73">
        <v>12</v>
      </c>
      <c r="L1931" s="73">
        <v>0</v>
      </c>
      <c r="M1931" s="73">
        <v>0</v>
      </c>
      <c r="N1931" s="73">
        <v>0.01</v>
      </c>
      <c r="O1931" s="73">
        <v>0.09</v>
      </c>
      <c r="P1931" s="62">
        <v>617.67350669378652</v>
      </c>
    </row>
    <row r="1932" spans="1:16" x14ac:dyDescent="0.2">
      <c r="A1932" s="5" t="s">
        <v>16</v>
      </c>
      <c r="B1932" s="5" t="s">
        <v>27</v>
      </c>
      <c r="C1932" s="5" t="s">
        <v>84</v>
      </c>
      <c r="D1932" s="5" t="s">
        <v>92</v>
      </c>
      <c r="E1932" s="5">
        <v>2018</v>
      </c>
      <c r="F1932" s="5">
        <v>1</v>
      </c>
      <c r="G1932" s="61">
        <v>175</v>
      </c>
      <c r="H1932" s="73">
        <v>3.15</v>
      </c>
      <c r="I1932" s="73">
        <v>92.42</v>
      </c>
      <c r="J1932" s="73">
        <v>3.15</v>
      </c>
      <c r="K1932" s="73">
        <v>92.42</v>
      </c>
      <c r="L1932" s="73">
        <v>0</v>
      </c>
      <c r="M1932" s="73">
        <v>0</v>
      </c>
      <c r="N1932" s="73">
        <v>0.08</v>
      </c>
      <c r="O1932" s="73">
        <v>0.63</v>
      </c>
      <c r="P1932" s="62">
        <v>545.06210670889027</v>
      </c>
    </row>
    <row r="1933" spans="1:16" x14ac:dyDescent="0.2">
      <c r="A1933" s="5" t="s">
        <v>16</v>
      </c>
      <c r="B1933" s="5" t="s">
        <v>27</v>
      </c>
      <c r="C1933" s="5" t="s">
        <v>84</v>
      </c>
      <c r="D1933" s="5" t="s">
        <v>92</v>
      </c>
      <c r="E1933" s="5">
        <v>2019</v>
      </c>
      <c r="F1933" s="5">
        <v>1</v>
      </c>
      <c r="G1933" s="61">
        <v>353</v>
      </c>
      <c r="H1933" s="73">
        <v>7.13</v>
      </c>
      <c r="I1933" s="73">
        <v>229.5</v>
      </c>
      <c r="J1933" s="73">
        <v>7.13</v>
      </c>
      <c r="K1933" s="73">
        <v>229.5</v>
      </c>
      <c r="L1933" s="73">
        <v>0</v>
      </c>
      <c r="M1933" s="73">
        <v>0</v>
      </c>
      <c r="N1933" s="73">
        <v>0.22999999999999998</v>
      </c>
      <c r="O1933" s="73">
        <v>3.1500000000000004</v>
      </c>
      <c r="P1933" s="62">
        <v>670.57548411302309</v>
      </c>
    </row>
    <row r="1934" spans="1:16" x14ac:dyDescent="0.2">
      <c r="A1934" s="5" t="s">
        <v>16</v>
      </c>
      <c r="B1934" s="5" t="s">
        <v>27</v>
      </c>
      <c r="C1934" s="5" t="s">
        <v>84</v>
      </c>
      <c r="D1934" s="5" t="s">
        <v>92</v>
      </c>
      <c r="E1934" s="5">
        <v>2020</v>
      </c>
      <c r="F1934" s="5">
        <v>0</v>
      </c>
      <c r="G1934" s="61">
        <v>857</v>
      </c>
      <c r="H1934" s="73">
        <v>494.6</v>
      </c>
      <c r="I1934" s="73">
        <v>0</v>
      </c>
      <c r="J1934" s="73">
        <v>494.6</v>
      </c>
      <c r="K1934" s="73">
        <v>0</v>
      </c>
      <c r="L1934" s="73">
        <v>0</v>
      </c>
      <c r="M1934" s="73">
        <v>0</v>
      </c>
      <c r="N1934" s="73">
        <v>0.17</v>
      </c>
      <c r="O1934" s="73">
        <v>3.61</v>
      </c>
      <c r="P1934" s="62">
        <v>577.37868635540588</v>
      </c>
    </row>
    <row r="1935" spans="1:16" x14ac:dyDescent="0.2">
      <c r="A1935" s="5" t="s">
        <v>16</v>
      </c>
      <c r="B1935" s="5" t="s">
        <v>27</v>
      </c>
      <c r="C1935" s="5" t="s">
        <v>84</v>
      </c>
      <c r="D1935" s="5" t="s">
        <v>92</v>
      </c>
      <c r="E1935" s="5">
        <v>2021</v>
      </c>
      <c r="F1935" s="5">
        <v>0</v>
      </c>
      <c r="G1935" s="61">
        <v>860</v>
      </c>
      <c r="H1935" s="73">
        <v>425.86</v>
      </c>
      <c r="I1935" s="73">
        <v>0</v>
      </c>
      <c r="J1935" s="73">
        <v>425.86</v>
      </c>
      <c r="K1935" s="73">
        <v>0</v>
      </c>
      <c r="L1935" s="73">
        <v>0</v>
      </c>
      <c r="M1935" s="73">
        <v>0</v>
      </c>
      <c r="N1935" s="73">
        <v>0.13</v>
      </c>
      <c r="O1935" s="73">
        <v>2.9299999999999997</v>
      </c>
      <c r="P1935" s="62">
        <v>495.23743501084783</v>
      </c>
    </row>
    <row r="1936" spans="1:16" x14ac:dyDescent="0.2">
      <c r="A1936" s="5" t="s">
        <v>16</v>
      </c>
      <c r="B1936" s="5" t="s">
        <v>27</v>
      </c>
      <c r="C1936" s="5" t="s">
        <v>32</v>
      </c>
      <c r="D1936" s="5" t="s">
        <v>93</v>
      </c>
      <c r="E1936" s="5">
        <v>1981</v>
      </c>
      <c r="F1936" s="5">
        <v>3</v>
      </c>
      <c r="G1936" s="61">
        <v>42</v>
      </c>
      <c r="H1936" s="73">
        <v>1.1399999999999999</v>
      </c>
      <c r="I1936" s="73">
        <v>21.38</v>
      </c>
      <c r="J1936" s="73">
        <v>1.1399999999999999</v>
      </c>
      <c r="K1936" s="73">
        <v>0.49</v>
      </c>
      <c r="L1936" s="73">
        <v>1.03</v>
      </c>
      <c r="M1936" s="73">
        <v>19.86</v>
      </c>
      <c r="N1936" s="73">
        <v>0.11</v>
      </c>
      <c r="O1936" s="73">
        <v>0.75</v>
      </c>
      <c r="P1936" s="62">
        <v>533.53776023926719</v>
      </c>
    </row>
    <row r="1937" spans="1:16" x14ac:dyDescent="0.2">
      <c r="A1937" s="5" t="s">
        <v>16</v>
      </c>
      <c r="B1937" s="5" t="s">
        <v>27</v>
      </c>
      <c r="C1937" s="5" t="s">
        <v>32</v>
      </c>
      <c r="D1937" s="5" t="s">
        <v>93</v>
      </c>
      <c r="E1937" s="5">
        <v>1988</v>
      </c>
      <c r="F1937" s="5">
        <v>3</v>
      </c>
      <c r="G1937" s="61">
        <v>6</v>
      </c>
      <c r="H1937" s="73">
        <v>0.1</v>
      </c>
      <c r="I1937" s="73">
        <v>1.92</v>
      </c>
      <c r="J1937" s="73">
        <v>0.1</v>
      </c>
      <c r="K1937" s="73">
        <v>0.04</v>
      </c>
      <c r="L1937" s="73">
        <v>0.09</v>
      </c>
      <c r="M1937" s="73">
        <v>1.79</v>
      </c>
      <c r="N1937" s="73">
        <v>0.01</v>
      </c>
      <c r="O1937" s="73">
        <v>7.0000000000000007E-2</v>
      </c>
      <c r="P1937" s="62">
        <v>351.93720564247025</v>
      </c>
    </row>
    <row r="1938" spans="1:16" x14ac:dyDescent="0.2">
      <c r="A1938" s="5" t="s">
        <v>16</v>
      </c>
      <c r="B1938" s="5" t="s">
        <v>27</v>
      </c>
      <c r="C1938" s="5" t="s">
        <v>32</v>
      </c>
      <c r="D1938" s="5" t="s">
        <v>93</v>
      </c>
      <c r="E1938" s="5">
        <v>1992</v>
      </c>
      <c r="F1938" s="5">
        <v>3</v>
      </c>
      <c r="G1938" s="61">
        <v>21</v>
      </c>
      <c r="H1938" s="73">
        <v>0.34</v>
      </c>
      <c r="I1938" s="73">
        <v>6.43</v>
      </c>
      <c r="J1938" s="73">
        <v>0.34</v>
      </c>
      <c r="K1938" s="73">
        <v>0.15</v>
      </c>
      <c r="L1938" s="73">
        <v>0.31</v>
      </c>
      <c r="M1938" s="73">
        <v>5.97</v>
      </c>
      <c r="N1938" s="73">
        <v>0.03</v>
      </c>
      <c r="O1938" s="73">
        <v>0.23</v>
      </c>
      <c r="P1938" s="62">
        <v>318.92059981118587</v>
      </c>
    </row>
    <row r="1939" spans="1:16" x14ac:dyDescent="0.2">
      <c r="A1939" s="5" t="s">
        <v>16</v>
      </c>
      <c r="B1939" s="5" t="s">
        <v>27</v>
      </c>
      <c r="C1939" s="5" t="s">
        <v>32</v>
      </c>
      <c r="D1939" s="5" t="s">
        <v>93</v>
      </c>
      <c r="E1939" s="5">
        <v>1993</v>
      </c>
      <c r="F1939" s="5">
        <v>3</v>
      </c>
      <c r="G1939" s="61">
        <v>2</v>
      </c>
      <c r="H1939" s="73">
        <v>0.03</v>
      </c>
      <c r="I1939" s="73">
        <v>0.5</v>
      </c>
      <c r="J1939" s="73">
        <v>0.03</v>
      </c>
      <c r="K1939" s="73">
        <v>0.01</v>
      </c>
      <c r="L1939" s="73">
        <v>0.02</v>
      </c>
      <c r="M1939" s="73">
        <v>0.47</v>
      </c>
      <c r="N1939" s="73">
        <v>0</v>
      </c>
      <c r="O1939" s="73">
        <v>0.02</v>
      </c>
      <c r="P1939" s="62">
        <v>290.98472373821528</v>
      </c>
    </row>
    <row r="1940" spans="1:16" x14ac:dyDescent="0.2">
      <c r="A1940" s="5" t="s">
        <v>16</v>
      </c>
      <c r="B1940" s="5" t="s">
        <v>27</v>
      </c>
      <c r="C1940" s="5" t="s">
        <v>32</v>
      </c>
      <c r="D1940" s="5" t="s">
        <v>93</v>
      </c>
      <c r="E1940" s="5">
        <v>1995</v>
      </c>
      <c r="F1940" s="5">
        <v>3</v>
      </c>
      <c r="G1940" s="61">
        <v>10</v>
      </c>
      <c r="H1940" s="73">
        <v>0.26</v>
      </c>
      <c r="I1940" s="73">
        <v>4.92</v>
      </c>
      <c r="J1940" s="73">
        <v>0.26</v>
      </c>
      <c r="K1940" s="73">
        <v>0.11</v>
      </c>
      <c r="L1940" s="73">
        <v>0.24</v>
      </c>
      <c r="M1940" s="73">
        <v>4.57</v>
      </c>
      <c r="N1940" s="73">
        <v>0.02</v>
      </c>
      <c r="O1940" s="73">
        <v>0.17</v>
      </c>
      <c r="P1940" s="62">
        <v>519.32197417974248</v>
      </c>
    </row>
    <row r="1941" spans="1:16" x14ac:dyDescent="0.2">
      <c r="A1941" s="5" t="s">
        <v>16</v>
      </c>
      <c r="B1941" s="5" t="s">
        <v>27</v>
      </c>
      <c r="C1941" s="5" t="s">
        <v>32</v>
      </c>
      <c r="D1941" s="5" t="s">
        <v>93</v>
      </c>
      <c r="E1941" s="5">
        <v>1996</v>
      </c>
      <c r="F1941" s="5">
        <v>3</v>
      </c>
      <c r="G1941" s="61">
        <v>33</v>
      </c>
      <c r="H1941" s="73">
        <v>0.9</v>
      </c>
      <c r="I1941" s="73">
        <v>16.96</v>
      </c>
      <c r="J1941" s="73">
        <v>0.9</v>
      </c>
      <c r="K1941" s="73">
        <v>0.39</v>
      </c>
      <c r="L1941" s="73">
        <v>0.82</v>
      </c>
      <c r="M1941" s="73">
        <v>15.75</v>
      </c>
      <c r="N1941" s="73">
        <v>0.09</v>
      </c>
      <c r="O1941" s="73">
        <v>0.6</v>
      </c>
      <c r="P1941" s="62">
        <v>533.53776023926707</v>
      </c>
    </row>
    <row r="1942" spans="1:16" x14ac:dyDescent="0.2">
      <c r="A1942" s="5" t="s">
        <v>16</v>
      </c>
      <c r="B1942" s="5" t="s">
        <v>27</v>
      </c>
      <c r="C1942" s="5" t="s">
        <v>32</v>
      </c>
      <c r="D1942" s="5" t="s">
        <v>93</v>
      </c>
      <c r="E1942" s="5">
        <v>1997</v>
      </c>
      <c r="F1942" s="5">
        <v>3</v>
      </c>
      <c r="G1942" s="61">
        <v>42</v>
      </c>
      <c r="H1942" s="73">
        <v>0</v>
      </c>
      <c r="I1942" s="73">
        <v>16.95</v>
      </c>
      <c r="J1942" s="73">
        <v>0</v>
      </c>
      <c r="K1942" s="73">
        <v>0.15</v>
      </c>
      <c r="L1942" s="73">
        <v>0.37</v>
      </c>
      <c r="M1942" s="73">
        <v>16.43</v>
      </c>
      <c r="N1942" s="73">
        <v>7.0000000000000007E-2</v>
      </c>
      <c r="O1942" s="73">
        <v>0.21</v>
      </c>
      <c r="P1942" s="62">
        <v>405.03711203124965</v>
      </c>
    </row>
    <row r="1943" spans="1:16" x14ac:dyDescent="0.2">
      <c r="A1943" s="5" t="s">
        <v>16</v>
      </c>
      <c r="B1943" s="5" t="s">
        <v>27</v>
      </c>
      <c r="C1943" s="5" t="s">
        <v>32</v>
      </c>
      <c r="D1943" s="5" t="s">
        <v>93</v>
      </c>
      <c r="E1943" s="5">
        <v>1998</v>
      </c>
      <c r="F1943" s="5">
        <v>3</v>
      </c>
      <c r="G1943" s="61">
        <v>27</v>
      </c>
      <c r="H1943" s="73">
        <v>0.44</v>
      </c>
      <c r="I1943" s="73">
        <v>8.3000000000000007</v>
      </c>
      <c r="J1943" s="73">
        <v>0.44</v>
      </c>
      <c r="K1943" s="73">
        <v>0.19</v>
      </c>
      <c r="L1943" s="73">
        <v>0.4</v>
      </c>
      <c r="M1943" s="73">
        <v>7.71</v>
      </c>
      <c r="N1943" s="73">
        <v>0.04</v>
      </c>
      <c r="O1943" s="73">
        <v>0.28999999999999998</v>
      </c>
      <c r="P1943" s="62">
        <v>326.00499048986711</v>
      </c>
    </row>
    <row r="1944" spans="1:16" x14ac:dyDescent="0.2">
      <c r="A1944" s="5" t="s">
        <v>16</v>
      </c>
      <c r="B1944" s="5" t="s">
        <v>27</v>
      </c>
      <c r="C1944" s="5" t="s">
        <v>32</v>
      </c>
      <c r="D1944" s="5" t="s">
        <v>93</v>
      </c>
      <c r="E1944" s="5">
        <v>1999</v>
      </c>
      <c r="F1944" s="5">
        <v>3</v>
      </c>
      <c r="G1944" s="61">
        <v>19</v>
      </c>
      <c r="H1944" s="73">
        <v>0.48</v>
      </c>
      <c r="I1944" s="73">
        <v>9.120000000000001</v>
      </c>
      <c r="J1944" s="73">
        <v>0.48</v>
      </c>
      <c r="K1944" s="73">
        <v>0.21</v>
      </c>
      <c r="L1944" s="73">
        <v>0.44</v>
      </c>
      <c r="M1944" s="73">
        <v>8.4700000000000006</v>
      </c>
      <c r="N1944" s="73">
        <v>0.05</v>
      </c>
      <c r="O1944" s="73">
        <v>0.32</v>
      </c>
      <c r="P1944" s="62">
        <v>515.94107133046612</v>
      </c>
    </row>
    <row r="1945" spans="1:16" x14ac:dyDescent="0.2">
      <c r="A1945" s="5" t="s">
        <v>16</v>
      </c>
      <c r="B1945" s="5" t="s">
        <v>27</v>
      </c>
      <c r="C1945" s="5" t="s">
        <v>32</v>
      </c>
      <c r="D1945" s="5" t="s">
        <v>93</v>
      </c>
      <c r="E1945" s="5">
        <v>2000</v>
      </c>
      <c r="F1945" s="5">
        <v>3</v>
      </c>
      <c r="G1945" s="61">
        <v>37</v>
      </c>
      <c r="H1945" s="73">
        <v>0.83</v>
      </c>
      <c r="I1945" s="73">
        <v>15.57</v>
      </c>
      <c r="J1945" s="73">
        <v>0.83</v>
      </c>
      <c r="K1945" s="73">
        <v>0.35</v>
      </c>
      <c r="L1945" s="73">
        <v>0.75</v>
      </c>
      <c r="M1945" s="73">
        <v>14.47</v>
      </c>
      <c r="N1945" s="73">
        <v>0.08</v>
      </c>
      <c r="O1945" s="73">
        <v>0.55000000000000004</v>
      </c>
      <c r="P1945" s="62">
        <v>444.27915387641519</v>
      </c>
    </row>
    <row r="1946" spans="1:16" x14ac:dyDescent="0.2">
      <c r="A1946" s="5" t="s">
        <v>16</v>
      </c>
      <c r="B1946" s="5" t="s">
        <v>27</v>
      </c>
      <c r="C1946" s="5" t="s">
        <v>32</v>
      </c>
      <c r="D1946" s="5" t="s">
        <v>93</v>
      </c>
      <c r="E1946" s="5">
        <v>2001</v>
      </c>
      <c r="F1946" s="5">
        <v>3</v>
      </c>
      <c r="G1946" s="61">
        <v>65</v>
      </c>
      <c r="H1946" s="73">
        <v>0.65</v>
      </c>
      <c r="I1946" s="73">
        <v>26.44</v>
      </c>
      <c r="J1946" s="73">
        <v>0.65</v>
      </c>
      <c r="K1946" s="73">
        <v>0.28000000000000003</v>
      </c>
      <c r="L1946" s="73">
        <v>0.72</v>
      </c>
      <c r="M1946" s="73">
        <v>25.44</v>
      </c>
      <c r="N1946" s="73">
        <v>0.12</v>
      </c>
      <c r="O1946" s="73">
        <v>0.6</v>
      </c>
      <c r="P1946" s="62">
        <v>414.54136734566146</v>
      </c>
    </row>
    <row r="1947" spans="1:16" x14ac:dyDescent="0.2">
      <c r="A1947" s="5" t="s">
        <v>16</v>
      </c>
      <c r="B1947" s="5" t="s">
        <v>27</v>
      </c>
      <c r="C1947" s="5" t="s">
        <v>32</v>
      </c>
      <c r="D1947" s="5" t="s">
        <v>93</v>
      </c>
      <c r="E1947" s="5">
        <v>2002</v>
      </c>
      <c r="F1947" s="5">
        <v>3</v>
      </c>
      <c r="G1947" s="61">
        <v>547</v>
      </c>
      <c r="H1947" s="73">
        <v>1.1400000000000001</v>
      </c>
      <c r="I1947" s="73">
        <v>223.32</v>
      </c>
      <c r="J1947" s="73">
        <v>1.1400000000000001</v>
      </c>
      <c r="K1947" s="73">
        <v>0.81</v>
      </c>
      <c r="L1947" s="73">
        <v>3.48</v>
      </c>
      <c r="M1947" s="73">
        <v>219.03</v>
      </c>
      <c r="N1947" s="73">
        <v>0.95</v>
      </c>
      <c r="O1947" s="73">
        <v>4.32</v>
      </c>
      <c r="P1947" s="62">
        <v>410.64167207064247</v>
      </c>
    </row>
    <row r="1948" spans="1:16" x14ac:dyDescent="0.2">
      <c r="A1948" s="5" t="s">
        <v>16</v>
      </c>
      <c r="B1948" s="5" t="s">
        <v>27</v>
      </c>
      <c r="C1948" s="5" t="s">
        <v>32</v>
      </c>
      <c r="D1948" s="5" t="s">
        <v>93</v>
      </c>
      <c r="E1948" s="5">
        <v>2003</v>
      </c>
      <c r="F1948" s="5">
        <v>3</v>
      </c>
      <c r="G1948" s="61">
        <v>296</v>
      </c>
      <c r="H1948" s="73">
        <v>1.81</v>
      </c>
      <c r="I1948" s="73">
        <v>112.07</v>
      </c>
      <c r="J1948" s="73">
        <v>1.81</v>
      </c>
      <c r="K1948" s="73">
        <v>2.9800000000000004</v>
      </c>
      <c r="L1948" s="73">
        <v>15.71</v>
      </c>
      <c r="M1948" s="73">
        <v>93.38</v>
      </c>
      <c r="N1948" s="73">
        <v>0.26</v>
      </c>
      <c r="O1948" s="73">
        <v>14.25</v>
      </c>
      <c r="P1948" s="62">
        <v>383.93036856994757</v>
      </c>
    </row>
    <row r="1949" spans="1:16" x14ac:dyDescent="0.2">
      <c r="A1949" s="5" t="s">
        <v>16</v>
      </c>
      <c r="B1949" s="5" t="s">
        <v>27</v>
      </c>
      <c r="C1949" s="5" t="s">
        <v>32</v>
      </c>
      <c r="D1949" s="5" t="s">
        <v>93</v>
      </c>
      <c r="E1949" s="5">
        <v>2004</v>
      </c>
      <c r="F1949" s="5">
        <v>3</v>
      </c>
      <c r="G1949" s="61">
        <v>690</v>
      </c>
      <c r="H1949" s="73">
        <v>5.74</v>
      </c>
      <c r="I1949" s="73">
        <v>277.52</v>
      </c>
      <c r="J1949" s="73">
        <v>5.74</v>
      </c>
      <c r="K1949" s="73">
        <v>12.419999999999998</v>
      </c>
      <c r="L1949" s="73">
        <v>24.08</v>
      </c>
      <c r="M1949" s="73">
        <v>241.01999999999998</v>
      </c>
      <c r="N1949" s="73">
        <v>0.84</v>
      </c>
      <c r="O1949" s="73">
        <v>30.46</v>
      </c>
      <c r="P1949" s="62">
        <v>410.69389238208834</v>
      </c>
    </row>
    <row r="1950" spans="1:16" x14ac:dyDescent="0.2">
      <c r="A1950" s="5" t="s">
        <v>16</v>
      </c>
      <c r="B1950" s="5" t="s">
        <v>27</v>
      </c>
      <c r="C1950" s="5" t="s">
        <v>32</v>
      </c>
      <c r="D1950" s="5" t="s">
        <v>93</v>
      </c>
      <c r="E1950" s="5">
        <v>2005</v>
      </c>
      <c r="F1950" s="5">
        <v>3</v>
      </c>
      <c r="G1950" s="61">
        <v>1112</v>
      </c>
      <c r="H1950" s="73">
        <v>11.82</v>
      </c>
      <c r="I1950" s="73">
        <v>479.05000000000007</v>
      </c>
      <c r="J1950" s="73">
        <v>11.82</v>
      </c>
      <c r="K1950" s="73">
        <v>13.32</v>
      </c>
      <c r="L1950" s="73">
        <v>15.2</v>
      </c>
      <c r="M1950" s="73">
        <v>450.53000000000003</v>
      </c>
      <c r="N1950" s="73">
        <v>1.62</v>
      </c>
      <c r="O1950" s="73">
        <v>45.220000000000006</v>
      </c>
      <c r="P1950" s="62">
        <v>441.62582367656017</v>
      </c>
    </row>
    <row r="1951" spans="1:16" x14ac:dyDescent="0.2">
      <c r="A1951" s="5" t="s">
        <v>16</v>
      </c>
      <c r="B1951" s="5" t="s">
        <v>27</v>
      </c>
      <c r="C1951" s="5" t="s">
        <v>32</v>
      </c>
      <c r="D1951" s="5" t="s">
        <v>93</v>
      </c>
      <c r="E1951" s="5">
        <v>2006</v>
      </c>
      <c r="F1951" s="5">
        <v>3</v>
      </c>
      <c r="G1951" s="61">
        <v>740</v>
      </c>
      <c r="H1951" s="73">
        <v>10.74</v>
      </c>
      <c r="I1951" s="73">
        <v>320.02</v>
      </c>
      <c r="J1951" s="73">
        <v>10.74</v>
      </c>
      <c r="K1951" s="73">
        <v>3.73</v>
      </c>
      <c r="L1951" s="73">
        <v>11.209999999999999</v>
      </c>
      <c r="M1951" s="73">
        <v>305.08</v>
      </c>
      <c r="N1951" s="73">
        <v>1.08</v>
      </c>
      <c r="O1951" s="73">
        <v>30.98</v>
      </c>
      <c r="P1951" s="62">
        <v>446.70627945868955</v>
      </c>
    </row>
    <row r="1952" spans="1:16" x14ac:dyDescent="0.2">
      <c r="A1952" s="5" t="s">
        <v>16</v>
      </c>
      <c r="B1952" s="5" t="s">
        <v>27</v>
      </c>
      <c r="C1952" s="5" t="s">
        <v>32</v>
      </c>
      <c r="D1952" s="5" t="s">
        <v>93</v>
      </c>
      <c r="E1952" s="5">
        <v>2007</v>
      </c>
      <c r="F1952" s="5">
        <v>3</v>
      </c>
      <c r="G1952" s="61">
        <v>401</v>
      </c>
      <c r="H1952" s="73">
        <v>9.2799999999999994</v>
      </c>
      <c r="I1952" s="73">
        <v>211.49</v>
      </c>
      <c r="J1952" s="73">
        <v>9.2799999999999994</v>
      </c>
      <c r="K1952" s="73">
        <v>3.98</v>
      </c>
      <c r="L1952" s="73">
        <v>8.65</v>
      </c>
      <c r="M1952" s="73">
        <v>198.86</v>
      </c>
      <c r="N1952" s="73">
        <v>0.94000000000000006</v>
      </c>
      <c r="O1952" s="73">
        <v>11.89</v>
      </c>
      <c r="P1952" s="62">
        <v>549.90656887358591</v>
      </c>
    </row>
    <row r="1953" spans="1:16" x14ac:dyDescent="0.2">
      <c r="A1953" s="5" t="s">
        <v>16</v>
      </c>
      <c r="B1953" s="5" t="s">
        <v>27</v>
      </c>
      <c r="C1953" s="5" t="s">
        <v>32</v>
      </c>
      <c r="D1953" s="5" t="s">
        <v>93</v>
      </c>
      <c r="E1953" s="5">
        <v>2008</v>
      </c>
      <c r="F1953" s="5">
        <v>3</v>
      </c>
      <c r="G1953" s="61">
        <v>1475</v>
      </c>
      <c r="H1953" s="73">
        <v>21.13</v>
      </c>
      <c r="I1953" s="73">
        <v>683.95999999999992</v>
      </c>
      <c r="J1953" s="73">
        <v>21.13</v>
      </c>
      <c r="K1953" s="73">
        <v>14.14</v>
      </c>
      <c r="L1953" s="73">
        <v>17.77</v>
      </c>
      <c r="M1953" s="73">
        <v>652.04999999999995</v>
      </c>
      <c r="N1953" s="73">
        <v>1.96</v>
      </c>
      <c r="O1953" s="73">
        <v>85.16</v>
      </c>
      <c r="P1953" s="62">
        <v>477.98220120590372</v>
      </c>
    </row>
    <row r="1954" spans="1:16" x14ac:dyDescent="0.2">
      <c r="A1954" s="5" t="s">
        <v>16</v>
      </c>
      <c r="B1954" s="5" t="s">
        <v>27</v>
      </c>
      <c r="C1954" s="5" t="s">
        <v>32</v>
      </c>
      <c r="D1954" s="5" t="s">
        <v>93</v>
      </c>
      <c r="E1954" s="5">
        <v>2009</v>
      </c>
      <c r="F1954" s="5">
        <v>3</v>
      </c>
      <c r="G1954" s="61">
        <v>423</v>
      </c>
      <c r="H1954" s="73">
        <v>9.11</v>
      </c>
      <c r="I1954" s="73">
        <v>222.61999999999998</v>
      </c>
      <c r="J1954" s="73">
        <v>9.11</v>
      </c>
      <c r="K1954" s="73">
        <v>4.7300000000000004</v>
      </c>
      <c r="L1954" s="73">
        <v>8.25</v>
      </c>
      <c r="M1954" s="73">
        <v>209.64</v>
      </c>
      <c r="N1954" s="73">
        <v>0.91999999999999993</v>
      </c>
      <c r="O1954" s="73">
        <v>14.45</v>
      </c>
      <c r="P1954" s="62">
        <v>548.19404422712626</v>
      </c>
    </row>
    <row r="1955" spans="1:16" x14ac:dyDescent="0.2">
      <c r="A1955" s="5" t="s">
        <v>16</v>
      </c>
      <c r="B1955" s="5" t="s">
        <v>27</v>
      </c>
      <c r="C1955" s="5" t="s">
        <v>32</v>
      </c>
      <c r="D1955" s="5" t="s">
        <v>93</v>
      </c>
      <c r="E1955" s="5">
        <v>2010</v>
      </c>
      <c r="F1955" s="5">
        <v>3</v>
      </c>
      <c r="G1955" s="61">
        <v>121</v>
      </c>
      <c r="H1955" s="73">
        <v>3.16</v>
      </c>
      <c r="I1955" s="73">
        <v>59.48</v>
      </c>
      <c r="J1955" s="73">
        <v>3.16</v>
      </c>
      <c r="K1955" s="73">
        <v>1.36</v>
      </c>
      <c r="L1955" s="73">
        <v>2.86</v>
      </c>
      <c r="M1955" s="73">
        <v>55.26</v>
      </c>
      <c r="N1955" s="73">
        <v>0.3</v>
      </c>
      <c r="O1955" s="73">
        <v>2.09</v>
      </c>
      <c r="P1955" s="62">
        <v>518.84996864815037</v>
      </c>
    </row>
    <row r="1956" spans="1:16" x14ac:dyDescent="0.2">
      <c r="A1956" s="5" t="s">
        <v>16</v>
      </c>
      <c r="B1956" s="5" t="s">
        <v>27</v>
      </c>
      <c r="C1956" s="5" t="s">
        <v>32</v>
      </c>
      <c r="D1956" s="5" t="s">
        <v>93</v>
      </c>
      <c r="E1956" s="5">
        <v>2011</v>
      </c>
      <c r="F1956" s="5">
        <v>3</v>
      </c>
      <c r="G1956" s="61">
        <v>145</v>
      </c>
      <c r="H1956" s="73">
        <v>4.33</v>
      </c>
      <c r="I1956" s="73">
        <v>81.52</v>
      </c>
      <c r="J1956" s="73">
        <v>4.33</v>
      </c>
      <c r="K1956" s="73">
        <v>1.86</v>
      </c>
      <c r="L1956" s="73">
        <v>3.92</v>
      </c>
      <c r="M1956" s="73">
        <v>75.739999999999995</v>
      </c>
      <c r="N1956" s="73">
        <v>0.41</v>
      </c>
      <c r="O1956" s="73">
        <v>2.87</v>
      </c>
      <c r="P1956" s="62">
        <v>591.26965725639036</v>
      </c>
    </row>
    <row r="1957" spans="1:16" x14ac:dyDescent="0.2">
      <c r="A1957" s="5" t="s">
        <v>16</v>
      </c>
      <c r="B1957" s="5" t="s">
        <v>27</v>
      </c>
      <c r="C1957" s="5" t="s">
        <v>32</v>
      </c>
      <c r="D1957" s="5" t="s">
        <v>93</v>
      </c>
      <c r="E1957" s="5">
        <v>2012</v>
      </c>
      <c r="F1957" s="5">
        <v>2</v>
      </c>
      <c r="G1957" s="61">
        <v>183</v>
      </c>
      <c r="H1957" s="73">
        <v>2.58</v>
      </c>
      <c r="I1957" s="73">
        <v>107.33000000000001</v>
      </c>
      <c r="J1957" s="73">
        <v>2.58</v>
      </c>
      <c r="K1957" s="73">
        <v>2.68</v>
      </c>
      <c r="L1957" s="73">
        <v>104.65</v>
      </c>
      <c r="M1957" s="73">
        <v>0</v>
      </c>
      <c r="N1957" s="73">
        <v>0.23</v>
      </c>
      <c r="O1957" s="73">
        <v>6.72</v>
      </c>
      <c r="P1957" s="62">
        <v>601.23595944597878</v>
      </c>
    </row>
    <row r="1958" spans="1:16" x14ac:dyDescent="0.2">
      <c r="A1958" s="5" t="s">
        <v>16</v>
      </c>
      <c r="B1958" s="5" t="s">
        <v>27</v>
      </c>
      <c r="C1958" s="5" t="s">
        <v>32</v>
      </c>
      <c r="D1958" s="5" t="s">
        <v>93</v>
      </c>
      <c r="E1958" s="5">
        <v>2013</v>
      </c>
      <c r="F1958" s="5">
        <v>2</v>
      </c>
      <c r="G1958" s="61">
        <v>167</v>
      </c>
      <c r="H1958" s="73">
        <v>2.65</v>
      </c>
      <c r="I1958" s="73">
        <v>113</v>
      </c>
      <c r="J1958" s="73">
        <v>2.65</v>
      </c>
      <c r="K1958" s="73">
        <v>2.75</v>
      </c>
      <c r="L1958" s="73">
        <v>110.25</v>
      </c>
      <c r="M1958" s="73">
        <v>0</v>
      </c>
      <c r="N1958" s="73">
        <v>0.31</v>
      </c>
      <c r="O1958" s="73">
        <v>7.25</v>
      </c>
      <c r="P1958" s="62">
        <v>694.23065083995073</v>
      </c>
    </row>
    <row r="1959" spans="1:16" x14ac:dyDescent="0.2">
      <c r="A1959" s="5" t="s">
        <v>16</v>
      </c>
      <c r="B1959" s="5" t="s">
        <v>27</v>
      </c>
      <c r="C1959" s="5" t="s">
        <v>32</v>
      </c>
      <c r="D1959" s="5" t="s">
        <v>93</v>
      </c>
      <c r="E1959" s="5">
        <v>2014</v>
      </c>
      <c r="F1959" s="5">
        <v>2</v>
      </c>
      <c r="G1959" s="61">
        <v>307</v>
      </c>
      <c r="H1959" s="73">
        <v>4.2</v>
      </c>
      <c r="I1959" s="73">
        <v>206.44</v>
      </c>
      <c r="J1959" s="73">
        <v>4.2</v>
      </c>
      <c r="K1959" s="73">
        <v>5.4600000000000009</v>
      </c>
      <c r="L1959" s="73">
        <v>200.98</v>
      </c>
      <c r="M1959" s="73">
        <v>0</v>
      </c>
      <c r="N1959" s="73">
        <v>1.01</v>
      </c>
      <c r="O1959" s="73">
        <v>14.219999999999999</v>
      </c>
      <c r="P1959" s="62">
        <v>687.42150504121935</v>
      </c>
    </row>
    <row r="1960" spans="1:16" x14ac:dyDescent="0.2">
      <c r="A1960" s="5" t="s">
        <v>16</v>
      </c>
      <c r="B1960" s="5" t="s">
        <v>27</v>
      </c>
      <c r="C1960" s="5" t="s">
        <v>32</v>
      </c>
      <c r="D1960" s="5" t="s">
        <v>93</v>
      </c>
      <c r="E1960" s="5">
        <v>2015</v>
      </c>
      <c r="F1960" s="5">
        <v>2</v>
      </c>
      <c r="G1960" s="61">
        <v>62</v>
      </c>
      <c r="H1960" s="73">
        <v>0.99</v>
      </c>
      <c r="I1960" s="73">
        <v>41.040000000000006</v>
      </c>
      <c r="J1960" s="73">
        <v>0.99</v>
      </c>
      <c r="K1960" s="73">
        <v>1.02</v>
      </c>
      <c r="L1960" s="73">
        <v>40.020000000000003</v>
      </c>
      <c r="M1960" s="73">
        <v>0</v>
      </c>
      <c r="N1960" s="73">
        <v>0.09</v>
      </c>
      <c r="O1960" s="73">
        <v>2.57</v>
      </c>
      <c r="P1960" s="62">
        <v>679.90586552438333</v>
      </c>
    </row>
    <row r="1961" spans="1:16" x14ac:dyDescent="0.2">
      <c r="A1961" s="5" t="s">
        <v>16</v>
      </c>
      <c r="B1961" s="5" t="s">
        <v>27</v>
      </c>
      <c r="C1961" s="5" t="s">
        <v>32</v>
      </c>
      <c r="D1961" s="5" t="s">
        <v>93</v>
      </c>
      <c r="E1961" s="5">
        <v>2016</v>
      </c>
      <c r="F1961" s="5">
        <v>2</v>
      </c>
      <c r="G1961" s="61">
        <v>38</v>
      </c>
      <c r="H1961" s="73">
        <v>0.6</v>
      </c>
      <c r="I1961" s="73">
        <v>24.880000000000003</v>
      </c>
      <c r="J1961" s="73">
        <v>0.6</v>
      </c>
      <c r="K1961" s="73">
        <v>0.62</v>
      </c>
      <c r="L1961" s="73">
        <v>24.26</v>
      </c>
      <c r="M1961" s="73">
        <v>0</v>
      </c>
      <c r="N1961" s="73">
        <v>0.05</v>
      </c>
      <c r="O1961" s="73">
        <v>1.56</v>
      </c>
      <c r="P1961" s="62">
        <v>667.3170469634681</v>
      </c>
    </row>
    <row r="1962" spans="1:16" x14ac:dyDescent="0.2">
      <c r="A1962" s="5" t="s">
        <v>16</v>
      </c>
      <c r="B1962" s="5" t="s">
        <v>27</v>
      </c>
      <c r="C1962" s="5" t="s">
        <v>32</v>
      </c>
      <c r="D1962" s="5" t="s">
        <v>93</v>
      </c>
      <c r="E1962" s="5">
        <v>2017</v>
      </c>
      <c r="F1962" s="5">
        <v>1</v>
      </c>
      <c r="G1962" s="61">
        <v>43</v>
      </c>
      <c r="H1962" s="73">
        <v>0.54</v>
      </c>
      <c r="I1962" s="73">
        <v>29.06</v>
      </c>
      <c r="J1962" s="73">
        <v>0.54</v>
      </c>
      <c r="K1962" s="73">
        <v>29.06</v>
      </c>
      <c r="L1962" s="73">
        <v>0</v>
      </c>
      <c r="M1962" s="73">
        <v>0</v>
      </c>
      <c r="N1962" s="73">
        <v>0</v>
      </c>
      <c r="O1962" s="73">
        <v>1.1100000000000001</v>
      </c>
      <c r="P1962" s="62">
        <v>683.07347163122802</v>
      </c>
    </row>
    <row r="1963" spans="1:16" x14ac:dyDescent="0.2">
      <c r="A1963" s="5" t="s">
        <v>16</v>
      </c>
      <c r="B1963" s="5" t="s">
        <v>27</v>
      </c>
      <c r="C1963" s="5" t="s">
        <v>32</v>
      </c>
      <c r="D1963" s="5" t="s">
        <v>93</v>
      </c>
      <c r="E1963" s="5">
        <v>2018</v>
      </c>
      <c r="F1963" s="5">
        <v>1</v>
      </c>
      <c r="G1963" s="61">
        <v>330</v>
      </c>
      <c r="H1963" s="73">
        <v>4.09</v>
      </c>
      <c r="I1963" s="73">
        <v>218.34</v>
      </c>
      <c r="J1963" s="73">
        <v>4.09</v>
      </c>
      <c r="K1963" s="73">
        <v>218.34</v>
      </c>
      <c r="L1963" s="73">
        <v>0</v>
      </c>
      <c r="M1963" s="73">
        <v>0</v>
      </c>
      <c r="N1963" s="73">
        <v>0.03</v>
      </c>
      <c r="O1963" s="73">
        <v>8.379999999999999</v>
      </c>
      <c r="P1963" s="62">
        <v>674.82352970021293</v>
      </c>
    </row>
    <row r="1964" spans="1:16" x14ac:dyDescent="0.2">
      <c r="A1964" s="5" t="s">
        <v>16</v>
      </c>
      <c r="B1964" s="5" t="s">
        <v>27</v>
      </c>
      <c r="C1964" s="5" t="s">
        <v>32</v>
      </c>
      <c r="D1964" s="5" t="s">
        <v>93</v>
      </c>
      <c r="E1964" s="5">
        <v>2019</v>
      </c>
      <c r="F1964" s="5">
        <v>1</v>
      </c>
      <c r="G1964" s="61">
        <v>246</v>
      </c>
      <c r="H1964" s="73">
        <v>1.1100000000000001</v>
      </c>
      <c r="I1964" s="73">
        <v>176.09</v>
      </c>
      <c r="J1964" s="73">
        <v>1.1100000000000001</v>
      </c>
      <c r="K1964" s="73">
        <v>176.09</v>
      </c>
      <c r="L1964" s="73">
        <v>0</v>
      </c>
      <c r="M1964" s="73">
        <v>0</v>
      </c>
      <c r="N1964" s="73">
        <v>0.14000000000000001</v>
      </c>
      <c r="O1964" s="73">
        <v>4.3099999999999996</v>
      </c>
      <c r="P1964" s="62">
        <v>720.41594546434328</v>
      </c>
    </row>
    <row r="1965" spans="1:16" x14ac:dyDescent="0.2">
      <c r="A1965" s="5" t="s">
        <v>16</v>
      </c>
      <c r="B1965" s="5" t="s">
        <v>27</v>
      </c>
      <c r="C1965" s="5" t="s">
        <v>32</v>
      </c>
      <c r="D1965" s="5" t="s">
        <v>93</v>
      </c>
      <c r="E1965" s="5">
        <v>2020</v>
      </c>
      <c r="F1965" s="5">
        <v>0</v>
      </c>
      <c r="G1965" s="61">
        <v>161</v>
      </c>
      <c r="H1965" s="73">
        <v>109.25999999999999</v>
      </c>
      <c r="I1965" s="73">
        <v>0</v>
      </c>
      <c r="J1965" s="73">
        <v>109.25999999999999</v>
      </c>
      <c r="K1965" s="73">
        <v>0</v>
      </c>
      <c r="L1965" s="73">
        <v>0</v>
      </c>
      <c r="M1965" s="73">
        <v>0</v>
      </c>
      <c r="N1965" s="73">
        <v>0.39</v>
      </c>
      <c r="O1965" s="73">
        <v>2.4300000000000002</v>
      </c>
      <c r="P1965" s="62">
        <v>682.02173889343112</v>
      </c>
    </row>
    <row r="1966" spans="1:16" x14ac:dyDescent="0.2">
      <c r="A1966" s="5" t="s">
        <v>16</v>
      </c>
      <c r="B1966" s="5" t="s">
        <v>27</v>
      </c>
      <c r="C1966" s="5" t="s">
        <v>32</v>
      </c>
      <c r="D1966" s="5" t="s">
        <v>93</v>
      </c>
      <c r="E1966" s="5">
        <v>2021</v>
      </c>
      <c r="F1966" s="5">
        <v>0</v>
      </c>
      <c r="G1966" s="61">
        <v>182</v>
      </c>
      <c r="H1966" s="73">
        <v>88.32</v>
      </c>
      <c r="I1966" s="73">
        <v>0</v>
      </c>
      <c r="J1966" s="73">
        <v>88.32</v>
      </c>
      <c r="K1966" s="73">
        <v>0</v>
      </c>
      <c r="L1966" s="73">
        <v>0</v>
      </c>
      <c r="M1966" s="73">
        <v>0</v>
      </c>
      <c r="N1966" s="73">
        <v>0.13</v>
      </c>
      <c r="O1966" s="73">
        <v>0.47000000000000003</v>
      </c>
      <c r="P1966" s="62">
        <v>486.55927309581051</v>
      </c>
    </row>
    <row r="1967" spans="1:16" x14ac:dyDescent="0.2">
      <c r="A1967" s="5" t="s">
        <v>16</v>
      </c>
      <c r="B1967" s="5" t="s">
        <v>28</v>
      </c>
      <c r="C1967" s="5" t="s">
        <v>29</v>
      </c>
      <c r="D1967" s="5" t="s">
        <v>85</v>
      </c>
      <c r="E1967" s="5">
        <v>1992</v>
      </c>
      <c r="F1967" s="5">
        <v>3</v>
      </c>
      <c r="G1967" s="61">
        <v>78</v>
      </c>
      <c r="H1967" s="73">
        <v>2.6</v>
      </c>
      <c r="I1967" s="73">
        <v>22.75</v>
      </c>
      <c r="J1967" s="73">
        <v>2.6</v>
      </c>
      <c r="K1967" s="73">
        <v>0.02</v>
      </c>
      <c r="L1967" s="73">
        <v>0</v>
      </c>
      <c r="M1967" s="73">
        <v>22.73</v>
      </c>
      <c r="N1967" s="73">
        <v>0.25</v>
      </c>
      <c r="O1967" s="73">
        <v>1.49</v>
      </c>
      <c r="P1967" s="62">
        <v>328.62903431388901</v>
      </c>
    </row>
    <row r="1968" spans="1:16" x14ac:dyDescent="0.2">
      <c r="A1968" s="5" t="s">
        <v>16</v>
      </c>
      <c r="B1968" s="5" t="s">
        <v>28</v>
      </c>
      <c r="C1968" s="5" t="s">
        <v>29</v>
      </c>
      <c r="D1968" s="5" t="s">
        <v>85</v>
      </c>
      <c r="E1968" s="5">
        <v>1993</v>
      </c>
      <c r="F1968" s="5">
        <v>3</v>
      </c>
      <c r="G1968" s="61">
        <v>34</v>
      </c>
      <c r="H1968" s="73">
        <v>1.48</v>
      </c>
      <c r="I1968" s="73">
        <v>9.5500000000000007</v>
      </c>
      <c r="J1968" s="73">
        <v>1.48</v>
      </c>
      <c r="K1968" s="73">
        <v>0.01</v>
      </c>
      <c r="L1968" s="73">
        <v>0</v>
      </c>
      <c r="M1968" s="73">
        <v>9.5399999999999991</v>
      </c>
      <c r="N1968" s="73">
        <v>0.08</v>
      </c>
      <c r="O1968" s="73">
        <v>0.5</v>
      </c>
      <c r="P1968" s="62">
        <v>325.40575408502275</v>
      </c>
    </row>
    <row r="1969" spans="1:16" x14ac:dyDescent="0.2">
      <c r="A1969" s="5" t="s">
        <v>16</v>
      </c>
      <c r="B1969" s="5" t="s">
        <v>28</v>
      </c>
      <c r="C1969" s="5" t="s">
        <v>29</v>
      </c>
      <c r="D1969" s="5" t="s">
        <v>85</v>
      </c>
      <c r="E1969" s="5">
        <v>1994</v>
      </c>
      <c r="F1969" s="5">
        <v>3</v>
      </c>
      <c r="G1969" s="61">
        <v>61</v>
      </c>
      <c r="H1969" s="73">
        <v>0.86</v>
      </c>
      <c r="I1969" s="73">
        <v>11.700000000000001</v>
      </c>
      <c r="J1969" s="73">
        <v>0.86</v>
      </c>
      <c r="K1969" s="73">
        <v>0.01</v>
      </c>
      <c r="L1969" s="73">
        <v>0</v>
      </c>
      <c r="M1969" s="73">
        <v>11.690000000000001</v>
      </c>
      <c r="N1969" s="73">
        <v>0.24</v>
      </c>
      <c r="O1969" s="73">
        <v>1.44</v>
      </c>
      <c r="P1969" s="62">
        <v>208.08196164087187</v>
      </c>
    </row>
    <row r="1970" spans="1:16" x14ac:dyDescent="0.2">
      <c r="A1970" s="5" t="s">
        <v>16</v>
      </c>
      <c r="B1970" s="5" t="s">
        <v>28</v>
      </c>
      <c r="C1970" s="5" t="s">
        <v>29</v>
      </c>
      <c r="D1970" s="5" t="s">
        <v>85</v>
      </c>
      <c r="E1970" s="5">
        <v>1996</v>
      </c>
      <c r="F1970" s="5">
        <v>3</v>
      </c>
      <c r="G1970" s="61">
        <v>16</v>
      </c>
      <c r="H1970" s="73">
        <v>1.38</v>
      </c>
      <c r="I1970" s="73">
        <v>4.5</v>
      </c>
      <c r="J1970" s="73">
        <v>1.38</v>
      </c>
      <c r="K1970" s="73">
        <v>0.01</v>
      </c>
      <c r="L1970" s="73">
        <v>0</v>
      </c>
      <c r="M1970" s="73">
        <v>4.49</v>
      </c>
      <c r="N1970" s="73">
        <v>0</v>
      </c>
      <c r="O1970" s="73">
        <v>0.04</v>
      </c>
      <c r="P1970" s="62">
        <v>363.56322542692345</v>
      </c>
    </row>
    <row r="1971" spans="1:16" x14ac:dyDescent="0.2">
      <c r="A1971" s="5" t="s">
        <v>16</v>
      </c>
      <c r="B1971" s="5" t="s">
        <v>28</v>
      </c>
      <c r="C1971" s="5" t="s">
        <v>29</v>
      </c>
      <c r="D1971" s="5" t="s">
        <v>85</v>
      </c>
      <c r="E1971" s="5">
        <v>2001</v>
      </c>
      <c r="F1971" s="5">
        <v>3</v>
      </c>
      <c r="G1971" s="61">
        <v>25</v>
      </c>
      <c r="H1971" s="73">
        <v>0</v>
      </c>
      <c r="I1971" s="73">
        <v>12.01</v>
      </c>
      <c r="J1971" s="73">
        <v>0</v>
      </c>
      <c r="K1971" s="73">
        <v>0</v>
      </c>
      <c r="L1971" s="73">
        <v>0</v>
      </c>
      <c r="M1971" s="73">
        <v>12.01</v>
      </c>
      <c r="N1971" s="73">
        <v>0.15</v>
      </c>
      <c r="O1971" s="73">
        <v>0.86</v>
      </c>
      <c r="P1971" s="62">
        <v>475.01081671416773</v>
      </c>
    </row>
    <row r="1972" spans="1:16" x14ac:dyDescent="0.2">
      <c r="A1972" s="5" t="s">
        <v>16</v>
      </c>
      <c r="B1972" s="5" t="s">
        <v>28</v>
      </c>
      <c r="C1972" s="5" t="s">
        <v>29</v>
      </c>
      <c r="D1972" s="5" t="s">
        <v>85</v>
      </c>
      <c r="E1972" s="5">
        <v>2002</v>
      </c>
      <c r="F1972" s="5">
        <v>3</v>
      </c>
      <c r="G1972" s="61">
        <v>7</v>
      </c>
      <c r="H1972" s="73">
        <v>0</v>
      </c>
      <c r="I1972" s="73">
        <v>2.97</v>
      </c>
      <c r="J1972" s="73">
        <v>0</v>
      </c>
      <c r="K1972" s="73">
        <v>0</v>
      </c>
      <c r="L1972" s="73">
        <v>0</v>
      </c>
      <c r="M1972" s="73">
        <v>2.97</v>
      </c>
      <c r="N1972" s="73">
        <v>0.03</v>
      </c>
      <c r="O1972" s="73">
        <v>0.2</v>
      </c>
      <c r="P1972" s="62">
        <v>405.50366527462336</v>
      </c>
    </row>
    <row r="1973" spans="1:16" x14ac:dyDescent="0.2">
      <c r="A1973" s="5" t="s">
        <v>16</v>
      </c>
      <c r="B1973" s="5" t="s">
        <v>28</v>
      </c>
      <c r="C1973" s="5" t="s">
        <v>29</v>
      </c>
      <c r="D1973" s="5" t="s">
        <v>85</v>
      </c>
      <c r="E1973" s="5">
        <v>2003</v>
      </c>
      <c r="F1973" s="5">
        <v>3</v>
      </c>
      <c r="G1973" s="61">
        <v>152</v>
      </c>
      <c r="H1973" s="73">
        <v>4.46</v>
      </c>
      <c r="I1973" s="73">
        <v>64.949999999999989</v>
      </c>
      <c r="J1973" s="73">
        <v>4.46</v>
      </c>
      <c r="K1973" s="73">
        <v>0.04</v>
      </c>
      <c r="L1973" s="73">
        <v>0</v>
      </c>
      <c r="M1973" s="73">
        <v>64.91</v>
      </c>
      <c r="N1973" s="73">
        <v>0.66</v>
      </c>
      <c r="O1973" s="73">
        <v>3.97</v>
      </c>
      <c r="P1973" s="62">
        <v>457.48692657931173</v>
      </c>
    </row>
    <row r="1974" spans="1:16" x14ac:dyDescent="0.2">
      <c r="A1974" s="5" t="s">
        <v>16</v>
      </c>
      <c r="B1974" s="5" t="s">
        <v>28</v>
      </c>
      <c r="C1974" s="5" t="s">
        <v>29</v>
      </c>
      <c r="D1974" s="5" t="s">
        <v>85</v>
      </c>
      <c r="E1974" s="5">
        <v>2004</v>
      </c>
      <c r="F1974" s="5">
        <v>3</v>
      </c>
      <c r="G1974" s="61">
        <v>63</v>
      </c>
      <c r="H1974" s="73">
        <v>4.24</v>
      </c>
      <c r="I1974" s="73">
        <v>20.95</v>
      </c>
      <c r="J1974" s="73">
        <v>4.24</v>
      </c>
      <c r="K1974" s="73">
        <v>0.04</v>
      </c>
      <c r="L1974" s="73">
        <v>0</v>
      </c>
      <c r="M1974" s="73">
        <v>20.91</v>
      </c>
      <c r="N1974" s="73">
        <v>0.12</v>
      </c>
      <c r="O1974" s="73">
        <v>0.76</v>
      </c>
      <c r="P1974" s="62">
        <v>397.34904430671168</v>
      </c>
    </row>
    <row r="1975" spans="1:16" x14ac:dyDescent="0.2">
      <c r="A1975" s="5" t="s">
        <v>16</v>
      </c>
      <c r="B1975" s="5" t="s">
        <v>28</v>
      </c>
      <c r="C1975" s="5" t="s">
        <v>29</v>
      </c>
      <c r="D1975" s="5" t="s">
        <v>85</v>
      </c>
      <c r="E1975" s="5">
        <v>2005</v>
      </c>
      <c r="F1975" s="5">
        <v>3</v>
      </c>
      <c r="G1975" s="61">
        <v>130</v>
      </c>
      <c r="H1975" s="73">
        <v>3.07</v>
      </c>
      <c r="I1975" s="73">
        <v>60.04</v>
      </c>
      <c r="J1975" s="73">
        <v>3.07</v>
      </c>
      <c r="K1975" s="73">
        <v>0.03</v>
      </c>
      <c r="L1975" s="73">
        <v>0</v>
      </c>
      <c r="M1975" s="73">
        <v>60.010000000000005</v>
      </c>
      <c r="N1975" s="73">
        <v>0.76</v>
      </c>
      <c r="O1975" s="73">
        <v>4.5</v>
      </c>
      <c r="P1975" s="62">
        <v>485.64256185412972</v>
      </c>
    </row>
    <row r="1976" spans="1:16" x14ac:dyDescent="0.2">
      <c r="A1976" s="5" t="s">
        <v>16</v>
      </c>
      <c r="B1976" s="5" t="s">
        <v>28</v>
      </c>
      <c r="C1976" s="5" t="s">
        <v>29</v>
      </c>
      <c r="D1976" s="5" t="s">
        <v>85</v>
      </c>
      <c r="E1976" s="5">
        <v>2006</v>
      </c>
      <c r="F1976" s="5">
        <v>3</v>
      </c>
      <c r="G1976" s="61">
        <v>62</v>
      </c>
      <c r="H1976" s="73">
        <v>5.03</v>
      </c>
      <c r="I1976" s="73">
        <v>24.53</v>
      </c>
      <c r="J1976" s="73">
        <v>5.03</v>
      </c>
      <c r="K1976" s="73">
        <v>0.04</v>
      </c>
      <c r="L1976" s="73">
        <v>0</v>
      </c>
      <c r="M1976" s="73">
        <v>24.490000000000002</v>
      </c>
      <c r="N1976" s="73">
        <v>0.12</v>
      </c>
      <c r="O1976" s="73">
        <v>0.83000000000000007</v>
      </c>
      <c r="P1976" s="62">
        <v>474.19144122741511</v>
      </c>
    </row>
    <row r="1977" spans="1:16" x14ac:dyDescent="0.2">
      <c r="A1977" s="5" t="s">
        <v>16</v>
      </c>
      <c r="B1977" s="5" t="s">
        <v>28</v>
      </c>
      <c r="C1977" s="5" t="s">
        <v>29</v>
      </c>
      <c r="D1977" s="5" t="s">
        <v>85</v>
      </c>
      <c r="E1977" s="5">
        <v>2007</v>
      </c>
      <c r="F1977" s="5">
        <v>3</v>
      </c>
      <c r="G1977" s="61">
        <v>165</v>
      </c>
      <c r="H1977" s="73">
        <v>11.71</v>
      </c>
      <c r="I1977" s="73">
        <v>61.269999999999996</v>
      </c>
      <c r="J1977" s="73">
        <v>11.71</v>
      </c>
      <c r="K1977" s="73">
        <v>0.1</v>
      </c>
      <c r="L1977" s="73">
        <v>0</v>
      </c>
      <c r="M1977" s="73">
        <v>61.17</v>
      </c>
      <c r="N1977" s="73">
        <v>0.32999999999999996</v>
      </c>
      <c r="O1977" s="73">
        <v>2.15</v>
      </c>
      <c r="P1977" s="62">
        <v>441.72044095184924</v>
      </c>
    </row>
    <row r="1978" spans="1:16" x14ac:dyDescent="0.2">
      <c r="A1978" s="5" t="s">
        <v>16</v>
      </c>
      <c r="B1978" s="5" t="s">
        <v>28</v>
      </c>
      <c r="C1978" s="5" t="s">
        <v>29</v>
      </c>
      <c r="D1978" s="5" t="s">
        <v>85</v>
      </c>
      <c r="E1978" s="5">
        <v>2008</v>
      </c>
      <c r="F1978" s="5">
        <v>3</v>
      </c>
      <c r="G1978" s="61">
        <v>79</v>
      </c>
      <c r="H1978" s="73">
        <v>7.54</v>
      </c>
      <c r="I1978" s="73">
        <v>29.65</v>
      </c>
      <c r="J1978" s="73">
        <v>7.54</v>
      </c>
      <c r="K1978" s="73">
        <v>7.0000000000000007E-2</v>
      </c>
      <c r="L1978" s="73">
        <v>0</v>
      </c>
      <c r="M1978" s="73">
        <v>29.58</v>
      </c>
      <c r="N1978" s="73">
        <v>0.11</v>
      </c>
      <c r="O1978" s="73">
        <v>0.74</v>
      </c>
      <c r="P1978" s="62">
        <v>472.71691226189205</v>
      </c>
    </row>
    <row r="1979" spans="1:16" x14ac:dyDescent="0.2">
      <c r="A1979" s="5" t="s">
        <v>16</v>
      </c>
      <c r="B1979" s="5" t="s">
        <v>28</v>
      </c>
      <c r="C1979" s="5" t="s">
        <v>29</v>
      </c>
      <c r="D1979" s="5" t="s">
        <v>85</v>
      </c>
      <c r="E1979" s="5">
        <v>2009</v>
      </c>
      <c r="F1979" s="5">
        <v>3</v>
      </c>
      <c r="G1979" s="61">
        <v>37</v>
      </c>
      <c r="H1979" s="73">
        <v>4.3</v>
      </c>
      <c r="I1979" s="73">
        <v>14.03</v>
      </c>
      <c r="J1979" s="73">
        <v>4.3</v>
      </c>
      <c r="K1979" s="73">
        <v>0.04</v>
      </c>
      <c r="L1979" s="73">
        <v>0</v>
      </c>
      <c r="M1979" s="73">
        <v>13.99</v>
      </c>
      <c r="N1979" s="73">
        <v>0.01</v>
      </c>
      <c r="O1979" s="73">
        <v>0.14000000000000001</v>
      </c>
      <c r="P1979" s="62">
        <v>500.79045597991291</v>
      </c>
    </row>
    <row r="1980" spans="1:16" x14ac:dyDescent="0.2">
      <c r="A1980" s="5" t="s">
        <v>16</v>
      </c>
      <c r="B1980" s="5" t="s">
        <v>28</v>
      </c>
      <c r="C1980" s="5" t="s">
        <v>29</v>
      </c>
      <c r="D1980" s="5" t="s">
        <v>85</v>
      </c>
      <c r="E1980" s="5">
        <v>2010</v>
      </c>
      <c r="F1980" s="5">
        <v>3</v>
      </c>
      <c r="G1980" s="61">
        <v>24</v>
      </c>
      <c r="H1980" s="73">
        <v>0.99</v>
      </c>
      <c r="I1980" s="73">
        <v>12.94</v>
      </c>
      <c r="J1980" s="73">
        <v>0.99</v>
      </c>
      <c r="K1980" s="73">
        <v>0.13</v>
      </c>
      <c r="L1980" s="73">
        <v>0.25</v>
      </c>
      <c r="M1980" s="73">
        <v>12.56</v>
      </c>
      <c r="N1980" s="73">
        <v>0.12</v>
      </c>
      <c r="O1980" s="73">
        <v>0.73</v>
      </c>
      <c r="P1980" s="62">
        <v>574.44588236360187</v>
      </c>
    </row>
    <row r="1981" spans="1:16" x14ac:dyDescent="0.2">
      <c r="A1981" s="5" t="s">
        <v>16</v>
      </c>
      <c r="B1981" s="5" t="s">
        <v>28</v>
      </c>
      <c r="C1981" s="5" t="s">
        <v>29</v>
      </c>
      <c r="D1981" s="5" t="s">
        <v>85</v>
      </c>
      <c r="E1981" s="5">
        <v>2011</v>
      </c>
      <c r="F1981" s="5">
        <v>3</v>
      </c>
      <c r="G1981" s="61">
        <v>71</v>
      </c>
      <c r="H1981" s="73">
        <v>8.02</v>
      </c>
      <c r="I1981" s="73">
        <v>26.57</v>
      </c>
      <c r="J1981" s="73">
        <v>8.02</v>
      </c>
      <c r="K1981" s="73">
        <v>7.0000000000000007E-2</v>
      </c>
      <c r="L1981" s="73">
        <v>0</v>
      </c>
      <c r="M1981" s="73">
        <v>26.5</v>
      </c>
      <c r="N1981" s="73">
        <v>0.03</v>
      </c>
      <c r="O1981" s="73">
        <v>0.29000000000000004</v>
      </c>
      <c r="P1981" s="62">
        <v>486.63446475532237</v>
      </c>
    </row>
    <row r="1982" spans="1:16" x14ac:dyDescent="0.2">
      <c r="A1982" s="5" t="s">
        <v>16</v>
      </c>
      <c r="B1982" s="5" t="s">
        <v>28</v>
      </c>
      <c r="C1982" s="5" t="s">
        <v>29</v>
      </c>
      <c r="D1982" s="5" t="s">
        <v>85</v>
      </c>
      <c r="E1982" s="5">
        <v>2012</v>
      </c>
      <c r="F1982" s="5">
        <v>2</v>
      </c>
      <c r="G1982" s="61">
        <v>160</v>
      </c>
      <c r="H1982" s="73">
        <v>0.21</v>
      </c>
      <c r="I1982" s="73">
        <v>100.96000000000001</v>
      </c>
      <c r="J1982" s="73">
        <v>0.21</v>
      </c>
      <c r="K1982" s="73">
        <v>0.24000000000000002</v>
      </c>
      <c r="L1982" s="73">
        <v>100.72</v>
      </c>
      <c r="M1982" s="73">
        <v>0</v>
      </c>
      <c r="N1982" s="73">
        <v>0.01</v>
      </c>
      <c r="O1982" s="73">
        <v>1.53</v>
      </c>
      <c r="P1982" s="62">
        <v>632.79605519068059</v>
      </c>
    </row>
    <row r="1983" spans="1:16" x14ac:dyDescent="0.2">
      <c r="A1983" s="5" t="s">
        <v>16</v>
      </c>
      <c r="B1983" s="5" t="s">
        <v>28</v>
      </c>
      <c r="C1983" s="5" t="s">
        <v>29</v>
      </c>
      <c r="D1983" s="5" t="s">
        <v>85</v>
      </c>
      <c r="E1983" s="5">
        <v>2013</v>
      </c>
      <c r="F1983" s="5">
        <v>2</v>
      </c>
      <c r="G1983" s="61">
        <v>1</v>
      </c>
      <c r="H1983" s="73">
        <v>0</v>
      </c>
      <c r="I1983" s="73">
        <v>0.41</v>
      </c>
      <c r="J1983" s="73">
        <v>0</v>
      </c>
      <c r="K1983" s="73">
        <v>0</v>
      </c>
      <c r="L1983" s="73">
        <v>0.41</v>
      </c>
      <c r="M1983" s="73">
        <v>0</v>
      </c>
      <c r="N1983" s="73">
        <v>0</v>
      </c>
      <c r="O1983" s="73">
        <v>0</v>
      </c>
      <c r="P1983" s="62">
        <v>575.58593532045393</v>
      </c>
    </row>
    <row r="1984" spans="1:16" x14ac:dyDescent="0.2">
      <c r="A1984" s="5" t="s">
        <v>16</v>
      </c>
      <c r="B1984" s="5" t="s">
        <v>28</v>
      </c>
      <c r="C1984" s="5" t="s">
        <v>29</v>
      </c>
      <c r="D1984" s="5" t="s">
        <v>85</v>
      </c>
      <c r="E1984" s="5">
        <v>2015</v>
      </c>
      <c r="F1984" s="5">
        <v>2</v>
      </c>
      <c r="G1984" s="61">
        <v>96</v>
      </c>
      <c r="H1984" s="73">
        <v>3.6799999999999997</v>
      </c>
      <c r="I1984" s="73">
        <v>54.93</v>
      </c>
      <c r="J1984" s="73">
        <v>3.6799999999999997</v>
      </c>
      <c r="K1984" s="73">
        <v>0.08</v>
      </c>
      <c r="L1984" s="73">
        <v>54.85</v>
      </c>
      <c r="M1984" s="73">
        <v>0</v>
      </c>
      <c r="N1984" s="73">
        <v>0.01</v>
      </c>
      <c r="O1984" s="73">
        <v>0.91</v>
      </c>
      <c r="P1984" s="62">
        <v>611.96815581364206</v>
      </c>
    </row>
    <row r="1985" spans="1:16" x14ac:dyDescent="0.2">
      <c r="A1985" s="5" t="s">
        <v>16</v>
      </c>
      <c r="B1985" s="5" t="s">
        <v>28</v>
      </c>
      <c r="C1985" s="5" t="s">
        <v>29</v>
      </c>
      <c r="D1985" s="5" t="s">
        <v>85</v>
      </c>
      <c r="E1985" s="5">
        <v>2016</v>
      </c>
      <c r="F1985" s="5">
        <v>2</v>
      </c>
      <c r="G1985" s="61">
        <v>90</v>
      </c>
      <c r="H1985" s="73">
        <v>0</v>
      </c>
      <c r="I1985" s="73">
        <v>76.13</v>
      </c>
      <c r="J1985" s="73">
        <v>0</v>
      </c>
      <c r="K1985" s="73">
        <v>0</v>
      </c>
      <c r="L1985" s="73">
        <v>76.13</v>
      </c>
      <c r="M1985" s="73">
        <v>0</v>
      </c>
      <c r="N1985" s="73">
        <v>0.02</v>
      </c>
      <c r="O1985" s="73">
        <v>1.3199999999999998</v>
      </c>
      <c r="P1985" s="62">
        <v>845.63473700195129</v>
      </c>
    </row>
    <row r="1986" spans="1:16" x14ac:dyDescent="0.2">
      <c r="A1986" s="5" t="s">
        <v>16</v>
      </c>
      <c r="B1986" s="5" t="s">
        <v>28</v>
      </c>
      <c r="C1986" s="5" t="s">
        <v>29</v>
      </c>
      <c r="D1986" s="5" t="s">
        <v>85</v>
      </c>
      <c r="E1986" s="5">
        <v>2017</v>
      </c>
      <c r="F1986" s="5">
        <v>1</v>
      </c>
      <c r="G1986" s="61">
        <v>222</v>
      </c>
      <c r="H1986" s="73">
        <v>1.6400000000000001</v>
      </c>
      <c r="I1986" s="73">
        <v>190.52</v>
      </c>
      <c r="J1986" s="73">
        <v>1.6400000000000001</v>
      </c>
      <c r="K1986" s="73">
        <v>190.52</v>
      </c>
      <c r="L1986" s="73">
        <v>0</v>
      </c>
      <c r="M1986" s="73">
        <v>0</v>
      </c>
      <c r="N1986" s="73">
        <v>0.51</v>
      </c>
      <c r="O1986" s="73">
        <v>4.3000000000000007</v>
      </c>
      <c r="P1986" s="62">
        <v>864.73592720367697</v>
      </c>
    </row>
    <row r="1987" spans="1:16" x14ac:dyDescent="0.2">
      <c r="A1987" s="5" t="s">
        <v>16</v>
      </c>
      <c r="B1987" s="5" t="s">
        <v>28</v>
      </c>
      <c r="C1987" s="5" t="s">
        <v>29</v>
      </c>
      <c r="D1987" s="5" t="s">
        <v>85</v>
      </c>
      <c r="E1987" s="5">
        <v>2018</v>
      </c>
      <c r="F1987" s="5">
        <v>1</v>
      </c>
      <c r="G1987" s="61">
        <v>47</v>
      </c>
      <c r="H1987" s="73">
        <v>3.3400000000000003</v>
      </c>
      <c r="I1987" s="73">
        <v>31.679999999999993</v>
      </c>
      <c r="J1987" s="73">
        <v>3.3400000000000003</v>
      </c>
      <c r="K1987" s="73">
        <v>31.679999999999993</v>
      </c>
      <c r="L1987" s="73">
        <v>0</v>
      </c>
      <c r="M1987" s="73">
        <v>0</v>
      </c>
      <c r="N1987" s="73">
        <v>0.04</v>
      </c>
      <c r="O1987" s="73">
        <v>1.8800000000000001</v>
      </c>
      <c r="P1987" s="62">
        <v>734.76063676880165</v>
      </c>
    </row>
    <row r="1988" spans="1:16" x14ac:dyDescent="0.2">
      <c r="A1988" s="5" t="s">
        <v>16</v>
      </c>
      <c r="B1988" s="5" t="s">
        <v>28</v>
      </c>
      <c r="C1988" s="5" t="s">
        <v>29</v>
      </c>
      <c r="D1988" s="5" t="s">
        <v>85</v>
      </c>
      <c r="E1988" s="5">
        <v>2019</v>
      </c>
      <c r="F1988" s="5">
        <v>1</v>
      </c>
      <c r="G1988" s="61">
        <v>277</v>
      </c>
      <c r="H1988" s="73">
        <v>1.01</v>
      </c>
      <c r="I1988" s="73">
        <v>190.11</v>
      </c>
      <c r="J1988" s="73">
        <v>1.01</v>
      </c>
      <c r="K1988" s="73">
        <v>190.11</v>
      </c>
      <c r="L1988" s="73">
        <v>0</v>
      </c>
      <c r="M1988" s="73">
        <v>0</v>
      </c>
      <c r="N1988" s="73">
        <v>0.37</v>
      </c>
      <c r="O1988" s="73">
        <v>6.7799999999999994</v>
      </c>
      <c r="P1988" s="62">
        <v>689.84432284068555</v>
      </c>
    </row>
    <row r="1989" spans="1:16" x14ac:dyDescent="0.2">
      <c r="A1989" s="5" t="s">
        <v>16</v>
      </c>
      <c r="B1989" s="5" t="s">
        <v>28</v>
      </c>
      <c r="C1989" s="5" t="s">
        <v>29</v>
      </c>
      <c r="D1989" s="5" t="s">
        <v>85</v>
      </c>
      <c r="E1989" s="5">
        <v>2020</v>
      </c>
      <c r="F1989" s="5">
        <v>0</v>
      </c>
      <c r="G1989" s="61">
        <v>157</v>
      </c>
      <c r="H1989" s="73">
        <v>101.3</v>
      </c>
      <c r="I1989" s="73">
        <v>0</v>
      </c>
      <c r="J1989" s="73">
        <v>101.3</v>
      </c>
      <c r="K1989" s="73">
        <v>0</v>
      </c>
      <c r="L1989" s="73">
        <v>0</v>
      </c>
      <c r="M1989" s="73">
        <v>0</v>
      </c>
      <c r="N1989" s="73">
        <v>2.84</v>
      </c>
      <c r="O1989" s="73">
        <v>8.08</v>
      </c>
      <c r="P1989" s="62">
        <v>646.38714274898234</v>
      </c>
    </row>
    <row r="1990" spans="1:16" x14ac:dyDescent="0.2">
      <c r="A1990" s="5" t="s">
        <v>16</v>
      </c>
      <c r="B1990" s="5" t="s">
        <v>28</v>
      </c>
      <c r="C1990" s="5" t="s">
        <v>29</v>
      </c>
      <c r="D1990" s="5" t="s">
        <v>85</v>
      </c>
      <c r="E1990" s="5">
        <v>2021</v>
      </c>
      <c r="F1990" s="5">
        <v>0</v>
      </c>
      <c r="G1990" s="61">
        <v>177</v>
      </c>
      <c r="H1990" s="73">
        <v>104.95</v>
      </c>
      <c r="I1990" s="73">
        <v>0</v>
      </c>
      <c r="J1990" s="73">
        <v>104.95</v>
      </c>
      <c r="K1990" s="73">
        <v>0</v>
      </c>
      <c r="L1990" s="73">
        <v>0</v>
      </c>
      <c r="M1990" s="73">
        <v>0</v>
      </c>
      <c r="N1990" s="73">
        <v>7.7200000000000006</v>
      </c>
      <c r="O1990" s="73">
        <v>2.5</v>
      </c>
      <c r="P1990" s="62">
        <v>592.14401516218459</v>
      </c>
    </row>
    <row r="1991" spans="1:16" x14ac:dyDescent="0.2">
      <c r="A1991" s="5" t="s">
        <v>16</v>
      </c>
      <c r="B1991" s="5" t="s">
        <v>28</v>
      </c>
      <c r="C1991" s="5" t="s">
        <v>29</v>
      </c>
      <c r="D1991" s="5" t="s">
        <v>86</v>
      </c>
      <c r="E1991" s="5">
        <v>2003</v>
      </c>
      <c r="F1991" s="5">
        <v>3</v>
      </c>
      <c r="G1991" s="61">
        <v>2</v>
      </c>
      <c r="H1991" s="73">
        <v>0.36</v>
      </c>
      <c r="I1991" s="73">
        <v>1.17</v>
      </c>
      <c r="J1991" s="73">
        <v>0.36</v>
      </c>
      <c r="K1991" s="73">
        <v>0</v>
      </c>
      <c r="L1991" s="73">
        <v>0</v>
      </c>
      <c r="M1991" s="73">
        <v>1.17</v>
      </c>
      <c r="N1991" s="73">
        <v>0</v>
      </c>
      <c r="O1991" s="73">
        <v>0.01</v>
      </c>
      <c r="P1991" s="62">
        <v>671.7210949602777</v>
      </c>
    </row>
    <row r="1992" spans="1:16" x14ac:dyDescent="0.2">
      <c r="A1992" s="5" t="s">
        <v>16</v>
      </c>
      <c r="B1992" s="5" t="s">
        <v>28</v>
      </c>
      <c r="C1992" s="5" t="s">
        <v>29</v>
      </c>
      <c r="D1992" s="5" t="s">
        <v>86</v>
      </c>
      <c r="E1992" s="5">
        <v>2004</v>
      </c>
      <c r="F1992" s="5">
        <v>3</v>
      </c>
      <c r="G1992" s="61">
        <v>16</v>
      </c>
      <c r="H1992" s="73">
        <v>1.33</v>
      </c>
      <c r="I1992" s="73">
        <v>4.33</v>
      </c>
      <c r="J1992" s="73">
        <v>1.33</v>
      </c>
      <c r="K1992" s="73">
        <v>0.01</v>
      </c>
      <c r="L1992" s="73">
        <v>0</v>
      </c>
      <c r="M1992" s="73">
        <v>4.32</v>
      </c>
      <c r="N1992" s="73">
        <v>0</v>
      </c>
      <c r="O1992" s="73">
        <v>0.04</v>
      </c>
      <c r="P1992" s="62">
        <v>348.33265642908259</v>
      </c>
    </row>
    <row r="1993" spans="1:16" x14ac:dyDescent="0.2">
      <c r="A1993" s="5" t="s">
        <v>16</v>
      </c>
      <c r="B1993" s="5" t="s">
        <v>28</v>
      </c>
      <c r="C1993" s="5" t="s">
        <v>29</v>
      </c>
      <c r="D1993" s="5" t="s">
        <v>86</v>
      </c>
      <c r="E1993" s="5">
        <v>2005</v>
      </c>
      <c r="F1993" s="5">
        <v>3</v>
      </c>
      <c r="G1993" s="61">
        <v>33</v>
      </c>
      <c r="H1993" s="73">
        <v>2.81</v>
      </c>
      <c r="I1993" s="73">
        <v>9.17</v>
      </c>
      <c r="J1993" s="73">
        <v>2.81</v>
      </c>
      <c r="K1993" s="73">
        <v>0.02</v>
      </c>
      <c r="L1993" s="73">
        <v>0</v>
      </c>
      <c r="M1993" s="73">
        <v>9.15</v>
      </c>
      <c r="N1993" s="73">
        <v>0.01</v>
      </c>
      <c r="O1993" s="73">
        <v>0.09</v>
      </c>
      <c r="P1993" s="62">
        <v>361.03093644266511</v>
      </c>
    </row>
    <row r="1994" spans="1:16" x14ac:dyDescent="0.2">
      <c r="A1994" s="5" t="s">
        <v>16</v>
      </c>
      <c r="B1994" s="5" t="s">
        <v>28</v>
      </c>
      <c r="C1994" s="5" t="s">
        <v>29</v>
      </c>
      <c r="D1994" s="5" t="s">
        <v>86</v>
      </c>
      <c r="E1994" s="5">
        <v>2006</v>
      </c>
      <c r="F1994" s="5">
        <v>3</v>
      </c>
      <c r="G1994" s="61">
        <v>7</v>
      </c>
      <c r="H1994" s="73">
        <v>0.68</v>
      </c>
      <c r="I1994" s="73">
        <v>2.23</v>
      </c>
      <c r="J1994" s="73">
        <v>0.68</v>
      </c>
      <c r="K1994" s="73">
        <v>0.01</v>
      </c>
      <c r="L1994" s="73">
        <v>0</v>
      </c>
      <c r="M1994" s="73">
        <v>2.2200000000000002</v>
      </c>
      <c r="N1994" s="73">
        <v>0</v>
      </c>
      <c r="O1994" s="73">
        <v>0.02</v>
      </c>
      <c r="P1994" s="62">
        <v>404.28182252118035</v>
      </c>
    </row>
    <row r="1995" spans="1:16" x14ac:dyDescent="0.2">
      <c r="A1995" s="5" t="s">
        <v>16</v>
      </c>
      <c r="B1995" s="5" t="s">
        <v>28</v>
      </c>
      <c r="C1995" s="5" t="s">
        <v>29</v>
      </c>
      <c r="D1995" s="5" t="s">
        <v>86</v>
      </c>
      <c r="E1995" s="5">
        <v>2007</v>
      </c>
      <c r="F1995" s="5">
        <v>3</v>
      </c>
      <c r="G1995" s="61">
        <v>2</v>
      </c>
      <c r="H1995" s="73">
        <v>0.34</v>
      </c>
      <c r="I1995" s="73">
        <v>1.1200000000000001</v>
      </c>
      <c r="J1995" s="73">
        <v>0.34</v>
      </c>
      <c r="K1995" s="73">
        <v>0</v>
      </c>
      <c r="L1995" s="73">
        <v>0</v>
      </c>
      <c r="M1995" s="73">
        <v>1.1200000000000001</v>
      </c>
      <c r="N1995" s="73">
        <v>0</v>
      </c>
      <c r="O1995" s="73">
        <v>0.01</v>
      </c>
      <c r="P1995" s="62">
        <v>724.17993520778248</v>
      </c>
    </row>
    <row r="1996" spans="1:16" x14ac:dyDescent="0.2">
      <c r="A1996" s="5" t="s">
        <v>16</v>
      </c>
      <c r="B1996" s="5" t="s">
        <v>28</v>
      </c>
      <c r="C1996" s="5" t="s">
        <v>29</v>
      </c>
      <c r="D1996" s="5" t="s">
        <v>86</v>
      </c>
      <c r="E1996" s="5">
        <v>2008</v>
      </c>
      <c r="F1996" s="5">
        <v>3</v>
      </c>
      <c r="G1996" s="61">
        <v>70</v>
      </c>
      <c r="H1996" s="73">
        <v>7.6</v>
      </c>
      <c r="I1996" s="73">
        <v>24.82</v>
      </c>
      <c r="J1996" s="73">
        <v>7.6</v>
      </c>
      <c r="K1996" s="73">
        <v>7.0000000000000007E-2</v>
      </c>
      <c r="L1996" s="73">
        <v>0</v>
      </c>
      <c r="M1996" s="73">
        <v>24.75</v>
      </c>
      <c r="N1996" s="73">
        <v>0.02</v>
      </c>
      <c r="O1996" s="73">
        <v>0.24</v>
      </c>
      <c r="P1996" s="62">
        <v>463.87655326018518</v>
      </c>
    </row>
    <row r="1997" spans="1:16" x14ac:dyDescent="0.2">
      <c r="A1997" s="5" t="s">
        <v>16</v>
      </c>
      <c r="B1997" s="5" t="s">
        <v>28</v>
      </c>
      <c r="C1997" s="5" t="s">
        <v>29</v>
      </c>
      <c r="D1997" s="5" t="s">
        <v>86</v>
      </c>
      <c r="E1997" s="5">
        <v>2009</v>
      </c>
      <c r="F1997" s="5">
        <v>3</v>
      </c>
      <c r="G1997" s="61">
        <v>16</v>
      </c>
      <c r="H1997" s="73">
        <v>1.61</v>
      </c>
      <c r="I1997" s="73">
        <v>5.24</v>
      </c>
      <c r="J1997" s="73">
        <v>1.61</v>
      </c>
      <c r="K1997" s="73">
        <v>0.01</v>
      </c>
      <c r="L1997" s="73">
        <v>0</v>
      </c>
      <c r="M1997" s="73">
        <v>5.23</v>
      </c>
      <c r="N1997" s="73">
        <v>0</v>
      </c>
      <c r="O1997" s="73">
        <v>0.05</v>
      </c>
      <c r="P1997" s="62">
        <v>428.19321630554401</v>
      </c>
    </row>
    <row r="1998" spans="1:16" x14ac:dyDescent="0.2">
      <c r="A1998" s="5" t="s">
        <v>16</v>
      </c>
      <c r="B1998" s="5" t="s">
        <v>28</v>
      </c>
      <c r="C1998" s="5" t="s">
        <v>29</v>
      </c>
      <c r="D1998" s="5" t="s">
        <v>86</v>
      </c>
      <c r="E1998" s="5">
        <v>2011</v>
      </c>
      <c r="F1998" s="5">
        <v>3</v>
      </c>
      <c r="G1998" s="61">
        <v>5</v>
      </c>
      <c r="H1998" s="73">
        <v>0.56000000000000005</v>
      </c>
      <c r="I1998" s="73">
        <v>1.83</v>
      </c>
      <c r="J1998" s="73">
        <v>0.56000000000000005</v>
      </c>
      <c r="K1998" s="73">
        <v>0</v>
      </c>
      <c r="L1998" s="73">
        <v>0</v>
      </c>
      <c r="M1998" s="73">
        <v>1.83</v>
      </c>
      <c r="N1998" s="73">
        <v>0</v>
      </c>
      <c r="O1998" s="73">
        <v>0.02</v>
      </c>
      <c r="P1998" s="62">
        <v>456.55458477071079</v>
      </c>
    </row>
    <row r="1999" spans="1:16" x14ac:dyDescent="0.2">
      <c r="A1999" s="5" t="s">
        <v>16</v>
      </c>
      <c r="B1999" s="5" t="s">
        <v>28</v>
      </c>
      <c r="C1999" s="5" t="s">
        <v>29</v>
      </c>
      <c r="D1999" s="5" t="s">
        <v>86</v>
      </c>
      <c r="E1999" s="5">
        <v>2012</v>
      </c>
      <c r="F1999" s="5">
        <v>2</v>
      </c>
      <c r="G1999" s="61">
        <v>36</v>
      </c>
      <c r="H1999" s="73">
        <v>0.12</v>
      </c>
      <c r="I1999" s="73">
        <v>20.440000000000001</v>
      </c>
      <c r="J1999" s="73">
        <v>0.12</v>
      </c>
      <c r="K1999" s="73">
        <v>0.1</v>
      </c>
      <c r="L1999" s="73">
        <v>20.34</v>
      </c>
      <c r="M1999" s="73">
        <v>0</v>
      </c>
      <c r="N1999" s="73">
        <v>0</v>
      </c>
      <c r="O1999" s="73">
        <v>0.19</v>
      </c>
      <c r="P1999" s="62">
        <v>571.49380089099077</v>
      </c>
    </row>
    <row r="2000" spans="1:16" x14ac:dyDescent="0.2">
      <c r="A2000" s="5" t="s">
        <v>16</v>
      </c>
      <c r="B2000" s="5" t="s">
        <v>28</v>
      </c>
      <c r="C2000" s="5" t="s">
        <v>29</v>
      </c>
      <c r="D2000" s="5" t="s">
        <v>86</v>
      </c>
      <c r="E2000" s="5">
        <v>2013</v>
      </c>
      <c r="F2000" s="5">
        <v>2</v>
      </c>
      <c r="G2000" s="61">
        <v>3</v>
      </c>
      <c r="H2000" s="73">
        <v>0.01</v>
      </c>
      <c r="I2000" s="73">
        <v>1.43</v>
      </c>
      <c r="J2000" s="73">
        <v>0.01</v>
      </c>
      <c r="K2000" s="73">
        <v>0.01</v>
      </c>
      <c r="L2000" s="73">
        <v>1.42</v>
      </c>
      <c r="M2000" s="73">
        <v>0</v>
      </c>
      <c r="N2000" s="73">
        <v>0</v>
      </c>
      <c r="O2000" s="73">
        <v>0.01</v>
      </c>
      <c r="P2000" s="62">
        <v>508.84760317861156</v>
      </c>
    </row>
    <row r="2001" spans="1:16" x14ac:dyDescent="0.2">
      <c r="A2001" s="5" t="s">
        <v>16</v>
      </c>
      <c r="B2001" s="5" t="s">
        <v>28</v>
      </c>
      <c r="C2001" s="5" t="s">
        <v>29</v>
      </c>
      <c r="D2001" s="5" t="s">
        <v>86</v>
      </c>
      <c r="E2001" s="5">
        <v>2014</v>
      </c>
      <c r="F2001" s="5">
        <v>2</v>
      </c>
      <c r="G2001" s="61">
        <v>5</v>
      </c>
      <c r="H2001" s="73">
        <v>0.01</v>
      </c>
      <c r="I2001" s="73">
        <v>2.48</v>
      </c>
      <c r="J2001" s="73">
        <v>0.01</v>
      </c>
      <c r="K2001" s="73">
        <v>0.01</v>
      </c>
      <c r="L2001" s="73">
        <v>2.4700000000000002</v>
      </c>
      <c r="M2001" s="73">
        <v>0</v>
      </c>
      <c r="N2001" s="73">
        <v>0</v>
      </c>
      <c r="O2001" s="73">
        <v>0.02</v>
      </c>
      <c r="P2001" s="62">
        <v>492.05003308368549</v>
      </c>
    </row>
    <row r="2002" spans="1:16" x14ac:dyDescent="0.2">
      <c r="A2002" s="5" t="s">
        <v>16</v>
      </c>
      <c r="B2002" s="5" t="s">
        <v>28</v>
      </c>
      <c r="C2002" s="5" t="s">
        <v>29</v>
      </c>
      <c r="D2002" s="5" t="s">
        <v>86</v>
      </c>
      <c r="E2002" s="5">
        <v>2016</v>
      </c>
      <c r="F2002" s="5">
        <v>2</v>
      </c>
      <c r="G2002" s="61">
        <v>30</v>
      </c>
      <c r="H2002" s="73">
        <v>0.1</v>
      </c>
      <c r="I2002" s="73">
        <v>17.119999999999997</v>
      </c>
      <c r="J2002" s="73">
        <v>0.1</v>
      </c>
      <c r="K2002" s="73">
        <v>0.08</v>
      </c>
      <c r="L2002" s="73">
        <v>17.04</v>
      </c>
      <c r="M2002" s="73">
        <v>0</v>
      </c>
      <c r="N2002" s="73">
        <v>0</v>
      </c>
      <c r="O2002" s="73">
        <v>0.16</v>
      </c>
      <c r="P2002" s="62">
        <v>572.56475037936787</v>
      </c>
    </row>
    <row r="2003" spans="1:16" x14ac:dyDescent="0.2">
      <c r="A2003" s="5" t="s">
        <v>16</v>
      </c>
      <c r="B2003" s="5" t="s">
        <v>28</v>
      </c>
      <c r="C2003" s="5" t="s">
        <v>29</v>
      </c>
      <c r="D2003" s="5" t="s">
        <v>86</v>
      </c>
      <c r="E2003" s="5">
        <v>2017</v>
      </c>
      <c r="F2003" s="5">
        <v>1</v>
      </c>
      <c r="G2003" s="61">
        <v>106</v>
      </c>
      <c r="H2003" s="73">
        <v>1.4300000000000002</v>
      </c>
      <c r="I2003" s="73">
        <v>63.929999999999993</v>
      </c>
      <c r="J2003" s="73">
        <v>1.4300000000000002</v>
      </c>
      <c r="K2003" s="73">
        <v>63.929999999999993</v>
      </c>
      <c r="L2003" s="73">
        <v>0</v>
      </c>
      <c r="M2003" s="73">
        <v>0</v>
      </c>
      <c r="N2003" s="73">
        <v>0</v>
      </c>
      <c r="O2003" s="73">
        <v>5.37</v>
      </c>
      <c r="P2003" s="62">
        <v>619.1933754632463</v>
      </c>
    </row>
    <row r="2004" spans="1:16" x14ac:dyDescent="0.2">
      <c r="A2004" s="5" t="s">
        <v>16</v>
      </c>
      <c r="B2004" s="5" t="s">
        <v>28</v>
      </c>
      <c r="C2004" s="5" t="s">
        <v>29</v>
      </c>
      <c r="D2004" s="5" t="s">
        <v>86</v>
      </c>
      <c r="E2004" s="5">
        <v>2018</v>
      </c>
      <c r="F2004" s="5">
        <v>1</v>
      </c>
      <c r="G2004" s="61">
        <v>35</v>
      </c>
      <c r="H2004" s="73">
        <v>0.57000000000000006</v>
      </c>
      <c r="I2004" s="73">
        <v>25.349999999999998</v>
      </c>
      <c r="J2004" s="73">
        <v>0.57000000000000006</v>
      </c>
      <c r="K2004" s="73">
        <v>25.349999999999998</v>
      </c>
      <c r="L2004" s="73">
        <v>0</v>
      </c>
      <c r="M2004" s="73">
        <v>0</v>
      </c>
      <c r="N2004" s="73">
        <v>0</v>
      </c>
      <c r="O2004" s="73">
        <v>2.13</v>
      </c>
      <c r="P2004" s="62">
        <v>759.85902364902654</v>
      </c>
    </row>
    <row r="2005" spans="1:16" x14ac:dyDescent="0.2">
      <c r="A2005" s="5" t="s">
        <v>16</v>
      </c>
      <c r="B2005" s="5" t="s">
        <v>28</v>
      </c>
      <c r="C2005" s="5" t="s">
        <v>29</v>
      </c>
      <c r="D2005" s="5" t="s">
        <v>86</v>
      </c>
      <c r="E2005" s="5">
        <v>2019</v>
      </c>
      <c r="F2005" s="5">
        <v>1</v>
      </c>
      <c r="G2005" s="61">
        <v>67</v>
      </c>
      <c r="H2005" s="73">
        <v>1.01</v>
      </c>
      <c r="I2005" s="73">
        <v>44.92</v>
      </c>
      <c r="J2005" s="73">
        <v>1.01</v>
      </c>
      <c r="K2005" s="73">
        <v>44.92</v>
      </c>
      <c r="L2005" s="73">
        <v>0</v>
      </c>
      <c r="M2005" s="73">
        <v>0</v>
      </c>
      <c r="N2005" s="73">
        <v>0</v>
      </c>
      <c r="O2005" s="73">
        <v>3.77</v>
      </c>
      <c r="P2005" s="62">
        <v>685.86683330228959</v>
      </c>
    </row>
    <row r="2006" spans="1:16" x14ac:dyDescent="0.2">
      <c r="A2006" s="5" t="s">
        <v>16</v>
      </c>
      <c r="B2006" s="5" t="s">
        <v>28</v>
      </c>
      <c r="C2006" s="5" t="s">
        <v>29</v>
      </c>
      <c r="D2006" s="5" t="s">
        <v>86</v>
      </c>
      <c r="E2006" s="5">
        <v>2020</v>
      </c>
      <c r="F2006" s="5">
        <v>0</v>
      </c>
      <c r="G2006" s="61">
        <v>56</v>
      </c>
      <c r="H2006" s="73">
        <v>36.840000000000003</v>
      </c>
      <c r="I2006" s="73">
        <v>0</v>
      </c>
      <c r="J2006" s="73">
        <v>36.840000000000003</v>
      </c>
      <c r="K2006" s="73">
        <v>0</v>
      </c>
      <c r="L2006" s="73">
        <v>0</v>
      </c>
      <c r="M2006" s="73">
        <v>0</v>
      </c>
      <c r="N2006" s="73">
        <v>2.8499999999999996</v>
      </c>
      <c r="O2006" s="73">
        <v>0.5</v>
      </c>
      <c r="P2006" s="62">
        <v>659.57864292463125</v>
      </c>
    </row>
    <row r="2007" spans="1:16" x14ac:dyDescent="0.2">
      <c r="A2007" s="5" t="s">
        <v>16</v>
      </c>
      <c r="B2007" s="5" t="s">
        <v>28</v>
      </c>
      <c r="C2007" s="5" t="s">
        <v>29</v>
      </c>
      <c r="D2007" s="5" t="s">
        <v>86</v>
      </c>
      <c r="E2007" s="5">
        <v>2021</v>
      </c>
      <c r="F2007" s="5">
        <v>0</v>
      </c>
      <c r="G2007" s="61">
        <v>209</v>
      </c>
      <c r="H2007" s="73">
        <v>129.78</v>
      </c>
      <c r="I2007" s="73">
        <v>0</v>
      </c>
      <c r="J2007" s="73">
        <v>129.78</v>
      </c>
      <c r="K2007" s="73">
        <v>0</v>
      </c>
      <c r="L2007" s="73">
        <v>0</v>
      </c>
      <c r="M2007" s="73">
        <v>0</v>
      </c>
      <c r="N2007" s="73">
        <v>9.9</v>
      </c>
      <c r="O2007" s="73">
        <v>1.9300000000000002</v>
      </c>
      <c r="P2007" s="62">
        <v>622.3917880050318</v>
      </c>
    </row>
    <row r="2008" spans="1:16" x14ac:dyDescent="0.2">
      <c r="A2008" s="5" t="s">
        <v>16</v>
      </c>
      <c r="B2008" s="5" t="s">
        <v>28</v>
      </c>
      <c r="C2008" s="5" t="s">
        <v>29</v>
      </c>
      <c r="D2008" s="5" t="s">
        <v>87</v>
      </c>
      <c r="E2008" s="5">
        <v>2003</v>
      </c>
      <c r="F2008" s="5">
        <v>3</v>
      </c>
      <c r="G2008" s="61">
        <v>3</v>
      </c>
      <c r="H2008" s="73">
        <v>0.26</v>
      </c>
      <c r="I2008" s="73">
        <v>0.83</v>
      </c>
      <c r="J2008" s="73">
        <v>0.26</v>
      </c>
      <c r="K2008" s="73">
        <v>0</v>
      </c>
      <c r="L2008" s="73">
        <v>0</v>
      </c>
      <c r="M2008" s="73">
        <v>0.83</v>
      </c>
      <c r="N2008" s="73">
        <v>0</v>
      </c>
      <c r="O2008" s="73">
        <v>0.01</v>
      </c>
      <c r="P2008" s="62">
        <v>316.77808998354834</v>
      </c>
    </row>
    <row r="2009" spans="1:16" x14ac:dyDescent="0.2">
      <c r="A2009" s="5" t="s">
        <v>16</v>
      </c>
      <c r="B2009" s="5" t="s">
        <v>28</v>
      </c>
      <c r="C2009" s="5" t="s">
        <v>29</v>
      </c>
      <c r="D2009" s="5" t="s">
        <v>87</v>
      </c>
      <c r="E2009" s="5">
        <v>2004</v>
      </c>
      <c r="F2009" s="5">
        <v>3</v>
      </c>
      <c r="G2009" s="61">
        <v>10</v>
      </c>
      <c r="H2009" s="73">
        <v>1.01</v>
      </c>
      <c r="I2009" s="73">
        <v>3.3</v>
      </c>
      <c r="J2009" s="73">
        <v>1.01</v>
      </c>
      <c r="K2009" s="73">
        <v>0.01</v>
      </c>
      <c r="L2009" s="73">
        <v>0</v>
      </c>
      <c r="M2009" s="73">
        <v>3.29</v>
      </c>
      <c r="N2009" s="73">
        <v>0</v>
      </c>
      <c r="O2009" s="73">
        <v>0.03</v>
      </c>
      <c r="P2009" s="62">
        <v>421.20431250592031</v>
      </c>
    </row>
    <row r="2010" spans="1:16" x14ac:dyDescent="0.2">
      <c r="A2010" s="5" t="s">
        <v>16</v>
      </c>
      <c r="B2010" s="5" t="s">
        <v>28</v>
      </c>
      <c r="C2010" s="5" t="s">
        <v>29</v>
      </c>
      <c r="D2010" s="5" t="s">
        <v>87</v>
      </c>
      <c r="E2010" s="5">
        <v>2005</v>
      </c>
      <c r="F2010" s="5">
        <v>3</v>
      </c>
      <c r="G2010" s="61">
        <v>27</v>
      </c>
      <c r="H2010" s="73">
        <v>2.67</v>
      </c>
      <c r="I2010" s="73">
        <v>8.6999999999999993</v>
      </c>
      <c r="J2010" s="73">
        <v>2.67</v>
      </c>
      <c r="K2010" s="73">
        <v>0.02</v>
      </c>
      <c r="L2010" s="73">
        <v>0</v>
      </c>
      <c r="M2010" s="73">
        <v>8.68</v>
      </c>
      <c r="N2010" s="73">
        <v>0.01</v>
      </c>
      <c r="O2010" s="73">
        <v>0.09</v>
      </c>
      <c r="P2010" s="62">
        <v>414.9603276581866</v>
      </c>
    </row>
    <row r="2011" spans="1:16" x14ac:dyDescent="0.2">
      <c r="A2011" s="5" t="s">
        <v>16</v>
      </c>
      <c r="B2011" s="5" t="s">
        <v>28</v>
      </c>
      <c r="C2011" s="5" t="s">
        <v>29</v>
      </c>
      <c r="D2011" s="5" t="s">
        <v>87</v>
      </c>
      <c r="E2011" s="5">
        <v>2006</v>
      </c>
      <c r="F2011" s="5">
        <v>3</v>
      </c>
      <c r="G2011" s="61">
        <v>37</v>
      </c>
      <c r="H2011" s="73">
        <v>3.53</v>
      </c>
      <c r="I2011" s="73">
        <v>11.53</v>
      </c>
      <c r="J2011" s="73">
        <v>3.53</v>
      </c>
      <c r="K2011" s="73">
        <v>0.03</v>
      </c>
      <c r="L2011" s="73">
        <v>0</v>
      </c>
      <c r="M2011" s="73">
        <v>11.5</v>
      </c>
      <c r="N2011" s="73">
        <v>0.01</v>
      </c>
      <c r="O2011" s="73">
        <v>0.11</v>
      </c>
      <c r="P2011" s="62">
        <v>404.89329577987399</v>
      </c>
    </row>
    <row r="2012" spans="1:16" x14ac:dyDescent="0.2">
      <c r="A2012" s="5" t="s">
        <v>16</v>
      </c>
      <c r="B2012" s="5" t="s">
        <v>28</v>
      </c>
      <c r="C2012" s="5" t="s">
        <v>29</v>
      </c>
      <c r="D2012" s="5" t="s">
        <v>87</v>
      </c>
      <c r="E2012" s="5">
        <v>2008</v>
      </c>
      <c r="F2012" s="5">
        <v>3</v>
      </c>
      <c r="G2012" s="61">
        <v>45</v>
      </c>
      <c r="H2012" s="73">
        <v>4.58</v>
      </c>
      <c r="I2012" s="73">
        <v>14.95</v>
      </c>
      <c r="J2012" s="73">
        <v>4.58</v>
      </c>
      <c r="K2012" s="73">
        <v>0.04</v>
      </c>
      <c r="L2012" s="73">
        <v>0</v>
      </c>
      <c r="M2012" s="73">
        <v>14.91</v>
      </c>
      <c r="N2012" s="73">
        <v>0.01</v>
      </c>
      <c r="O2012" s="73">
        <v>0.15</v>
      </c>
      <c r="P2012" s="62">
        <v>435.9598025358585</v>
      </c>
    </row>
    <row r="2013" spans="1:16" x14ac:dyDescent="0.2">
      <c r="A2013" s="5" t="s">
        <v>16</v>
      </c>
      <c r="B2013" s="5" t="s">
        <v>28</v>
      </c>
      <c r="C2013" s="5" t="s">
        <v>29</v>
      </c>
      <c r="D2013" s="5" t="s">
        <v>87</v>
      </c>
      <c r="E2013" s="5">
        <v>2009</v>
      </c>
      <c r="F2013" s="5">
        <v>3</v>
      </c>
      <c r="G2013" s="61">
        <v>24</v>
      </c>
      <c r="H2013" s="73">
        <v>2.56</v>
      </c>
      <c r="I2013" s="73">
        <v>8.34</v>
      </c>
      <c r="J2013" s="73">
        <v>2.56</v>
      </c>
      <c r="K2013" s="73">
        <v>0.02</v>
      </c>
      <c r="L2013" s="73">
        <v>0</v>
      </c>
      <c r="M2013" s="73">
        <v>8.32</v>
      </c>
      <c r="N2013" s="73">
        <v>0.01</v>
      </c>
      <c r="O2013" s="73">
        <v>0.08</v>
      </c>
      <c r="P2013" s="62">
        <v>445.95527937170732</v>
      </c>
    </row>
    <row r="2014" spans="1:16" x14ac:dyDescent="0.2">
      <c r="A2014" s="5" t="s">
        <v>16</v>
      </c>
      <c r="B2014" s="5" t="s">
        <v>28</v>
      </c>
      <c r="C2014" s="5" t="s">
        <v>29</v>
      </c>
      <c r="D2014" s="5" t="s">
        <v>87</v>
      </c>
      <c r="E2014" s="5">
        <v>2011</v>
      </c>
      <c r="F2014" s="5">
        <v>3</v>
      </c>
      <c r="G2014" s="61">
        <v>21</v>
      </c>
      <c r="H2014" s="73">
        <v>2.15</v>
      </c>
      <c r="I2014" s="73">
        <v>7.02</v>
      </c>
      <c r="J2014" s="73">
        <v>2.15</v>
      </c>
      <c r="K2014" s="73">
        <v>0.02</v>
      </c>
      <c r="L2014" s="73">
        <v>0</v>
      </c>
      <c r="M2014" s="73">
        <v>7</v>
      </c>
      <c r="N2014" s="73">
        <v>0.01</v>
      </c>
      <c r="O2014" s="73">
        <v>7.0000000000000007E-2</v>
      </c>
      <c r="P2014" s="62">
        <v>433.66171937611432</v>
      </c>
    </row>
    <row r="2015" spans="1:16" x14ac:dyDescent="0.2">
      <c r="A2015" s="5" t="s">
        <v>16</v>
      </c>
      <c r="B2015" s="5" t="s">
        <v>28</v>
      </c>
      <c r="C2015" s="5" t="s">
        <v>29</v>
      </c>
      <c r="D2015" s="5" t="s">
        <v>87</v>
      </c>
      <c r="E2015" s="5">
        <v>2012</v>
      </c>
      <c r="F2015" s="5">
        <v>2</v>
      </c>
      <c r="G2015" s="61">
        <v>7</v>
      </c>
      <c r="H2015" s="73">
        <v>0.02</v>
      </c>
      <c r="I2015" s="73">
        <v>3.89</v>
      </c>
      <c r="J2015" s="73">
        <v>0.02</v>
      </c>
      <c r="K2015" s="73">
        <v>0.02</v>
      </c>
      <c r="L2015" s="73">
        <v>3.87</v>
      </c>
      <c r="M2015" s="73">
        <v>0</v>
      </c>
      <c r="N2015" s="73">
        <v>0</v>
      </c>
      <c r="O2015" s="73">
        <v>0.04</v>
      </c>
      <c r="P2015" s="62">
        <v>575.58593532045393</v>
      </c>
    </row>
    <row r="2016" spans="1:16" x14ac:dyDescent="0.2">
      <c r="A2016" s="5" t="s">
        <v>16</v>
      </c>
      <c r="B2016" s="5" t="s">
        <v>28</v>
      </c>
      <c r="C2016" s="5" t="s">
        <v>29</v>
      </c>
      <c r="D2016" s="5" t="s">
        <v>87</v>
      </c>
      <c r="E2016" s="5">
        <v>2013</v>
      </c>
      <c r="F2016" s="5">
        <v>2</v>
      </c>
      <c r="G2016" s="61">
        <v>1</v>
      </c>
      <c r="H2016" s="73">
        <v>0</v>
      </c>
      <c r="I2016" s="73">
        <v>0.67</v>
      </c>
      <c r="J2016" s="73">
        <v>0</v>
      </c>
      <c r="K2016" s="73">
        <v>0</v>
      </c>
      <c r="L2016" s="73">
        <v>0.67</v>
      </c>
      <c r="M2016" s="73">
        <v>0</v>
      </c>
      <c r="N2016" s="73">
        <v>0</v>
      </c>
      <c r="O2016" s="73">
        <v>0.01</v>
      </c>
      <c r="P2016" s="62">
        <v>522.96672623384222</v>
      </c>
    </row>
    <row r="2017" spans="1:16" x14ac:dyDescent="0.2">
      <c r="A2017" s="5" t="s">
        <v>16</v>
      </c>
      <c r="B2017" s="5" t="s">
        <v>28</v>
      </c>
      <c r="C2017" s="5" t="s">
        <v>29</v>
      </c>
      <c r="D2017" s="5" t="s">
        <v>87</v>
      </c>
      <c r="E2017" s="5">
        <v>2015</v>
      </c>
      <c r="F2017" s="5">
        <v>2</v>
      </c>
      <c r="G2017" s="61">
        <v>0</v>
      </c>
      <c r="H2017" s="73">
        <v>0</v>
      </c>
      <c r="I2017" s="73">
        <v>0.23</v>
      </c>
      <c r="J2017" s="73">
        <v>0</v>
      </c>
      <c r="K2017" s="73">
        <v>0</v>
      </c>
      <c r="L2017" s="73">
        <v>0.23</v>
      </c>
      <c r="M2017" s="73">
        <v>0</v>
      </c>
      <c r="N2017" s="73">
        <v>0</v>
      </c>
      <c r="O2017" s="73">
        <v>0</v>
      </c>
      <c r="P2017" s="62">
        <v>575.58593532045404</v>
      </c>
    </row>
    <row r="2018" spans="1:16" x14ac:dyDescent="0.2">
      <c r="A2018" s="5" t="s">
        <v>16</v>
      </c>
      <c r="B2018" s="5" t="s">
        <v>28</v>
      </c>
      <c r="C2018" s="5" t="s">
        <v>29</v>
      </c>
      <c r="D2018" s="5" t="s">
        <v>87</v>
      </c>
      <c r="E2018" s="5">
        <v>2016</v>
      </c>
      <c r="F2018" s="5">
        <v>2</v>
      </c>
      <c r="G2018" s="61">
        <v>37</v>
      </c>
      <c r="H2018" s="73">
        <v>0.14000000000000001</v>
      </c>
      <c r="I2018" s="73">
        <v>24</v>
      </c>
      <c r="J2018" s="73">
        <v>0.14000000000000001</v>
      </c>
      <c r="K2018" s="73">
        <v>0.11</v>
      </c>
      <c r="L2018" s="73">
        <v>23.89</v>
      </c>
      <c r="M2018" s="73">
        <v>0</v>
      </c>
      <c r="N2018" s="73">
        <v>0</v>
      </c>
      <c r="O2018" s="73">
        <v>0.23</v>
      </c>
      <c r="P2018" s="62">
        <v>643.87989785037189</v>
      </c>
    </row>
    <row r="2019" spans="1:16" x14ac:dyDescent="0.2">
      <c r="A2019" s="5" t="s">
        <v>16</v>
      </c>
      <c r="B2019" s="5" t="s">
        <v>28</v>
      </c>
      <c r="C2019" s="5" t="s">
        <v>29</v>
      </c>
      <c r="D2019" s="5" t="s">
        <v>87</v>
      </c>
      <c r="E2019" s="5">
        <v>2017</v>
      </c>
      <c r="F2019" s="5">
        <v>1</v>
      </c>
      <c r="G2019" s="61">
        <v>11</v>
      </c>
      <c r="H2019" s="73">
        <v>0.2</v>
      </c>
      <c r="I2019" s="73">
        <v>9.0399999999999991</v>
      </c>
      <c r="J2019" s="73">
        <v>0.2</v>
      </c>
      <c r="K2019" s="73">
        <v>9.0399999999999991</v>
      </c>
      <c r="L2019" s="73">
        <v>0</v>
      </c>
      <c r="M2019" s="73">
        <v>0</v>
      </c>
      <c r="N2019" s="73">
        <v>0</v>
      </c>
      <c r="O2019" s="73">
        <v>0.76</v>
      </c>
      <c r="P2019" s="62">
        <v>846.59584892014175</v>
      </c>
    </row>
    <row r="2020" spans="1:16" x14ac:dyDescent="0.2">
      <c r="A2020" s="5" t="s">
        <v>16</v>
      </c>
      <c r="B2020" s="5" t="s">
        <v>28</v>
      </c>
      <c r="C2020" s="5" t="s">
        <v>29</v>
      </c>
      <c r="D2020" s="5" t="s">
        <v>87</v>
      </c>
      <c r="E2020" s="5">
        <v>2018</v>
      </c>
      <c r="F2020" s="5">
        <v>1</v>
      </c>
      <c r="G2020" s="61">
        <v>7</v>
      </c>
      <c r="H2020" s="73">
        <v>6.9999999999999993E-2</v>
      </c>
      <c r="I2020" s="73">
        <v>3.28</v>
      </c>
      <c r="J2020" s="73">
        <v>6.9999999999999993E-2</v>
      </c>
      <c r="K2020" s="73">
        <v>3.28</v>
      </c>
      <c r="L2020" s="73">
        <v>0</v>
      </c>
      <c r="M2020" s="73">
        <v>0</v>
      </c>
      <c r="N2020" s="73">
        <v>0</v>
      </c>
      <c r="O2020" s="73">
        <v>0.28000000000000003</v>
      </c>
      <c r="P2020" s="62">
        <v>501.84952427051542</v>
      </c>
    </row>
    <row r="2021" spans="1:16" x14ac:dyDescent="0.2">
      <c r="A2021" s="5" t="s">
        <v>16</v>
      </c>
      <c r="B2021" s="5" t="s">
        <v>28</v>
      </c>
      <c r="C2021" s="5" t="s">
        <v>29</v>
      </c>
      <c r="D2021" s="5" t="s">
        <v>87</v>
      </c>
      <c r="E2021" s="5">
        <v>2019</v>
      </c>
      <c r="F2021" s="5">
        <v>1</v>
      </c>
      <c r="G2021" s="61">
        <v>27</v>
      </c>
      <c r="H2021" s="73">
        <v>0.44999999999999996</v>
      </c>
      <c r="I2021" s="73">
        <v>19.93</v>
      </c>
      <c r="J2021" s="73">
        <v>0.44999999999999996</v>
      </c>
      <c r="K2021" s="73">
        <v>19.93</v>
      </c>
      <c r="L2021" s="73">
        <v>0</v>
      </c>
      <c r="M2021" s="73">
        <v>0</v>
      </c>
      <c r="N2021" s="73">
        <v>0</v>
      </c>
      <c r="O2021" s="73">
        <v>1.6800000000000002</v>
      </c>
      <c r="P2021" s="62">
        <v>737.05188805841988</v>
      </c>
    </row>
    <row r="2022" spans="1:16" x14ac:dyDescent="0.2">
      <c r="A2022" s="5" t="s">
        <v>16</v>
      </c>
      <c r="B2022" s="5" t="s">
        <v>28</v>
      </c>
      <c r="C2022" s="5" t="s">
        <v>29</v>
      </c>
      <c r="D2022" s="5" t="s">
        <v>87</v>
      </c>
      <c r="E2022" s="5">
        <v>2020</v>
      </c>
      <c r="F2022" s="5">
        <v>0</v>
      </c>
      <c r="G2022" s="61">
        <v>53</v>
      </c>
      <c r="H2022" s="73">
        <v>33.380000000000003</v>
      </c>
      <c r="I2022" s="73">
        <v>0</v>
      </c>
      <c r="J2022" s="73">
        <v>33.380000000000003</v>
      </c>
      <c r="K2022" s="73">
        <v>0</v>
      </c>
      <c r="L2022" s="73">
        <v>0</v>
      </c>
      <c r="M2022" s="73">
        <v>0</v>
      </c>
      <c r="N2022" s="73">
        <v>2.5700000000000003</v>
      </c>
      <c r="O2022" s="73">
        <v>0.46</v>
      </c>
      <c r="P2022" s="62">
        <v>626.53776791951361</v>
      </c>
    </row>
    <row r="2023" spans="1:16" x14ac:dyDescent="0.2">
      <c r="A2023" s="5" t="s">
        <v>16</v>
      </c>
      <c r="B2023" s="5" t="s">
        <v>28</v>
      </c>
      <c r="C2023" s="5" t="s">
        <v>30</v>
      </c>
      <c r="D2023" s="5" t="s">
        <v>95</v>
      </c>
      <c r="E2023" s="5">
        <v>2015</v>
      </c>
      <c r="F2023" s="5">
        <v>2</v>
      </c>
      <c r="G2023" s="61">
        <v>70</v>
      </c>
      <c r="H2023" s="73">
        <v>0</v>
      </c>
      <c r="I2023" s="73">
        <v>51.1</v>
      </c>
      <c r="J2023" s="73">
        <v>0</v>
      </c>
      <c r="K2023" s="73">
        <v>0</v>
      </c>
      <c r="L2023" s="73">
        <v>51.1</v>
      </c>
      <c r="M2023" s="73">
        <v>0</v>
      </c>
      <c r="N2023" s="73">
        <v>0.06</v>
      </c>
      <c r="O2023" s="73">
        <v>1.06</v>
      </c>
      <c r="P2023" s="62">
        <v>730.19429559945263</v>
      </c>
    </row>
    <row r="2024" spans="1:16" x14ac:dyDescent="0.2">
      <c r="A2024" s="5" t="s">
        <v>16</v>
      </c>
      <c r="B2024" s="5" t="s">
        <v>28</v>
      </c>
      <c r="C2024" s="5" t="s">
        <v>30</v>
      </c>
      <c r="D2024" s="5" t="s">
        <v>95</v>
      </c>
      <c r="E2024" s="5">
        <v>2016</v>
      </c>
      <c r="F2024" s="5">
        <v>2</v>
      </c>
      <c r="G2024" s="61">
        <v>31</v>
      </c>
      <c r="H2024" s="73">
        <v>0</v>
      </c>
      <c r="I2024" s="73">
        <v>24.05</v>
      </c>
      <c r="J2024" s="73">
        <v>0</v>
      </c>
      <c r="K2024" s="73">
        <v>0</v>
      </c>
      <c r="L2024" s="73">
        <v>24.05</v>
      </c>
      <c r="M2024" s="73">
        <v>0</v>
      </c>
      <c r="N2024" s="73">
        <v>0.03</v>
      </c>
      <c r="O2024" s="73">
        <v>0.51</v>
      </c>
      <c r="P2024" s="62">
        <v>763.80870140689444</v>
      </c>
    </row>
    <row r="2025" spans="1:16" x14ac:dyDescent="0.2">
      <c r="A2025" s="5" t="s">
        <v>16</v>
      </c>
      <c r="B2025" s="5" t="s">
        <v>28</v>
      </c>
      <c r="C2025" s="5" t="s">
        <v>30</v>
      </c>
      <c r="D2025" s="5" t="s">
        <v>95</v>
      </c>
      <c r="E2025" s="5">
        <v>2017</v>
      </c>
      <c r="F2025" s="5">
        <v>1</v>
      </c>
      <c r="G2025" s="61">
        <v>16</v>
      </c>
      <c r="H2025" s="73">
        <v>0.11</v>
      </c>
      <c r="I2025" s="73">
        <v>10.83</v>
      </c>
      <c r="J2025" s="73">
        <v>0.11</v>
      </c>
      <c r="K2025" s="73">
        <v>10.83</v>
      </c>
      <c r="L2025" s="73">
        <v>0</v>
      </c>
      <c r="M2025" s="73">
        <v>0</v>
      </c>
      <c r="N2025" s="73">
        <v>0</v>
      </c>
      <c r="O2025" s="73">
        <v>0.02</v>
      </c>
      <c r="P2025" s="62">
        <v>639.84617729364027</v>
      </c>
    </row>
    <row r="2026" spans="1:16" x14ac:dyDescent="0.2">
      <c r="A2026" s="5" t="s">
        <v>16</v>
      </c>
      <c r="B2026" s="5" t="s">
        <v>28</v>
      </c>
      <c r="C2026" s="5" t="s">
        <v>30</v>
      </c>
      <c r="D2026" s="5" t="s">
        <v>95</v>
      </c>
      <c r="E2026" s="5">
        <v>2018</v>
      </c>
      <c r="F2026" s="5">
        <v>1</v>
      </c>
      <c r="G2026" s="61">
        <v>26</v>
      </c>
      <c r="H2026" s="73">
        <v>0.81</v>
      </c>
      <c r="I2026" s="73">
        <v>20.87</v>
      </c>
      <c r="J2026" s="73">
        <v>0.81</v>
      </c>
      <c r="K2026" s="73">
        <v>20.87</v>
      </c>
      <c r="L2026" s="73">
        <v>0</v>
      </c>
      <c r="M2026" s="73">
        <v>0</v>
      </c>
      <c r="N2026" s="73">
        <v>0.02</v>
      </c>
      <c r="O2026" s="73">
        <v>0.53</v>
      </c>
      <c r="P2026" s="62">
        <v>833.38659289654686</v>
      </c>
    </row>
    <row r="2027" spans="1:16" x14ac:dyDescent="0.2">
      <c r="A2027" s="5" t="s">
        <v>16</v>
      </c>
      <c r="B2027" s="5" t="s">
        <v>28</v>
      </c>
      <c r="C2027" s="5" t="s">
        <v>30</v>
      </c>
      <c r="D2027" s="5" t="s">
        <v>95</v>
      </c>
      <c r="E2027" s="5">
        <v>2020</v>
      </c>
      <c r="F2027" s="5">
        <v>0</v>
      </c>
      <c r="G2027" s="61">
        <v>47</v>
      </c>
      <c r="H2027" s="73">
        <v>33.040000000000006</v>
      </c>
      <c r="I2027" s="73">
        <v>0</v>
      </c>
      <c r="J2027" s="73">
        <v>33.040000000000006</v>
      </c>
      <c r="K2027" s="73">
        <v>0</v>
      </c>
      <c r="L2027" s="73">
        <v>0</v>
      </c>
      <c r="M2027" s="73">
        <v>0</v>
      </c>
      <c r="N2027" s="73">
        <v>0.04</v>
      </c>
      <c r="O2027" s="73">
        <v>0.77</v>
      </c>
      <c r="P2027" s="62">
        <v>703.22233670267804</v>
      </c>
    </row>
    <row r="2028" spans="1:16" x14ac:dyDescent="0.2">
      <c r="A2028" s="5" t="s">
        <v>16</v>
      </c>
      <c r="B2028" s="5" t="s">
        <v>28</v>
      </c>
      <c r="C2028" s="5" t="s">
        <v>30</v>
      </c>
      <c r="D2028" s="5" t="s">
        <v>95</v>
      </c>
      <c r="E2028" s="5">
        <v>2021</v>
      </c>
      <c r="F2028" s="5">
        <v>0</v>
      </c>
      <c r="G2028" s="61">
        <v>79</v>
      </c>
      <c r="H2028" s="73">
        <v>42.5</v>
      </c>
      <c r="I2028" s="73">
        <v>0</v>
      </c>
      <c r="J2028" s="73">
        <v>42.5</v>
      </c>
      <c r="K2028" s="73">
        <v>0</v>
      </c>
      <c r="L2028" s="73">
        <v>0</v>
      </c>
      <c r="M2028" s="73">
        <v>0</v>
      </c>
      <c r="N2028" s="73">
        <v>0.04</v>
      </c>
      <c r="O2028" s="73">
        <v>1.5</v>
      </c>
      <c r="P2028" s="62">
        <v>538.37915995576759</v>
      </c>
    </row>
    <row r="2029" spans="1:16" x14ac:dyDescent="0.2">
      <c r="A2029" s="5" t="s">
        <v>16</v>
      </c>
      <c r="B2029" s="5" t="s">
        <v>28</v>
      </c>
      <c r="C2029" s="5" t="s">
        <v>30</v>
      </c>
      <c r="D2029" s="5" t="s">
        <v>88</v>
      </c>
      <c r="E2029" s="5">
        <v>2010</v>
      </c>
      <c r="F2029" s="5">
        <v>3</v>
      </c>
      <c r="G2029" s="61">
        <v>44</v>
      </c>
      <c r="H2029" s="73">
        <v>0</v>
      </c>
      <c r="I2029" s="73">
        <v>31.43</v>
      </c>
      <c r="J2029" s="73">
        <v>0</v>
      </c>
      <c r="K2029" s="73">
        <v>0</v>
      </c>
      <c r="L2029" s="73">
        <v>0</v>
      </c>
      <c r="M2029" s="73">
        <v>31.43</v>
      </c>
      <c r="N2029" s="73">
        <v>0.03</v>
      </c>
      <c r="O2029" s="73">
        <v>1.55</v>
      </c>
      <c r="P2029" s="62">
        <v>716.86881675459733</v>
      </c>
    </row>
    <row r="2030" spans="1:16" x14ac:dyDescent="0.2">
      <c r="A2030" s="5" t="s">
        <v>16</v>
      </c>
      <c r="B2030" s="5" t="s">
        <v>28</v>
      </c>
      <c r="C2030" s="5" t="s">
        <v>30</v>
      </c>
      <c r="D2030" s="5" t="s">
        <v>88</v>
      </c>
      <c r="E2030" s="5">
        <v>2011</v>
      </c>
      <c r="F2030" s="5">
        <v>3</v>
      </c>
      <c r="G2030" s="61">
        <v>255</v>
      </c>
      <c r="H2030" s="73">
        <v>0</v>
      </c>
      <c r="I2030" s="73">
        <v>156.75</v>
      </c>
      <c r="J2030" s="73">
        <v>0</v>
      </c>
      <c r="K2030" s="73">
        <v>0</v>
      </c>
      <c r="L2030" s="73">
        <v>0</v>
      </c>
      <c r="M2030" s="73">
        <v>156.75</v>
      </c>
      <c r="N2030" s="73">
        <v>0.15</v>
      </c>
      <c r="O2030" s="73">
        <v>8.43</v>
      </c>
      <c r="P2030" s="62">
        <v>613.75658053231962</v>
      </c>
    </row>
    <row r="2031" spans="1:16" x14ac:dyDescent="0.2">
      <c r="A2031" s="5" t="s">
        <v>16</v>
      </c>
      <c r="B2031" s="5" t="s">
        <v>28</v>
      </c>
      <c r="C2031" s="5" t="s">
        <v>30</v>
      </c>
      <c r="D2031" s="5" t="s">
        <v>88</v>
      </c>
      <c r="E2031" s="5">
        <v>2012</v>
      </c>
      <c r="F2031" s="5">
        <v>2</v>
      </c>
      <c r="G2031" s="61">
        <v>125</v>
      </c>
      <c r="H2031" s="73">
        <v>0</v>
      </c>
      <c r="I2031" s="73">
        <v>71.010000000000005</v>
      </c>
      <c r="J2031" s="73">
        <v>0</v>
      </c>
      <c r="K2031" s="73">
        <v>0</v>
      </c>
      <c r="L2031" s="73">
        <v>71.010000000000005</v>
      </c>
      <c r="M2031" s="73">
        <v>0</v>
      </c>
      <c r="N2031" s="73">
        <v>0.1</v>
      </c>
      <c r="O2031" s="73">
        <v>0.74</v>
      </c>
      <c r="P2031" s="62">
        <v>566.21359276672217</v>
      </c>
    </row>
    <row r="2032" spans="1:16" x14ac:dyDescent="0.2">
      <c r="A2032" s="5" t="s">
        <v>16</v>
      </c>
      <c r="B2032" s="5" t="s">
        <v>28</v>
      </c>
      <c r="C2032" s="5" t="s">
        <v>30</v>
      </c>
      <c r="D2032" s="5" t="s">
        <v>88</v>
      </c>
      <c r="E2032" s="5">
        <v>2014</v>
      </c>
      <c r="F2032" s="5">
        <v>2</v>
      </c>
      <c r="G2032" s="61">
        <v>12</v>
      </c>
      <c r="H2032" s="73">
        <v>0</v>
      </c>
      <c r="I2032" s="73">
        <v>4.4000000000000004</v>
      </c>
      <c r="J2032" s="73">
        <v>0</v>
      </c>
      <c r="K2032" s="73">
        <v>0</v>
      </c>
      <c r="L2032" s="73">
        <v>4.4000000000000004</v>
      </c>
      <c r="M2032" s="73">
        <v>0</v>
      </c>
      <c r="N2032" s="73">
        <v>0.01</v>
      </c>
      <c r="O2032" s="73">
        <v>7.0000000000000007E-2</v>
      </c>
      <c r="P2032" s="62">
        <v>361.22968783528495</v>
      </c>
    </row>
    <row r="2033" spans="1:16" x14ac:dyDescent="0.2">
      <c r="A2033" s="5" t="s">
        <v>16</v>
      </c>
      <c r="B2033" s="5" t="s">
        <v>28</v>
      </c>
      <c r="C2033" s="5" t="s">
        <v>30</v>
      </c>
      <c r="D2033" s="5" t="s">
        <v>88</v>
      </c>
      <c r="E2033" s="5">
        <v>2016</v>
      </c>
      <c r="F2033" s="5">
        <v>2</v>
      </c>
      <c r="G2033" s="61">
        <v>14</v>
      </c>
      <c r="H2033" s="73">
        <v>0</v>
      </c>
      <c r="I2033" s="73">
        <v>9.68</v>
      </c>
      <c r="J2033" s="73">
        <v>0</v>
      </c>
      <c r="K2033" s="73">
        <v>0</v>
      </c>
      <c r="L2033" s="73">
        <v>9.68</v>
      </c>
      <c r="M2033" s="73">
        <v>0</v>
      </c>
      <c r="N2033" s="73">
        <v>0.01</v>
      </c>
      <c r="O2033" s="73">
        <v>0.09</v>
      </c>
      <c r="P2033" s="62">
        <v>702.2014458341821</v>
      </c>
    </row>
    <row r="2034" spans="1:16" x14ac:dyDescent="0.2">
      <c r="A2034" s="5" t="s">
        <v>16</v>
      </c>
      <c r="B2034" s="5" t="s">
        <v>28</v>
      </c>
      <c r="C2034" s="5" t="s">
        <v>30</v>
      </c>
      <c r="D2034" s="5" t="s">
        <v>88</v>
      </c>
      <c r="E2034" s="5">
        <v>2017</v>
      </c>
      <c r="F2034" s="5">
        <v>1</v>
      </c>
      <c r="G2034" s="61">
        <v>128</v>
      </c>
      <c r="H2034" s="73">
        <v>0</v>
      </c>
      <c r="I2034" s="73">
        <v>100.16</v>
      </c>
      <c r="J2034" s="73">
        <v>0</v>
      </c>
      <c r="K2034" s="73">
        <v>100.16</v>
      </c>
      <c r="L2034" s="73">
        <v>0</v>
      </c>
      <c r="M2034" s="73">
        <v>0</v>
      </c>
      <c r="N2034" s="73">
        <v>1.04</v>
      </c>
      <c r="O2034" s="73">
        <v>3.19</v>
      </c>
      <c r="P2034" s="62">
        <v>784.51574235557655</v>
      </c>
    </row>
    <row r="2035" spans="1:16" x14ac:dyDescent="0.2">
      <c r="A2035" s="5" t="s">
        <v>16</v>
      </c>
      <c r="B2035" s="5" t="s">
        <v>28</v>
      </c>
      <c r="C2035" s="5" t="s">
        <v>30</v>
      </c>
      <c r="D2035" s="5" t="s">
        <v>88</v>
      </c>
      <c r="E2035" s="5">
        <v>2018</v>
      </c>
      <c r="F2035" s="5">
        <v>1</v>
      </c>
      <c r="G2035" s="61">
        <v>181</v>
      </c>
      <c r="H2035" s="73">
        <v>8.9</v>
      </c>
      <c r="I2035" s="73">
        <v>109.16</v>
      </c>
      <c r="J2035" s="73">
        <v>8.9</v>
      </c>
      <c r="K2035" s="73">
        <v>109.16</v>
      </c>
      <c r="L2035" s="73">
        <v>0</v>
      </c>
      <c r="M2035" s="73">
        <v>0</v>
      </c>
      <c r="N2035" s="73">
        <v>1.3</v>
      </c>
      <c r="O2035" s="73">
        <v>3.99</v>
      </c>
      <c r="P2035" s="62">
        <v>650.81659601711237</v>
      </c>
    </row>
    <row r="2036" spans="1:16" x14ac:dyDescent="0.2">
      <c r="A2036" s="5" t="s">
        <v>16</v>
      </c>
      <c r="B2036" s="5" t="s">
        <v>28</v>
      </c>
      <c r="C2036" s="5" t="s">
        <v>30</v>
      </c>
      <c r="D2036" s="5" t="s">
        <v>88</v>
      </c>
      <c r="E2036" s="5">
        <v>2019</v>
      </c>
      <c r="F2036" s="5">
        <v>1</v>
      </c>
      <c r="G2036" s="61">
        <v>60</v>
      </c>
      <c r="H2036" s="73">
        <v>0</v>
      </c>
      <c r="I2036" s="73">
        <v>42.07</v>
      </c>
      <c r="J2036" s="73">
        <v>0</v>
      </c>
      <c r="K2036" s="73">
        <v>42.07</v>
      </c>
      <c r="L2036" s="73">
        <v>0</v>
      </c>
      <c r="M2036" s="73">
        <v>0</v>
      </c>
      <c r="N2036" s="73">
        <v>0.42</v>
      </c>
      <c r="O2036" s="73">
        <v>1.28</v>
      </c>
      <c r="P2036" s="62">
        <v>697.63668665251419</v>
      </c>
    </row>
    <row r="2037" spans="1:16" x14ac:dyDescent="0.2">
      <c r="A2037" s="5" t="s">
        <v>16</v>
      </c>
      <c r="B2037" s="5" t="s">
        <v>28</v>
      </c>
      <c r="C2037" s="5" t="s">
        <v>30</v>
      </c>
      <c r="D2037" s="5" t="s">
        <v>88</v>
      </c>
      <c r="E2037" s="5">
        <v>2020</v>
      </c>
      <c r="F2037" s="5">
        <v>0</v>
      </c>
      <c r="G2037" s="61">
        <v>138</v>
      </c>
      <c r="H2037" s="73">
        <v>87.57</v>
      </c>
      <c r="I2037" s="73">
        <v>0</v>
      </c>
      <c r="J2037" s="73">
        <v>87.57</v>
      </c>
      <c r="K2037" s="73">
        <v>0</v>
      </c>
      <c r="L2037" s="73">
        <v>0</v>
      </c>
      <c r="M2037" s="73">
        <v>0</v>
      </c>
      <c r="N2037" s="73">
        <v>3.07</v>
      </c>
      <c r="O2037" s="73">
        <v>5.57</v>
      </c>
      <c r="P2037" s="62">
        <v>633.33142397203699</v>
      </c>
    </row>
    <row r="2038" spans="1:16" x14ac:dyDescent="0.2">
      <c r="A2038" s="5" t="s">
        <v>16</v>
      </c>
      <c r="B2038" s="5" t="s">
        <v>28</v>
      </c>
      <c r="C2038" s="5" t="s">
        <v>30</v>
      </c>
      <c r="D2038" s="5" t="s">
        <v>88</v>
      </c>
      <c r="E2038" s="5">
        <v>2021</v>
      </c>
      <c r="F2038" s="5">
        <v>0</v>
      </c>
      <c r="G2038" s="61">
        <v>10</v>
      </c>
      <c r="H2038" s="73">
        <v>6.22</v>
      </c>
      <c r="I2038" s="73">
        <v>0</v>
      </c>
      <c r="J2038" s="73">
        <v>6.22</v>
      </c>
      <c r="K2038" s="73">
        <v>0</v>
      </c>
      <c r="L2038" s="73">
        <v>0</v>
      </c>
      <c r="M2038" s="73">
        <v>0</v>
      </c>
      <c r="N2038" s="73">
        <v>0.21</v>
      </c>
      <c r="O2038" s="73">
        <v>0.38</v>
      </c>
      <c r="P2038" s="62">
        <v>638.947103206919</v>
      </c>
    </row>
    <row r="2039" spans="1:16" x14ac:dyDescent="0.2">
      <c r="A2039" s="5" t="s">
        <v>16</v>
      </c>
      <c r="B2039" s="5" t="s">
        <v>28</v>
      </c>
      <c r="C2039" s="5" t="s">
        <v>30</v>
      </c>
      <c r="D2039" s="5" t="s">
        <v>94</v>
      </c>
      <c r="E2039" s="5">
        <v>2000</v>
      </c>
      <c r="F2039" s="5">
        <v>3</v>
      </c>
      <c r="G2039" s="61">
        <v>1</v>
      </c>
      <c r="H2039" s="73">
        <v>0.05</v>
      </c>
      <c r="I2039" s="73">
        <v>0.48000000000000004</v>
      </c>
      <c r="J2039" s="73">
        <v>0.05</v>
      </c>
      <c r="K2039" s="73">
        <v>0.05</v>
      </c>
      <c r="L2039" s="73">
        <v>0.03</v>
      </c>
      <c r="M2039" s="73">
        <v>0.4</v>
      </c>
      <c r="N2039" s="73">
        <v>0</v>
      </c>
      <c r="O2039" s="73">
        <v>0.04</v>
      </c>
      <c r="P2039" s="62">
        <v>517.6106169768035</v>
      </c>
    </row>
    <row r="2040" spans="1:16" x14ac:dyDescent="0.2">
      <c r="A2040" s="5" t="s">
        <v>16</v>
      </c>
      <c r="B2040" s="5" t="s">
        <v>28</v>
      </c>
      <c r="C2040" s="5" t="s">
        <v>30</v>
      </c>
      <c r="D2040" s="5" t="s">
        <v>89</v>
      </c>
      <c r="E2040" s="5">
        <v>2000</v>
      </c>
      <c r="F2040" s="5">
        <v>3</v>
      </c>
      <c r="G2040" s="61">
        <v>1</v>
      </c>
      <c r="H2040" s="73">
        <v>0.04</v>
      </c>
      <c r="I2040" s="73">
        <v>0.38</v>
      </c>
      <c r="J2040" s="73">
        <v>0.04</v>
      </c>
      <c r="K2040" s="73">
        <v>0.04</v>
      </c>
      <c r="L2040" s="73">
        <v>0.02</v>
      </c>
      <c r="M2040" s="73">
        <v>0.32</v>
      </c>
      <c r="N2040" s="73">
        <v>0</v>
      </c>
      <c r="O2040" s="73">
        <v>0.03</v>
      </c>
      <c r="P2040" s="62">
        <v>560.39938059906592</v>
      </c>
    </row>
    <row r="2041" spans="1:16" x14ac:dyDescent="0.2">
      <c r="A2041" s="5" t="s">
        <v>16</v>
      </c>
      <c r="B2041" s="5" t="s">
        <v>28</v>
      </c>
      <c r="C2041" s="5" t="s">
        <v>30</v>
      </c>
      <c r="D2041" s="5" t="s">
        <v>89</v>
      </c>
      <c r="E2041" s="5">
        <v>2005</v>
      </c>
      <c r="F2041" s="5">
        <v>3</v>
      </c>
      <c r="G2041" s="61">
        <v>13</v>
      </c>
      <c r="H2041" s="73">
        <v>0.56000000000000005</v>
      </c>
      <c r="I2041" s="73">
        <v>5.52</v>
      </c>
      <c r="J2041" s="73">
        <v>0.56000000000000005</v>
      </c>
      <c r="K2041" s="73">
        <v>0.57999999999999996</v>
      </c>
      <c r="L2041" s="73">
        <v>0.31</v>
      </c>
      <c r="M2041" s="73">
        <v>4.63</v>
      </c>
      <c r="N2041" s="73">
        <v>0.04</v>
      </c>
      <c r="O2041" s="73">
        <v>0.42</v>
      </c>
      <c r="P2041" s="62">
        <v>461.05925039820488</v>
      </c>
    </row>
    <row r="2042" spans="1:16" x14ac:dyDescent="0.2">
      <c r="A2042" s="5" t="s">
        <v>16</v>
      </c>
      <c r="B2042" s="5" t="s">
        <v>28</v>
      </c>
      <c r="C2042" s="5" t="s">
        <v>30</v>
      </c>
      <c r="D2042" s="5" t="s">
        <v>89</v>
      </c>
      <c r="E2042" s="5">
        <v>2007</v>
      </c>
      <c r="F2042" s="5">
        <v>3</v>
      </c>
      <c r="G2042" s="61">
        <v>4</v>
      </c>
      <c r="H2042" s="73">
        <v>0.19</v>
      </c>
      <c r="I2042" s="73">
        <v>1.8800000000000001</v>
      </c>
      <c r="J2042" s="73">
        <v>0.19</v>
      </c>
      <c r="K2042" s="73">
        <v>0.2</v>
      </c>
      <c r="L2042" s="73">
        <v>0.11</v>
      </c>
      <c r="M2042" s="73">
        <v>1.57</v>
      </c>
      <c r="N2042" s="73">
        <v>0.01</v>
      </c>
      <c r="O2042" s="73">
        <v>0.14000000000000001</v>
      </c>
      <c r="P2042" s="62">
        <v>517.61061697680339</v>
      </c>
    </row>
    <row r="2043" spans="1:16" x14ac:dyDescent="0.2">
      <c r="A2043" s="5" t="s">
        <v>16</v>
      </c>
      <c r="B2043" s="5" t="s">
        <v>28</v>
      </c>
      <c r="C2043" s="5" t="s">
        <v>30</v>
      </c>
      <c r="D2043" s="5" t="s">
        <v>89</v>
      </c>
      <c r="E2043" s="5">
        <v>2008</v>
      </c>
      <c r="F2043" s="5">
        <v>3</v>
      </c>
      <c r="G2043" s="61">
        <v>34</v>
      </c>
      <c r="H2043" s="73">
        <v>1.67</v>
      </c>
      <c r="I2043" s="73">
        <v>16.37</v>
      </c>
      <c r="J2043" s="73">
        <v>1.67</v>
      </c>
      <c r="K2043" s="73">
        <v>1.72</v>
      </c>
      <c r="L2043" s="73">
        <v>0.93</v>
      </c>
      <c r="M2043" s="73">
        <v>13.72</v>
      </c>
      <c r="N2043" s="73">
        <v>0.13</v>
      </c>
      <c r="O2043" s="73">
        <v>1.25</v>
      </c>
      <c r="P2043" s="62">
        <v>537.41227662784968</v>
      </c>
    </row>
    <row r="2044" spans="1:16" x14ac:dyDescent="0.2">
      <c r="A2044" s="5" t="s">
        <v>16</v>
      </c>
      <c r="B2044" s="5" t="s">
        <v>28</v>
      </c>
      <c r="C2044" s="5" t="s">
        <v>30</v>
      </c>
      <c r="D2044" s="5" t="s">
        <v>89</v>
      </c>
      <c r="E2044" s="5">
        <v>2010</v>
      </c>
      <c r="F2044" s="5">
        <v>3</v>
      </c>
      <c r="G2044" s="61">
        <v>14</v>
      </c>
      <c r="H2044" s="73">
        <v>0.66</v>
      </c>
      <c r="I2044" s="73">
        <v>6.47</v>
      </c>
      <c r="J2044" s="73">
        <v>0.66</v>
      </c>
      <c r="K2044" s="73">
        <v>0.68</v>
      </c>
      <c r="L2044" s="73">
        <v>0.37</v>
      </c>
      <c r="M2044" s="73">
        <v>5.42</v>
      </c>
      <c r="N2044" s="73">
        <v>0.05</v>
      </c>
      <c r="O2044" s="73">
        <v>0.49</v>
      </c>
      <c r="P2044" s="62">
        <v>521.25060032951524</v>
      </c>
    </row>
    <row r="2045" spans="1:16" x14ac:dyDescent="0.2">
      <c r="A2045" s="5" t="s">
        <v>16</v>
      </c>
      <c r="B2045" s="5" t="s">
        <v>28</v>
      </c>
      <c r="C2045" s="5" t="s">
        <v>30</v>
      </c>
      <c r="D2045" s="5" t="s">
        <v>89</v>
      </c>
      <c r="E2045" s="5">
        <v>2012</v>
      </c>
      <c r="F2045" s="5">
        <v>2</v>
      </c>
      <c r="G2045" s="61">
        <v>83</v>
      </c>
      <c r="H2045" s="73">
        <v>3.33</v>
      </c>
      <c r="I2045" s="73">
        <v>44.88</v>
      </c>
      <c r="J2045" s="73">
        <v>3.33</v>
      </c>
      <c r="K2045" s="73">
        <v>1.1100000000000001</v>
      </c>
      <c r="L2045" s="73">
        <v>43.77</v>
      </c>
      <c r="M2045" s="73">
        <v>0</v>
      </c>
      <c r="N2045" s="73">
        <v>0.77</v>
      </c>
      <c r="O2045" s="73">
        <v>1.1599999999999999</v>
      </c>
      <c r="P2045" s="62">
        <v>579.58590728837726</v>
      </c>
    </row>
    <row r="2046" spans="1:16" x14ac:dyDescent="0.2">
      <c r="A2046" s="5" t="s">
        <v>16</v>
      </c>
      <c r="B2046" s="5" t="s">
        <v>28</v>
      </c>
      <c r="C2046" s="5" t="s">
        <v>30</v>
      </c>
      <c r="D2046" s="5" t="s">
        <v>89</v>
      </c>
      <c r="E2046" s="5">
        <v>2014</v>
      </c>
      <c r="F2046" s="5">
        <v>2</v>
      </c>
      <c r="G2046" s="61">
        <v>13</v>
      </c>
      <c r="H2046" s="73">
        <v>0</v>
      </c>
      <c r="I2046" s="73">
        <v>6.81</v>
      </c>
      <c r="J2046" s="73">
        <v>0</v>
      </c>
      <c r="K2046" s="73">
        <v>0.34</v>
      </c>
      <c r="L2046" s="73">
        <v>6.47</v>
      </c>
      <c r="M2046" s="73">
        <v>0</v>
      </c>
      <c r="N2046" s="73">
        <v>0.01</v>
      </c>
      <c r="O2046" s="73">
        <v>7.0000000000000007E-2</v>
      </c>
      <c r="P2046" s="62">
        <v>522.32171672973527</v>
      </c>
    </row>
    <row r="2047" spans="1:16" x14ac:dyDescent="0.2">
      <c r="A2047" s="5" t="s">
        <v>16</v>
      </c>
      <c r="B2047" s="5" t="s">
        <v>28</v>
      </c>
      <c r="C2047" s="5" t="s">
        <v>30</v>
      </c>
      <c r="D2047" s="5" t="s">
        <v>89</v>
      </c>
      <c r="E2047" s="5">
        <v>2015</v>
      </c>
      <c r="F2047" s="5">
        <v>2</v>
      </c>
      <c r="G2047" s="61">
        <v>81</v>
      </c>
      <c r="H2047" s="73">
        <v>0</v>
      </c>
      <c r="I2047" s="73">
        <v>55.660000000000004</v>
      </c>
      <c r="J2047" s="73">
        <v>0</v>
      </c>
      <c r="K2047" s="73">
        <v>1.82</v>
      </c>
      <c r="L2047" s="73">
        <v>53.84</v>
      </c>
      <c r="M2047" s="73">
        <v>0</v>
      </c>
      <c r="N2047" s="73">
        <v>7.0000000000000007E-2</v>
      </c>
      <c r="O2047" s="73">
        <v>0.53</v>
      </c>
      <c r="P2047" s="62">
        <v>686.37329827899657</v>
      </c>
    </row>
    <row r="2048" spans="1:16" x14ac:dyDescent="0.2">
      <c r="A2048" s="5" t="s">
        <v>16</v>
      </c>
      <c r="B2048" s="5" t="s">
        <v>28</v>
      </c>
      <c r="C2048" s="5" t="s">
        <v>30</v>
      </c>
      <c r="D2048" s="5" t="s">
        <v>89</v>
      </c>
      <c r="E2048" s="5">
        <v>2016</v>
      </c>
      <c r="F2048" s="5">
        <v>2</v>
      </c>
      <c r="G2048" s="61">
        <v>42</v>
      </c>
      <c r="H2048" s="73">
        <v>0.21</v>
      </c>
      <c r="I2048" s="73">
        <v>32.799999999999997</v>
      </c>
      <c r="J2048" s="73">
        <v>0.21</v>
      </c>
      <c r="K2048" s="73">
        <v>7.0000000000000007E-2</v>
      </c>
      <c r="L2048" s="73">
        <v>32.729999999999997</v>
      </c>
      <c r="M2048" s="73">
        <v>0</v>
      </c>
      <c r="N2048" s="73">
        <v>0.08</v>
      </c>
      <c r="O2048" s="73">
        <v>0.32</v>
      </c>
      <c r="P2048" s="62">
        <v>788.35141604990008</v>
      </c>
    </row>
    <row r="2049" spans="1:16" x14ac:dyDescent="0.2">
      <c r="A2049" s="5" t="s">
        <v>16</v>
      </c>
      <c r="B2049" s="5" t="s">
        <v>28</v>
      </c>
      <c r="C2049" s="5" t="s">
        <v>30</v>
      </c>
      <c r="D2049" s="5" t="s">
        <v>89</v>
      </c>
      <c r="E2049" s="5">
        <v>2017</v>
      </c>
      <c r="F2049" s="5">
        <v>1</v>
      </c>
      <c r="G2049" s="61">
        <v>39</v>
      </c>
      <c r="H2049" s="73">
        <v>0.13</v>
      </c>
      <c r="I2049" s="73">
        <v>29.190000000000005</v>
      </c>
      <c r="J2049" s="73">
        <v>0.13</v>
      </c>
      <c r="K2049" s="73">
        <v>29.190000000000005</v>
      </c>
      <c r="L2049" s="73">
        <v>0</v>
      </c>
      <c r="M2049" s="73">
        <v>0</v>
      </c>
      <c r="N2049" s="73">
        <v>0.16</v>
      </c>
      <c r="O2049" s="73">
        <v>0.52</v>
      </c>
      <c r="P2049" s="62">
        <v>771.15616107252788</v>
      </c>
    </row>
    <row r="2050" spans="1:16" x14ac:dyDescent="0.2">
      <c r="A2050" s="5" t="s">
        <v>16</v>
      </c>
      <c r="B2050" s="5" t="s">
        <v>28</v>
      </c>
      <c r="C2050" s="5" t="s">
        <v>30</v>
      </c>
      <c r="D2050" s="5" t="s">
        <v>89</v>
      </c>
      <c r="E2050" s="5">
        <v>2018</v>
      </c>
      <c r="F2050" s="5">
        <v>1</v>
      </c>
      <c r="G2050" s="61">
        <v>222</v>
      </c>
      <c r="H2050" s="73">
        <v>2.37</v>
      </c>
      <c r="I2050" s="73">
        <v>179.31</v>
      </c>
      <c r="J2050" s="73">
        <v>2.37</v>
      </c>
      <c r="K2050" s="73">
        <v>179.31</v>
      </c>
      <c r="L2050" s="73">
        <v>0</v>
      </c>
      <c r="M2050" s="73">
        <v>0</v>
      </c>
      <c r="N2050" s="73">
        <v>1.83</v>
      </c>
      <c r="O2050" s="73">
        <v>5.61</v>
      </c>
      <c r="P2050" s="62">
        <v>817.81986892362863</v>
      </c>
    </row>
    <row r="2051" spans="1:16" x14ac:dyDescent="0.2">
      <c r="A2051" s="5" t="s">
        <v>16</v>
      </c>
      <c r="B2051" s="5" t="s">
        <v>28</v>
      </c>
      <c r="C2051" s="5" t="s">
        <v>30</v>
      </c>
      <c r="D2051" s="5" t="s">
        <v>89</v>
      </c>
      <c r="E2051" s="5">
        <v>2019</v>
      </c>
      <c r="F2051" s="5">
        <v>1</v>
      </c>
      <c r="G2051" s="61">
        <v>169</v>
      </c>
      <c r="H2051" s="73">
        <v>0.04</v>
      </c>
      <c r="I2051" s="73">
        <v>125.63000000000001</v>
      </c>
      <c r="J2051" s="73">
        <v>0.04</v>
      </c>
      <c r="K2051" s="73">
        <v>125.63000000000001</v>
      </c>
      <c r="L2051" s="73">
        <v>0</v>
      </c>
      <c r="M2051" s="73">
        <v>0</v>
      </c>
      <c r="N2051" s="73">
        <v>1.1599999999999999</v>
      </c>
      <c r="O2051" s="73">
        <v>3.5599999999999996</v>
      </c>
      <c r="P2051" s="62">
        <v>744.25692036437897</v>
      </c>
    </row>
    <row r="2052" spans="1:16" x14ac:dyDescent="0.2">
      <c r="A2052" s="5" t="s">
        <v>16</v>
      </c>
      <c r="B2052" s="5" t="s">
        <v>28</v>
      </c>
      <c r="C2052" s="5" t="s">
        <v>30</v>
      </c>
      <c r="D2052" s="5" t="s">
        <v>89</v>
      </c>
      <c r="E2052" s="5">
        <v>2020</v>
      </c>
      <c r="F2052" s="5">
        <v>0</v>
      </c>
      <c r="G2052" s="61">
        <v>48</v>
      </c>
      <c r="H2052" s="73">
        <v>28.15</v>
      </c>
      <c r="I2052" s="73">
        <v>0</v>
      </c>
      <c r="J2052" s="73">
        <v>28.15</v>
      </c>
      <c r="K2052" s="73">
        <v>0</v>
      </c>
      <c r="L2052" s="73">
        <v>0</v>
      </c>
      <c r="M2052" s="73">
        <v>0</v>
      </c>
      <c r="N2052" s="73">
        <v>0.36</v>
      </c>
      <c r="O2052" s="73">
        <v>1.25</v>
      </c>
      <c r="P2052" s="62">
        <v>579.47916883559287</v>
      </c>
    </row>
    <row r="2053" spans="1:16" x14ac:dyDescent="0.2">
      <c r="A2053" s="5" t="s">
        <v>16</v>
      </c>
      <c r="B2053" s="5" t="s">
        <v>28</v>
      </c>
      <c r="C2053" s="5" t="s">
        <v>30</v>
      </c>
      <c r="D2053" s="5" t="s">
        <v>89</v>
      </c>
      <c r="E2053" s="5">
        <v>2021</v>
      </c>
      <c r="F2053" s="5">
        <v>0</v>
      </c>
      <c r="G2053" s="61">
        <v>61</v>
      </c>
      <c r="H2053" s="73">
        <v>33.01</v>
      </c>
      <c r="I2053" s="73">
        <v>0</v>
      </c>
      <c r="J2053" s="73">
        <v>33.01</v>
      </c>
      <c r="K2053" s="73">
        <v>0</v>
      </c>
      <c r="L2053" s="73">
        <v>0</v>
      </c>
      <c r="M2053" s="73">
        <v>0</v>
      </c>
      <c r="N2053" s="73">
        <v>0.02</v>
      </c>
      <c r="O2053" s="73">
        <v>1.1700000000000002</v>
      </c>
      <c r="P2053" s="62">
        <v>538.37915995576736</v>
      </c>
    </row>
    <row r="2054" spans="1:16" x14ac:dyDescent="0.2">
      <c r="A2054" s="5" t="s">
        <v>16</v>
      </c>
      <c r="B2054" s="5" t="s">
        <v>28</v>
      </c>
      <c r="C2054" s="5" t="s">
        <v>31</v>
      </c>
      <c r="D2054" s="5" t="s">
        <v>90</v>
      </c>
      <c r="E2054" s="5">
        <v>1981</v>
      </c>
      <c r="F2054" s="5">
        <v>3</v>
      </c>
      <c r="G2054" s="61">
        <v>3</v>
      </c>
      <c r="H2054" s="73">
        <v>0.06</v>
      </c>
      <c r="I2054" s="73">
        <v>1.44</v>
      </c>
      <c r="J2054" s="73">
        <v>0.06</v>
      </c>
      <c r="K2054" s="73">
        <v>0.03</v>
      </c>
      <c r="L2054" s="73">
        <v>0.02</v>
      </c>
      <c r="M2054" s="73">
        <v>1.39</v>
      </c>
      <c r="N2054" s="73">
        <v>0</v>
      </c>
      <c r="O2054" s="73">
        <v>0.03</v>
      </c>
      <c r="P2054" s="62">
        <v>550.77296141058935</v>
      </c>
    </row>
    <row r="2055" spans="1:16" x14ac:dyDescent="0.2">
      <c r="A2055" s="5" t="s">
        <v>16</v>
      </c>
      <c r="B2055" s="5" t="s">
        <v>28</v>
      </c>
      <c r="C2055" s="5" t="s">
        <v>31</v>
      </c>
      <c r="D2055" s="5" t="s">
        <v>90</v>
      </c>
      <c r="E2055" s="5">
        <v>1984</v>
      </c>
      <c r="F2055" s="5">
        <v>3</v>
      </c>
      <c r="G2055" s="61">
        <v>19</v>
      </c>
      <c r="H2055" s="73">
        <v>0.45</v>
      </c>
      <c r="I2055" s="73">
        <v>10.26</v>
      </c>
      <c r="J2055" s="73">
        <v>0.45</v>
      </c>
      <c r="K2055" s="73">
        <v>0.21</v>
      </c>
      <c r="L2055" s="73">
        <v>0.14000000000000001</v>
      </c>
      <c r="M2055" s="73">
        <v>9.91</v>
      </c>
      <c r="N2055" s="73">
        <v>0.02</v>
      </c>
      <c r="O2055" s="73">
        <v>0.24</v>
      </c>
      <c r="P2055" s="62">
        <v>550.77296141058935</v>
      </c>
    </row>
    <row r="2056" spans="1:16" x14ac:dyDescent="0.2">
      <c r="A2056" s="5" t="s">
        <v>16</v>
      </c>
      <c r="B2056" s="5" t="s">
        <v>28</v>
      </c>
      <c r="C2056" s="5" t="s">
        <v>31</v>
      </c>
      <c r="D2056" s="5" t="s">
        <v>90</v>
      </c>
      <c r="E2056" s="5">
        <v>1986</v>
      </c>
      <c r="F2056" s="5">
        <v>3</v>
      </c>
      <c r="G2056" s="61">
        <v>10</v>
      </c>
      <c r="H2056" s="73">
        <v>0.23</v>
      </c>
      <c r="I2056" s="73">
        <v>5.34</v>
      </c>
      <c r="J2056" s="73">
        <v>0.23</v>
      </c>
      <c r="K2056" s="73">
        <v>0.11</v>
      </c>
      <c r="L2056" s="73">
        <v>7.0000000000000007E-2</v>
      </c>
      <c r="M2056" s="73">
        <v>5.16</v>
      </c>
      <c r="N2056" s="73">
        <v>0.01</v>
      </c>
      <c r="O2056" s="73">
        <v>0.13</v>
      </c>
      <c r="P2056" s="62">
        <v>550.77296141058946</v>
      </c>
    </row>
    <row r="2057" spans="1:16" x14ac:dyDescent="0.2">
      <c r="A2057" s="5" t="s">
        <v>16</v>
      </c>
      <c r="B2057" s="5" t="s">
        <v>28</v>
      </c>
      <c r="C2057" s="5" t="s">
        <v>31</v>
      </c>
      <c r="D2057" s="5" t="s">
        <v>90</v>
      </c>
      <c r="E2057" s="5">
        <v>1988</v>
      </c>
      <c r="F2057" s="5">
        <v>3</v>
      </c>
      <c r="G2057" s="61">
        <v>20</v>
      </c>
      <c r="H2057" s="73">
        <v>0.45</v>
      </c>
      <c r="I2057" s="73">
        <v>10.29</v>
      </c>
      <c r="J2057" s="73">
        <v>0.45</v>
      </c>
      <c r="K2057" s="73">
        <v>0.21</v>
      </c>
      <c r="L2057" s="73">
        <v>0.14000000000000001</v>
      </c>
      <c r="M2057" s="73">
        <v>9.94</v>
      </c>
      <c r="N2057" s="73">
        <v>0.02</v>
      </c>
      <c r="O2057" s="73">
        <v>0.24</v>
      </c>
      <c r="P2057" s="62">
        <v>550.77296141058946</v>
      </c>
    </row>
    <row r="2058" spans="1:16" x14ac:dyDescent="0.2">
      <c r="A2058" s="5" t="s">
        <v>16</v>
      </c>
      <c r="B2058" s="5" t="s">
        <v>28</v>
      </c>
      <c r="C2058" s="5" t="s">
        <v>31</v>
      </c>
      <c r="D2058" s="5" t="s">
        <v>90</v>
      </c>
      <c r="E2058" s="5">
        <v>1990</v>
      </c>
      <c r="F2058" s="5">
        <v>3</v>
      </c>
      <c r="G2058" s="61">
        <v>28</v>
      </c>
      <c r="H2058" s="73">
        <v>0.42</v>
      </c>
      <c r="I2058" s="73">
        <v>9.57</v>
      </c>
      <c r="J2058" s="73">
        <v>0.42</v>
      </c>
      <c r="K2058" s="73">
        <v>0.2</v>
      </c>
      <c r="L2058" s="73">
        <v>0.13</v>
      </c>
      <c r="M2058" s="73">
        <v>9.24</v>
      </c>
      <c r="N2058" s="73">
        <v>0.02</v>
      </c>
      <c r="O2058" s="73">
        <v>0.23</v>
      </c>
      <c r="P2058" s="62">
        <v>361.83446221624297</v>
      </c>
    </row>
    <row r="2059" spans="1:16" x14ac:dyDescent="0.2">
      <c r="A2059" s="5" t="s">
        <v>16</v>
      </c>
      <c r="B2059" s="5" t="s">
        <v>28</v>
      </c>
      <c r="C2059" s="5" t="s">
        <v>31</v>
      </c>
      <c r="D2059" s="5" t="s">
        <v>90</v>
      </c>
      <c r="E2059" s="5">
        <v>1992</v>
      </c>
      <c r="F2059" s="5">
        <v>3</v>
      </c>
      <c r="G2059" s="61">
        <v>45</v>
      </c>
      <c r="H2059" s="73">
        <v>0.83</v>
      </c>
      <c r="I2059" s="73">
        <v>19.079999999999998</v>
      </c>
      <c r="J2059" s="73">
        <v>0.83</v>
      </c>
      <c r="K2059" s="73">
        <v>0.39</v>
      </c>
      <c r="L2059" s="73">
        <v>0.26</v>
      </c>
      <c r="M2059" s="73">
        <v>18.43</v>
      </c>
      <c r="N2059" s="73">
        <v>0.03</v>
      </c>
      <c r="O2059" s="73">
        <v>0.45</v>
      </c>
      <c r="P2059" s="62">
        <v>445.73822105048725</v>
      </c>
    </row>
    <row r="2060" spans="1:16" x14ac:dyDescent="0.2">
      <c r="A2060" s="5" t="s">
        <v>16</v>
      </c>
      <c r="B2060" s="5" t="s">
        <v>28</v>
      </c>
      <c r="C2060" s="5" t="s">
        <v>31</v>
      </c>
      <c r="D2060" s="5" t="s">
        <v>90</v>
      </c>
      <c r="E2060" s="5">
        <v>1993</v>
      </c>
      <c r="F2060" s="5">
        <v>3</v>
      </c>
      <c r="G2060" s="61">
        <v>69</v>
      </c>
      <c r="H2060" s="73">
        <v>0.7</v>
      </c>
      <c r="I2060" s="73">
        <v>22.33</v>
      </c>
      <c r="J2060" s="73">
        <v>0.7</v>
      </c>
      <c r="K2060" s="73">
        <v>0.32</v>
      </c>
      <c r="L2060" s="73">
        <v>0.22</v>
      </c>
      <c r="M2060" s="73">
        <v>21.79</v>
      </c>
      <c r="N2060" s="73">
        <v>0.13</v>
      </c>
      <c r="O2060" s="73">
        <v>0.89</v>
      </c>
      <c r="P2060" s="62">
        <v>334.12065634564425</v>
      </c>
    </row>
    <row r="2061" spans="1:16" x14ac:dyDescent="0.2">
      <c r="A2061" s="5" t="s">
        <v>16</v>
      </c>
      <c r="B2061" s="5" t="s">
        <v>28</v>
      </c>
      <c r="C2061" s="5" t="s">
        <v>31</v>
      </c>
      <c r="D2061" s="5" t="s">
        <v>90</v>
      </c>
      <c r="E2061" s="5">
        <v>1994</v>
      </c>
      <c r="F2061" s="5">
        <v>3</v>
      </c>
      <c r="G2061" s="61">
        <v>12</v>
      </c>
      <c r="H2061" s="73">
        <v>0.25</v>
      </c>
      <c r="I2061" s="73">
        <v>5.6300000000000008</v>
      </c>
      <c r="J2061" s="73">
        <v>0.25</v>
      </c>
      <c r="K2061" s="73">
        <v>0.11</v>
      </c>
      <c r="L2061" s="73">
        <v>0.08</v>
      </c>
      <c r="M2061" s="73">
        <v>5.44</v>
      </c>
      <c r="N2061" s="73">
        <v>0.01</v>
      </c>
      <c r="O2061" s="73">
        <v>0.13</v>
      </c>
      <c r="P2061" s="62">
        <v>492.76724862949658</v>
      </c>
    </row>
    <row r="2062" spans="1:16" x14ac:dyDescent="0.2">
      <c r="A2062" s="5" t="s">
        <v>16</v>
      </c>
      <c r="B2062" s="5" t="s">
        <v>28</v>
      </c>
      <c r="C2062" s="5" t="s">
        <v>31</v>
      </c>
      <c r="D2062" s="5" t="s">
        <v>90</v>
      </c>
      <c r="E2062" s="5">
        <v>1995</v>
      </c>
      <c r="F2062" s="5">
        <v>3</v>
      </c>
      <c r="G2062" s="61">
        <v>7</v>
      </c>
      <c r="H2062" s="73">
        <v>0.15</v>
      </c>
      <c r="I2062" s="73">
        <v>3.47</v>
      </c>
      <c r="J2062" s="73">
        <v>0.15</v>
      </c>
      <c r="K2062" s="73">
        <v>7.0000000000000007E-2</v>
      </c>
      <c r="L2062" s="73">
        <v>0.05</v>
      </c>
      <c r="M2062" s="73">
        <v>3.35</v>
      </c>
      <c r="N2062" s="73">
        <v>0.01</v>
      </c>
      <c r="O2062" s="73">
        <v>0.08</v>
      </c>
      <c r="P2062" s="62">
        <v>550.77296141058935</v>
      </c>
    </row>
    <row r="2063" spans="1:16" x14ac:dyDescent="0.2">
      <c r="A2063" s="5" t="s">
        <v>16</v>
      </c>
      <c r="B2063" s="5" t="s">
        <v>28</v>
      </c>
      <c r="C2063" s="5" t="s">
        <v>31</v>
      </c>
      <c r="D2063" s="5" t="s">
        <v>90</v>
      </c>
      <c r="E2063" s="5">
        <v>1996</v>
      </c>
      <c r="F2063" s="5">
        <v>3</v>
      </c>
      <c r="G2063" s="61">
        <v>6</v>
      </c>
      <c r="H2063" s="73">
        <v>0.11</v>
      </c>
      <c r="I2063" s="73">
        <v>2.4300000000000002</v>
      </c>
      <c r="J2063" s="73">
        <v>0.11</v>
      </c>
      <c r="K2063" s="73">
        <v>0.05</v>
      </c>
      <c r="L2063" s="73">
        <v>0.03</v>
      </c>
      <c r="M2063" s="73">
        <v>2.35</v>
      </c>
      <c r="N2063" s="73">
        <v>0</v>
      </c>
      <c r="O2063" s="73">
        <v>0.06</v>
      </c>
      <c r="P2063" s="62">
        <v>452.16982094530357</v>
      </c>
    </row>
    <row r="2064" spans="1:16" x14ac:dyDescent="0.2">
      <c r="A2064" s="5" t="s">
        <v>16</v>
      </c>
      <c r="B2064" s="5" t="s">
        <v>28</v>
      </c>
      <c r="C2064" s="5" t="s">
        <v>31</v>
      </c>
      <c r="D2064" s="5" t="s">
        <v>90</v>
      </c>
      <c r="E2064" s="5">
        <v>1997</v>
      </c>
      <c r="F2064" s="5">
        <v>3</v>
      </c>
      <c r="G2064" s="61">
        <v>8</v>
      </c>
      <c r="H2064" s="73">
        <v>0.16</v>
      </c>
      <c r="I2064" s="73">
        <v>3.58</v>
      </c>
      <c r="J2064" s="73">
        <v>0.16</v>
      </c>
      <c r="K2064" s="73">
        <v>7.0000000000000007E-2</v>
      </c>
      <c r="L2064" s="73">
        <v>0.05</v>
      </c>
      <c r="M2064" s="73">
        <v>3.46</v>
      </c>
      <c r="N2064" s="73">
        <v>0.01</v>
      </c>
      <c r="O2064" s="73">
        <v>0.09</v>
      </c>
      <c r="P2064" s="62">
        <v>443.76726354323677</v>
      </c>
    </row>
    <row r="2065" spans="1:16" x14ac:dyDescent="0.2">
      <c r="A2065" s="5" t="s">
        <v>16</v>
      </c>
      <c r="B2065" s="5" t="s">
        <v>28</v>
      </c>
      <c r="C2065" s="5" t="s">
        <v>31</v>
      </c>
      <c r="D2065" s="5" t="s">
        <v>90</v>
      </c>
      <c r="E2065" s="5">
        <v>1998</v>
      </c>
      <c r="F2065" s="5">
        <v>3</v>
      </c>
      <c r="G2065" s="61">
        <v>33</v>
      </c>
      <c r="H2065" s="73">
        <v>0.31</v>
      </c>
      <c r="I2065" s="73">
        <v>17.740000000000002</v>
      </c>
      <c r="J2065" s="73">
        <v>0.31</v>
      </c>
      <c r="K2065" s="73">
        <v>0.14000000000000001</v>
      </c>
      <c r="L2065" s="73">
        <v>0.1</v>
      </c>
      <c r="M2065" s="73">
        <v>17.5</v>
      </c>
      <c r="N2065" s="73">
        <v>0.15000000000000002</v>
      </c>
      <c r="O2065" s="73">
        <v>0.9</v>
      </c>
      <c r="P2065" s="62">
        <v>549.77142161145218</v>
      </c>
    </row>
    <row r="2066" spans="1:16" x14ac:dyDescent="0.2">
      <c r="A2066" s="5" t="s">
        <v>16</v>
      </c>
      <c r="B2066" s="5" t="s">
        <v>28</v>
      </c>
      <c r="C2066" s="5" t="s">
        <v>31</v>
      </c>
      <c r="D2066" s="5" t="s">
        <v>90</v>
      </c>
      <c r="E2066" s="5">
        <v>1999</v>
      </c>
      <c r="F2066" s="5">
        <v>3</v>
      </c>
      <c r="G2066" s="61">
        <v>23</v>
      </c>
      <c r="H2066" s="73">
        <v>0.52</v>
      </c>
      <c r="I2066" s="73">
        <v>11.950000000000001</v>
      </c>
      <c r="J2066" s="73">
        <v>0.52</v>
      </c>
      <c r="K2066" s="73">
        <v>0.24</v>
      </c>
      <c r="L2066" s="73">
        <v>0.16</v>
      </c>
      <c r="M2066" s="73">
        <v>11.55</v>
      </c>
      <c r="N2066" s="73">
        <v>0.02</v>
      </c>
      <c r="O2066" s="73">
        <v>0.28000000000000003</v>
      </c>
      <c r="P2066" s="62">
        <v>536.16219619135404</v>
      </c>
    </row>
    <row r="2067" spans="1:16" x14ac:dyDescent="0.2">
      <c r="A2067" s="5" t="s">
        <v>16</v>
      </c>
      <c r="B2067" s="5" t="s">
        <v>28</v>
      </c>
      <c r="C2067" s="5" t="s">
        <v>31</v>
      </c>
      <c r="D2067" s="5" t="s">
        <v>90</v>
      </c>
      <c r="E2067" s="5">
        <v>2000</v>
      </c>
      <c r="F2067" s="5">
        <v>3</v>
      </c>
      <c r="G2067" s="61">
        <v>65</v>
      </c>
      <c r="H2067" s="73">
        <v>1.39</v>
      </c>
      <c r="I2067" s="73">
        <v>31.700000000000003</v>
      </c>
      <c r="J2067" s="73">
        <v>1.39</v>
      </c>
      <c r="K2067" s="73">
        <v>0.65</v>
      </c>
      <c r="L2067" s="73">
        <v>0.43</v>
      </c>
      <c r="M2067" s="73">
        <v>30.62</v>
      </c>
      <c r="N2067" s="73">
        <v>0.05</v>
      </c>
      <c r="O2067" s="73">
        <v>0.75</v>
      </c>
      <c r="P2067" s="62">
        <v>510.10301517518889</v>
      </c>
    </row>
    <row r="2068" spans="1:16" x14ac:dyDescent="0.2">
      <c r="A2068" s="5" t="s">
        <v>16</v>
      </c>
      <c r="B2068" s="5" t="s">
        <v>28</v>
      </c>
      <c r="C2068" s="5" t="s">
        <v>31</v>
      </c>
      <c r="D2068" s="5" t="s">
        <v>90</v>
      </c>
      <c r="E2068" s="5">
        <v>2001</v>
      </c>
      <c r="F2068" s="5">
        <v>3</v>
      </c>
      <c r="G2068" s="61">
        <v>21</v>
      </c>
      <c r="H2068" s="73">
        <v>0.17</v>
      </c>
      <c r="I2068" s="73">
        <v>13.25</v>
      </c>
      <c r="J2068" s="73">
        <v>0.17</v>
      </c>
      <c r="K2068" s="73">
        <v>0.08</v>
      </c>
      <c r="L2068" s="73">
        <v>0.05</v>
      </c>
      <c r="M2068" s="73">
        <v>13.120000000000001</v>
      </c>
      <c r="N2068" s="73">
        <v>0.13</v>
      </c>
      <c r="O2068" s="73">
        <v>0.72</v>
      </c>
      <c r="P2068" s="62">
        <v>638.21397261670052</v>
      </c>
    </row>
    <row r="2069" spans="1:16" x14ac:dyDescent="0.2">
      <c r="A2069" s="5" t="s">
        <v>16</v>
      </c>
      <c r="B2069" s="5" t="s">
        <v>28</v>
      </c>
      <c r="C2069" s="5" t="s">
        <v>31</v>
      </c>
      <c r="D2069" s="5" t="s">
        <v>90</v>
      </c>
      <c r="E2069" s="5">
        <v>2002</v>
      </c>
      <c r="F2069" s="5">
        <v>3</v>
      </c>
      <c r="G2069" s="61">
        <v>0</v>
      </c>
      <c r="H2069" s="73">
        <v>0</v>
      </c>
      <c r="I2069" s="73">
        <v>7.0000000000000007E-2</v>
      </c>
      <c r="J2069" s="73">
        <v>0</v>
      </c>
      <c r="K2069" s="73">
        <v>0</v>
      </c>
      <c r="L2069" s="73">
        <v>0</v>
      </c>
      <c r="M2069" s="73">
        <v>7.0000000000000007E-2</v>
      </c>
      <c r="N2069" s="73">
        <v>0</v>
      </c>
      <c r="O2069" s="73">
        <v>0</v>
      </c>
      <c r="P2069" s="62">
        <v>325.48574798519945</v>
      </c>
    </row>
    <row r="2070" spans="1:16" x14ac:dyDescent="0.2">
      <c r="A2070" s="5" t="s">
        <v>16</v>
      </c>
      <c r="B2070" s="5" t="s">
        <v>28</v>
      </c>
      <c r="C2070" s="5" t="s">
        <v>31</v>
      </c>
      <c r="D2070" s="5" t="s">
        <v>90</v>
      </c>
      <c r="E2070" s="5">
        <v>2003</v>
      </c>
      <c r="F2070" s="5">
        <v>3</v>
      </c>
      <c r="G2070" s="61">
        <v>40</v>
      </c>
      <c r="H2070" s="73">
        <v>1.38</v>
      </c>
      <c r="I2070" s="73">
        <v>31.48</v>
      </c>
      <c r="J2070" s="73">
        <v>1.38</v>
      </c>
      <c r="K2070" s="73">
        <v>0.64</v>
      </c>
      <c r="L2070" s="73">
        <v>0.43</v>
      </c>
      <c r="M2070" s="73">
        <v>30.41</v>
      </c>
      <c r="N2070" s="73">
        <v>0.05</v>
      </c>
      <c r="O2070" s="73">
        <v>0.75</v>
      </c>
      <c r="P2070" s="62">
        <v>812.9378380852969</v>
      </c>
    </row>
    <row r="2071" spans="1:16" x14ac:dyDescent="0.2">
      <c r="A2071" s="5" t="s">
        <v>16</v>
      </c>
      <c r="B2071" s="5" t="s">
        <v>28</v>
      </c>
      <c r="C2071" s="5" t="s">
        <v>31</v>
      </c>
      <c r="D2071" s="5" t="s">
        <v>90</v>
      </c>
      <c r="E2071" s="5">
        <v>2004</v>
      </c>
      <c r="F2071" s="5">
        <v>3</v>
      </c>
      <c r="G2071" s="61">
        <v>113</v>
      </c>
      <c r="H2071" s="73">
        <v>1.88</v>
      </c>
      <c r="I2071" s="73">
        <v>55.33</v>
      </c>
      <c r="J2071" s="73">
        <v>1.88</v>
      </c>
      <c r="K2071" s="73">
        <v>0.88</v>
      </c>
      <c r="L2071" s="73">
        <v>0.59</v>
      </c>
      <c r="M2071" s="73">
        <v>53.86</v>
      </c>
      <c r="N2071" s="73">
        <v>0.19</v>
      </c>
      <c r="O2071" s="73">
        <v>1.6099999999999999</v>
      </c>
      <c r="P2071" s="62">
        <v>504.1607693383549</v>
      </c>
    </row>
    <row r="2072" spans="1:16" x14ac:dyDescent="0.2">
      <c r="A2072" s="5" t="s">
        <v>16</v>
      </c>
      <c r="B2072" s="5" t="s">
        <v>28</v>
      </c>
      <c r="C2072" s="5" t="s">
        <v>31</v>
      </c>
      <c r="D2072" s="5" t="s">
        <v>90</v>
      </c>
      <c r="E2072" s="5">
        <v>2005</v>
      </c>
      <c r="F2072" s="5">
        <v>3</v>
      </c>
      <c r="G2072" s="61">
        <v>220</v>
      </c>
      <c r="H2072" s="73">
        <v>1.73</v>
      </c>
      <c r="I2072" s="73">
        <v>141.38</v>
      </c>
      <c r="J2072" s="73">
        <v>1.73</v>
      </c>
      <c r="K2072" s="73">
        <v>0.81</v>
      </c>
      <c r="L2072" s="73">
        <v>4.6900000000000004</v>
      </c>
      <c r="M2072" s="73">
        <v>135.88</v>
      </c>
      <c r="N2072" s="73">
        <v>1.37</v>
      </c>
      <c r="O2072" s="73">
        <v>7.58</v>
      </c>
      <c r="P2072" s="62">
        <v>651.42887230448252</v>
      </c>
    </row>
    <row r="2073" spans="1:16" x14ac:dyDescent="0.2">
      <c r="A2073" s="5" t="s">
        <v>16</v>
      </c>
      <c r="B2073" s="5" t="s">
        <v>28</v>
      </c>
      <c r="C2073" s="5" t="s">
        <v>31</v>
      </c>
      <c r="D2073" s="5" t="s">
        <v>90</v>
      </c>
      <c r="E2073" s="5">
        <v>2006</v>
      </c>
      <c r="F2073" s="5">
        <v>3</v>
      </c>
      <c r="G2073" s="61">
        <v>140</v>
      </c>
      <c r="H2073" s="73">
        <v>2.83</v>
      </c>
      <c r="I2073" s="73">
        <v>71.67</v>
      </c>
      <c r="J2073" s="73">
        <v>2.83</v>
      </c>
      <c r="K2073" s="73">
        <v>1.32</v>
      </c>
      <c r="L2073" s="73">
        <v>0.88</v>
      </c>
      <c r="M2073" s="73">
        <v>69.47</v>
      </c>
      <c r="N2073" s="73">
        <v>0.2</v>
      </c>
      <c r="O2073" s="73">
        <v>1.98</v>
      </c>
      <c r="P2073" s="62">
        <v>532.3232707362755</v>
      </c>
    </row>
    <row r="2074" spans="1:16" x14ac:dyDescent="0.2">
      <c r="A2074" s="5" t="s">
        <v>16</v>
      </c>
      <c r="B2074" s="5" t="s">
        <v>28</v>
      </c>
      <c r="C2074" s="5" t="s">
        <v>31</v>
      </c>
      <c r="D2074" s="5" t="s">
        <v>90</v>
      </c>
      <c r="E2074" s="5">
        <v>2007</v>
      </c>
      <c r="F2074" s="5">
        <v>3</v>
      </c>
      <c r="G2074" s="61">
        <v>176</v>
      </c>
      <c r="H2074" s="73">
        <v>3.76</v>
      </c>
      <c r="I2074" s="73">
        <v>122.78</v>
      </c>
      <c r="J2074" s="73">
        <v>3.76</v>
      </c>
      <c r="K2074" s="73">
        <v>2.0499999999999998</v>
      </c>
      <c r="L2074" s="73">
        <v>1.17</v>
      </c>
      <c r="M2074" s="73">
        <v>119.56</v>
      </c>
      <c r="N2074" s="73">
        <v>0.59000000000000008</v>
      </c>
      <c r="O2074" s="73">
        <v>4.34</v>
      </c>
      <c r="P2074" s="62">
        <v>720.83628602564443</v>
      </c>
    </row>
    <row r="2075" spans="1:16" x14ac:dyDescent="0.2">
      <c r="A2075" s="5" t="s">
        <v>16</v>
      </c>
      <c r="B2075" s="5" t="s">
        <v>28</v>
      </c>
      <c r="C2075" s="5" t="s">
        <v>31</v>
      </c>
      <c r="D2075" s="5" t="s">
        <v>90</v>
      </c>
      <c r="E2075" s="5">
        <v>2008</v>
      </c>
      <c r="F2075" s="5">
        <v>3</v>
      </c>
      <c r="G2075" s="61">
        <v>365</v>
      </c>
      <c r="H2075" s="73">
        <v>7.49</v>
      </c>
      <c r="I2075" s="73">
        <v>190.18</v>
      </c>
      <c r="J2075" s="73">
        <v>7.49</v>
      </c>
      <c r="K2075" s="73">
        <v>4.18</v>
      </c>
      <c r="L2075" s="73">
        <v>2.9299999999999997</v>
      </c>
      <c r="M2075" s="73">
        <v>183.07</v>
      </c>
      <c r="N2075" s="73">
        <v>0.28000000000000003</v>
      </c>
      <c r="O2075" s="73">
        <v>8.51</v>
      </c>
      <c r="P2075" s="62">
        <v>541.60451927293343</v>
      </c>
    </row>
    <row r="2076" spans="1:16" x14ac:dyDescent="0.2">
      <c r="A2076" s="5" t="s">
        <v>16</v>
      </c>
      <c r="B2076" s="5" t="s">
        <v>28</v>
      </c>
      <c r="C2076" s="5" t="s">
        <v>31</v>
      </c>
      <c r="D2076" s="5" t="s">
        <v>90</v>
      </c>
      <c r="E2076" s="5">
        <v>2009</v>
      </c>
      <c r="F2076" s="5">
        <v>3</v>
      </c>
      <c r="G2076" s="61">
        <v>413</v>
      </c>
      <c r="H2076" s="73">
        <v>7.46</v>
      </c>
      <c r="I2076" s="73">
        <v>221.23</v>
      </c>
      <c r="J2076" s="73">
        <v>7.46</v>
      </c>
      <c r="K2076" s="73">
        <v>3.63</v>
      </c>
      <c r="L2076" s="73">
        <v>3.0700000000000003</v>
      </c>
      <c r="M2076" s="73">
        <v>214.53</v>
      </c>
      <c r="N2076" s="73">
        <v>0.34</v>
      </c>
      <c r="O2076" s="73">
        <v>7.58</v>
      </c>
      <c r="P2076" s="62">
        <v>554.35332396001127</v>
      </c>
    </row>
    <row r="2077" spans="1:16" x14ac:dyDescent="0.2">
      <c r="A2077" s="5" t="s">
        <v>16</v>
      </c>
      <c r="B2077" s="5" t="s">
        <v>28</v>
      </c>
      <c r="C2077" s="5" t="s">
        <v>31</v>
      </c>
      <c r="D2077" s="5" t="s">
        <v>90</v>
      </c>
      <c r="E2077" s="5">
        <v>2010</v>
      </c>
      <c r="F2077" s="5">
        <v>3</v>
      </c>
      <c r="G2077" s="61">
        <v>457</v>
      </c>
      <c r="H2077" s="73">
        <v>8.18</v>
      </c>
      <c r="I2077" s="73">
        <v>298.48</v>
      </c>
      <c r="J2077" s="73">
        <v>8.18</v>
      </c>
      <c r="K2077" s="73">
        <v>3.81</v>
      </c>
      <c r="L2077" s="73">
        <v>2.5499999999999998</v>
      </c>
      <c r="M2077" s="73">
        <v>292.12</v>
      </c>
      <c r="N2077" s="73">
        <v>1.54</v>
      </c>
      <c r="O2077" s="73">
        <v>10.690000000000001</v>
      </c>
      <c r="P2077" s="62">
        <v>671.06667039341414</v>
      </c>
    </row>
    <row r="2078" spans="1:16" x14ac:dyDescent="0.2">
      <c r="A2078" s="5" t="s">
        <v>16</v>
      </c>
      <c r="B2078" s="5" t="s">
        <v>28</v>
      </c>
      <c r="C2078" s="5" t="s">
        <v>31</v>
      </c>
      <c r="D2078" s="5" t="s">
        <v>90</v>
      </c>
      <c r="E2078" s="5">
        <v>2011</v>
      </c>
      <c r="F2078" s="5">
        <v>3</v>
      </c>
      <c r="G2078" s="61">
        <v>256</v>
      </c>
      <c r="H2078" s="73">
        <v>5.44</v>
      </c>
      <c r="I2078" s="73">
        <v>153.32</v>
      </c>
      <c r="J2078" s="73">
        <v>5.44</v>
      </c>
      <c r="K2078" s="73">
        <v>2.5299999999999998</v>
      </c>
      <c r="L2078" s="73">
        <v>1.7</v>
      </c>
      <c r="M2078" s="73">
        <v>149.09</v>
      </c>
      <c r="N2078" s="73">
        <v>0.53</v>
      </c>
      <c r="O2078" s="73">
        <v>4.6100000000000003</v>
      </c>
      <c r="P2078" s="62">
        <v>620.38549289265541</v>
      </c>
    </row>
    <row r="2079" spans="1:16" x14ac:dyDescent="0.2">
      <c r="A2079" s="5" t="s">
        <v>16</v>
      </c>
      <c r="B2079" s="5" t="s">
        <v>28</v>
      </c>
      <c r="C2079" s="5" t="s">
        <v>31</v>
      </c>
      <c r="D2079" s="5" t="s">
        <v>90</v>
      </c>
      <c r="E2079" s="5">
        <v>2012</v>
      </c>
      <c r="F2079" s="5">
        <v>2</v>
      </c>
      <c r="G2079" s="61">
        <v>364</v>
      </c>
      <c r="H2079" s="73">
        <v>3.14</v>
      </c>
      <c r="I2079" s="73">
        <v>234.31</v>
      </c>
      <c r="J2079" s="73">
        <v>3.14</v>
      </c>
      <c r="K2079" s="73">
        <v>1.8599999999999999</v>
      </c>
      <c r="L2079" s="73">
        <v>232.45</v>
      </c>
      <c r="M2079" s="73">
        <v>0</v>
      </c>
      <c r="N2079" s="73">
        <v>0.45999999999999996</v>
      </c>
      <c r="O2079" s="73">
        <v>3.9</v>
      </c>
      <c r="P2079" s="62">
        <v>651.91896576253919</v>
      </c>
    </row>
    <row r="2080" spans="1:16" x14ac:dyDescent="0.2">
      <c r="A2080" s="5" t="s">
        <v>16</v>
      </c>
      <c r="B2080" s="5" t="s">
        <v>28</v>
      </c>
      <c r="C2080" s="5" t="s">
        <v>31</v>
      </c>
      <c r="D2080" s="5" t="s">
        <v>90</v>
      </c>
      <c r="E2080" s="5">
        <v>2013</v>
      </c>
      <c r="F2080" s="5">
        <v>2</v>
      </c>
      <c r="G2080" s="61">
        <v>418</v>
      </c>
      <c r="H2080" s="73">
        <v>4.91</v>
      </c>
      <c r="I2080" s="73">
        <v>241.02</v>
      </c>
      <c r="J2080" s="73">
        <v>4.91</v>
      </c>
      <c r="K2080" s="73">
        <v>3.9000000000000004</v>
      </c>
      <c r="L2080" s="73">
        <v>237.12</v>
      </c>
      <c r="M2080" s="73">
        <v>0</v>
      </c>
      <c r="N2080" s="73">
        <v>0.49</v>
      </c>
      <c r="O2080" s="73">
        <v>3.5</v>
      </c>
      <c r="P2080" s="62">
        <v>589.49524582168942</v>
      </c>
    </row>
    <row r="2081" spans="1:16" x14ac:dyDescent="0.2">
      <c r="A2081" s="5" t="s">
        <v>16</v>
      </c>
      <c r="B2081" s="5" t="s">
        <v>28</v>
      </c>
      <c r="C2081" s="5" t="s">
        <v>31</v>
      </c>
      <c r="D2081" s="5" t="s">
        <v>90</v>
      </c>
      <c r="E2081" s="5">
        <v>2014</v>
      </c>
      <c r="F2081" s="5">
        <v>2</v>
      </c>
      <c r="G2081" s="61">
        <v>145</v>
      </c>
      <c r="H2081" s="73">
        <v>2.25</v>
      </c>
      <c r="I2081" s="73">
        <v>77.83</v>
      </c>
      <c r="J2081" s="73">
        <v>2.25</v>
      </c>
      <c r="K2081" s="73">
        <v>0.81</v>
      </c>
      <c r="L2081" s="73">
        <v>77.02</v>
      </c>
      <c r="M2081" s="73">
        <v>0</v>
      </c>
      <c r="N2081" s="73">
        <v>0.16</v>
      </c>
      <c r="O2081" s="73">
        <v>0.87</v>
      </c>
      <c r="P2081" s="62">
        <v>551.69290120329583</v>
      </c>
    </row>
    <row r="2082" spans="1:16" x14ac:dyDescent="0.2">
      <c r="A2082" s="5" t="s">
        <v>16</v>
      </c>
      <c r="B2082" s="5" t="s">
        <v>28</v>
      </c>
      <c r="C2082" s="5" t="s">
        <v>31</v>
      </c>
      <c r="D2082" s="5" t="s">
        <v>90</v>
      </c>
      <c r="E2082" s="5">
        <v>2015</v>
      </c>
      <c r="F2082" s="5">
        <v>2</v>
      </c>
      <c r="G2082" s="61">
        <v>170</v>
      </c>
      <c r="H2082" s="73">
        <v>1.79</v>
      </c>
      <c r="I2082" s="73">
        <v>110.81</v>
      </c>
      <c r="J2082" s="73">
        <v>1.79</v>
      </c>
      <c r="K2082" s="73">
        <v>3.14</v>
      </c>
      <c r="L2082" s="73">
        <v>107.67</v>
      </c>
      <c r="M2082" s="73">
        <v>0</v>
      </c>
      <c r="N2082" s="73">
        <v>0.22999999999999998</v>
      </c>
      <c r="O2082" s="73">
        <v>1.88</v>
      </c>
      <c r="P2082" s="62">
        <v>664.32618756675083</v>
      </c>
    </row>
    <row r="2083" spans="1:16" x14ac:dyDescent="0.2">
      <c r="A2083" s="5" t="s">
        <v>16</v>
      </c>
      <c r="B2083" s="5" t="s">
        <v>28</v>
      </c>
      <c r="C2083" s="5" t="s">
        <v>31</v>
      </c>
      <c r="D2083" s="5" t="s">
        <v>90</v>
      </c>
      <c r="E2083" s="5">
        <v>2016</v>
      </c>
      <c r="F2083" s="5">
        <v>2</v>
      </c>
      <c r="G2083" s="61">
        <v>435</v>
      </c>
      <c r="H2083" s="73">
        <v>4.45</v>
      </c>
      <c r="I2083" s="73">
        <v>301.46000000000004</v>
      </c>
      <c r="J2083" s="73">
        <v>4.45</v>
      </c>
      <c r="K2083" s="73">
        <v>1.61</v>
      </c>
      <c r="L2083" s="73">
        <v>299.85000000000002</v>
      </c>
      <c r="M2083" s="73">
        <v>0</v>
      </c>
      <c r="N2083" s="73">
        <v>0.63</v>
      </c>
      <c r="O2083" s="73">
        <v>5.22</v>
      </c>
      <c r="P2083" s="62">
        <v>702.21441566335488</v>
      </c>
    </row>
    <row r="2084" spans="1:16" x14ac:dyDescent="0.2">
      <c r="A2084" s="5" t="s">
        <v>16</v>
      </c>
      <c r="B2084" s="5" t="s">
        <v>28</v>
      </c>
      <c r="C2084" s="5" t="s">
        <v>31</v>
      </c>
      <c r="D2084" s="5" t="s">
        <v>90</v>
      </c>
      <c r="E2084" s="5">
        <v>2017</v>
      </c>
      <c r="F2084" s="5">
        <v>1</v>
      </c>
      <c r="G2084" s="61">
        <v>741</v>
      </c>
      <c r="H2084" s="73">
        <v>9.68</v>
      </c>
      <c r="I2084" s="73">
        <v>551.41999999999996</v>
      </c>
      <c r="J2084" s="73">
        <v>9.68</v>
      </c>
      <c r="K2084" s="73">
        <v>551.41999999999996</v>
      </c>
      <c r="L2084" s="73">
        <v>0</v>
      </c>
      <c r="M2084" s="73">
        <v>0</v>
      </c>
      <c r="N2084" s="73">
        <v>1.66</v>
      </c>
      <c r="O2084" s="73">
        <v>18.880000000000003</v>
      </c>
      <c r="P2084" s="62">
        <v>756.65231935071483</v>
      </c>
    </row>
    <row r="2085" spans="1:16" x14ac:dyDescent="0.2">
      <c r="A2085" s="5" t="s">
        <v>16</v>
      </c>
      <c r="B2085" s="5" t="s">
        <v>28</v>
      </c>
      <c r="C2085" s="5" t="s">
        <v>31</v>
      </c>
      <c r="D2085" s="5" t="s">
        <v>90</v>
      </c>
      <c r="E2085" s="5">
        <v>2018</v>
      </c>
      <c r="F2085" s="5">
        <v>1</v>
      </c>
      <c r="G2085" s="61">
        <v>480</v>
      </c>
      <c r="H2085" s="73">
        <v>27.369999999999997</v>
      </c>
      <c r="I2085" s="73">
        <v>316.89999999999998</v>
      </c>
      <c r="J2085" s="73">
        <v>27.369999999999997</v>
      </c>
      <c r="K2085" s="73">
        <v>316.89999999999998</v>
      </c>
      <c r="L2085" s="73">
        <v>0</v>
      </c>
      <c r="M2085" s="73">
        <v>0</v>
      </c>
      <c r="N2085" s="73">
        <v>1.07</v>
      </c>
      <c r="O2085" s="73">
        <v>12.100000000000001</v>
      </c>
      <c r="P2085" s="62">
        <v>717.72524164245942</v>
      </c>
    </row>
    <row r="2086" spans="1:16" x14ac:dyDescent="0.2">
      <c r="A2086" s="5" t="s">
        <v>16</v>
      </c>
      <c r="B2086" s="5" t="s">
        <v>28</v>
      </c>
      <c r="C2086" s="5" t="s">
        <v>31</v>
      </c>
      <c r="D2086" s="5" t="s">
        <v>90</v>
      </c>
      <c r="E2086" s="5">
        <v>2019</v>
      </c>
      <c r="F2086" s="5">
        <v>1</v>
      </c>
      <c r="G2086" s="61">
        <v>980</v>
      </c>
      <c r="H2086" s="73">
        <v>9.0500000000000007</v>
      </c>
      <c r="I2086" s="73">
        <v>690.84999999999991</v>
      </c>
      <c r="J2086" s="73">
        <v>9.0500000000000007</v>
      </c>
      <c r="K2086" s="73">
        <v>690.84999999999991</v>
      </c>
      <c r="L2086" s="73">
        <v>0</v>
      </c>
      <c r="M2086" s="73">
        <v>0</v>
      </c>
      <c r="N2086" s="73">
        <v>1.81</v>
      </c>
      <c r="O2086" s="73">
        <v>21.130000000000003</v>
      </c>
      <c r="P2086" s="62">
        <v>713.86423646526555</v>
      </c>
    </row>
    <row r="2087" spans="1:16" x14ac:dyDescent="0.2">
      <c r="A2087" s="5" t="s">
        <v>16</v>
      </c>
      <c r="B2087" s="5" t="s">
        <v>28</v>
      </c>
      <c r="C2087" s="5" t="s">
        <v>31</v>
      </c>
      <c r="D2087" s="5" t="s">
        <v>90</v>
      </c>
      <c r="E2087" s="5">
        <v>2020</v>
      </c>
      <c r="F2087" s="5">
        <v>0</v>
      </c>
      <c r="G2087" s="61">
        <v>676</v>
      </c>
      <c r="H2087" s="73">
        <v>446.28999999999996</v>
      </c>
      <c r="I2087" s="73">
        <v>0</v>
      </c>
      <c r="J2087" s="73">
        <v>446.28999999999996</v>
      </c>
      <c r="K2087" s="73">
        <v>0</v>
      </c>
      <c r="L2087" s="73">
        <v>0</v>
      </c>
      <c r="M2087" s="73">
        <v>0</v>
      </c>
      <c r="N2087" s="73">
        <v>11.89</v>
      </c>
      <c r="O2087" s="73">
        <v>21.349999999999998</v>
      </c>
      <c r="P2087" s="62">
        <v>660.63129859879143</v>
      </c>
    </row>
    <row r="2088" spans="1:16" x14ac:dyDescent="0.2">
      <c r="A2088" s="5" t="s">
        <v>16</v>
      </c>
      <c r="B2088" s="5" t="s">
        <v>28</v>
      </c>
      <c r="C2088" s="5" t="s">
        <v>31</v>
      </c>
      <c r="D2088" s="5" t="s">
        <v>90</v>
      </c>
      <c r="E2088" s="5">
        <v>2021</v>
      </c>
      <c r="F2088" s="5">
        <v>0</v>
      </c>
      <c r="G2088" s="61">
        <v>397</v>
      </c>
      <c r="H2088" s="73">
        <v>224.85000000000002</v>
      </c>
      <c r="I2088" s="73">
        <v>0</v>
      </c>
      <c r="J2088" s="73">
        <v>224.85000000000002</v>
      </c>
      <c r="K2088" s="73">
        <v>0</v>
      </c>
      <c r="L2088" s="73">
        <v>0</v>
      </c>
      <c r="M2088" s="73">
        <v>0</v>
      </c>
      <c r="N2088" s="73">
        <v>5.95</v>
      </c>
      <c r="O2088" s="73">
        <v>10.79</v>
      </c>
      <c r="P2088" s="62">
        <v>567.14782002783818</v>
      </c>
    </row>
    <row r="2089" spans="1:16" x14ac:dyDescent="0.2">
      <c r="A2089" s="5" t="s">
        <v>16</v>
      </c>
      <c r="B2089" s="5" t="s">
        <v>28</v>
      </c>
      <c r="C2089" s="5" t="s">
        <v>84</v>
      </c>
      <c r="D2089" s="5" t="s">
        <v>91</v>
      </c>
      <c r="E2089" s="5">
        <v>1990</v>
      </c>
      <c r="F2089" s="5">
        <v>3</v>
      </c>
      <c r="G2089" s="61">
        <v>16</v>
      </c>
      <c r="H2089" s="73">
        <v>0.31</v>
      </c>
      <c r="I2089" s="73">
        <v>8.2099999999999991</v>
      </c>
      <c r="J2089" s="73">
        <v>0.31</v>
      </c>
      <c r="K2089" s="73">
        <v>0.23</v>
      </c>
      <c r="L2089" s="73">
        <v>0.1</v>
      </c>
      <c r="M2089" s="73">
        <v>7.88</v>
      </c>
      <c r="N2089" s="73">
        <v>0.02</v>
      </c>
      <c r="O2089" s="73">
        <v>0.26</v>
      </c>
      <c r="P2089" s="62">
        <v>526.4740523252176</v>
      </c>
    </row>
    <row r="2090" spans="1:16" x14ac:dyDescent="0.2">
      <c r="A2090" s="5" t="s">
        <v>16</v>
      </c>
      <c r="B2090" s="5" t="s">
        <v>28</v>
      </c>
      <c r="C2090" s="5" t="s">
        <v>84</v>
      </c>
      <c r="D2090" s="5" t="s">
        <v>91</v>
      </c>
      <c r="E2090" s="5">
        <v>1994</v>
      </c>
      <c r="F2090" s="5">
        <v>3</v>
      </c>
      <c r="G2090" s="61">
        <v>27</v>
      </c>
      <c r="H2090" s="73">
        <v>0.36</v>
      </c>
      <c r="I2090" s="73">
        <v>9.74</v>
      </c>
      <c r="J2090" s="73">
        <v>0.36</v>
      </c>
      <c r="K2090" s="73">
        <v>0.28000000000000003</v>
      </c>
      <c r="L2090" s="73">
        <v>0.12</v>
      </c>
      <c r="M2090" s="73">
        <v>9.34</v>
      </c>
      <c r="N2090" s="73">
        <v>0.03</v>
      </c>
      <c r="O2090" s="73">
        <v>0.31</v>
      </c>
      <c r="P2090" s="62">
        <v>374.03305798148972</v>
      </c>
    </row>
    <row r="2091" spans="1:16" x14ac:dyDescent="0.2">
      <c r="A2091" s="5" t="s">
        <v>16</v>
      </c>
      <c r="B2091" s="5" t="s">
        <v>28</v>
      </c>
      <c r="C2091" s="5" t="s">
        <v>84</v>
      </c>
      <c r="D2091" s="5" t="s">
        <v>91</v>
      </c>
      <c r="E2091" s="5">
        <v>1996</v>
      </c>
      <c r="F2091" s="5">
        <v>3</v>
      </c>
      <c r="G2091" s="61">
        <v>4</v>
      </c>
      <c r="H2091" s="73">
        <v>0.05</v>
      </c>
      <c r="I2091" s="73">
        <v>1.3800000000000001</v>
      </c>
      <c r="J2091" s="73">
        <v>0.05</v>
      </c>
      <c r="K2091" s="73">
        <v>0.04</v>
      </c>
      <c r="L2091" s="73">
        <v>0.02</v>
      </c>
      <c r="M2091" s="73">
        <v>1.32</v>
      </c>
      <c r="N2091" s="73">
        <v>0</v>
      </c>
      <c r="O2091" s="73">
        <v>0.04</v>
      </c>
      <c r="P2091" s="62">
        <v>330.71823088872571</v>
      </c>
    </row>
    <row r="2092" spans="1:16" x14ac:dyDescent="0.2">
      <c r="A2092" s="5" t="s">
        <v>16</v>
      </c>
      <c r="B2092" s="5" t="s">
        <v>28</v>
      </c>
      <c r="C2092" s="5" t="s">
        <v>84</v>
      </c>
      <c r="D2092" s="5" t="s">
        <v>91</v>
      </c>
      <c r="E2092" s="5">
        <v>1997</v>
      </c>
      <c r="F2092" s="5">
        <v>3</v>
      </c>
      <c r="G2092" s="61">
        <v>5</v>
      </c>
      <c r="H2092" s="73">
        <v>0.08</v>
      </c>
      <c r="I2092" s="73">
        <v>2.1799999999999997</v>
      </c>
      <c r="J2092" s="73">
        <v>0.08</v>
      </c>
      <c r="K2092" s="73">
        <v>0.06</v>
      </c>
      <c r="L2092" s="73">
        <v>0.03</v>
      </c>
      <c r="M2092" s="73">
        <v>2.09</v>
      </c>
      <c r="N2092" s="73">
        <v>0.01</v>
      </c>
      <c r="O2092" s="73">
        <v>7.0000000000000007E-2</v>
      </c>
      <c r="P2092" s="62">
        <v>423.15142905052164</v>
      </c>
    </row>
    <row r="2093" spans="1:16" x14ac:dyDescent="0.2">
      <c r="A2093" s="5" t="s">
        <v>16</v>
      </c>
      <c r="B2093" s="5" t="s">
        <v>28</v>
      </c>
      <c r="C2093" s="5" t="s">
        <v>84</v>
      </c>
      <c r="D2093" s="5" t="s">
        <v>91</v>
      </c>
      <c r="E2093" s="5">
        <v>1999</v>
      </c>
      <c r="F2093" s="5">
        <v>3</v>
      </c>
      <c r="G2093" s="61">
        <v>20</v>
      </c>
      <c r="H2093" s="73">
        <v>0.37</v>
      </c>
      <c r="I2093" s="73">
        <v>9.99</v>
      </c>
      <c r="J2093" s="73">
        <v>0.37</v>
      </c>
      <c r="K2093" s="73">
        <v>0.28000000000000003</v>
      </c>
      <c r="L2093" s="73">
        <v>0.12</v>
      </c>
      <c r="M2093" s="73">
        <v>9.59</v>
      </c>
      <c r="N2093" s="73">
        <v>0.03</v>
      </c>
      <c r="O2093" s="73">
        <v>0.32</v>
      </c>
      <c r="P2093" s="62">
        <v>526.47405232521749</v>
      </c>
    </row>
    <row r="2094" spans="1:16" x14ac:dyDescent="0.2">
      <c r="A2094" s="5" t="s">
        <v>16</v>
      </c>
      <c r="B2094" s="5" t="s">
        <v>28</v>
      </c>
      <c r="C2094" s="5" t="s">
        <v>84</v>
      </c>
      <c r="D2094" s="5" t="s">
        <v>91</v>
      </c>
      <c r="E2094" s="5">
        <v>2003</v>
      </c>
      <c r="F2094" s="5">
        <v>3</v>
      </c>
      <c r="G2094" s="61">
        <v>4</v>
      </c>
      <c r="H2094" s="73">
        <v>0.06</v>
      </c>
      <c r="I2094" s="73">
        <v>1.57</v>
      </c>
      <c r="J2094" s="73">
        <v>0.06</v>
      </c>
      <c r="K2094" s="73">
        <v>0.04</v>
      </c>
      <c r="L2094" s="73">
        <v>0.02</v>
      </c>
      <c r="M2094" s="73">
        <v>1.51</v>
      </c>
      <c r="N2094" s="73">
        <v>0</v>
      </c>
      <c r="O2094" s="73">
        <v>0.05</v>
      </c>
      <c r="P2094" s="62">
        <v>456.71535857194988</v>
      </c>
    </row>
    <row r="2095" spans="1:16" x14ac:dyDescent="0.2">
      <c r="A2095" s="5" t="s">
        <v>16</v>
      </c>
      <c r="B2095" s="5" t="s">
        <v>28</v>
      </c>
      <c r="C2095" s="5" t="s">
        <v>84</v>
      </c>
      <c r="D2095" s="5" t="s">
        <v>91</v>
      </c>
      <c r="E2095" s="5">
        <v>2004</v>
      </c>
      <c r="F2095" s="5">
        <v>3</v>
      </c>
      <c r="G2095" s="61">
        <v>3</v>
      </c>
      <c r="H2095" s="73">
        <v>0.06</v>
      </c>
      <c r="I2095" s="73">
        <v>1.5</v>
      </c>
      <c r="J2095" s="73">
        <v>0.06</v>
      </c>
      <c r="K2095" s="73">
        <v>0.04</v>
      </c>
      <c r="L2095" s="73">
        <v>0.02</v>
      </c>
      <c r="M2095" s="73">
        <v>1.44</v>
      </c>
      <c r="N2095" s="73">
        <v>0</v>
      </c>
      <c r="O2095" s="73">
        <v>0.05</v>
      </c>
      <c r="P2095" s="62">
        <v>491.80844899580489</v>
      </c>
    </row>
    <row r="2096" spans="1:16" x14ac:dyDescent="0.2">
      <c r="A2096" s="5" t="s">
        <v>16</v>
      </c>
      <c r="B2096" s="5" t="s">
        <v>28</v>
      </c>
      <c r="C2096" s="5" t="s">
        <v>84</v>
      </c>
      <c r="D2096" s="5" t="s">
        <v>91</v>
      </c>
      <c r="E2096" s="5">
        <v>2005</v>
      </c>
      <c r="F2096" s="5">
        <v>3</v>
      </c>
      <c r="G2096" s="61">
        <v>55</v>
      </c>
      <c r="H2096" s="73">
        <v>0.95</v>
      </c>
      <c r="I2096" s="73">
        <v>25.32</v>
      </c>
      <c r="J2096" s="73">
        <v>0.95</v>
      </c>
      <c r="K2096" s="73">
        <v>0.72</v>
      </c>
      <c r="L2096" s="73">
        <v>0.3</v>
      </c>
      <c r="M2096" s="73">
        <v>24.3</v>
      </c>
      <c r="N2096" s="73">
        <v>7.0000000000000007E-2</v>
      </c>
      <c r="O2096" s="73">
        <v>0.81</v>
      </c>
      <c r="P2096" s="62">
        <v>481.50997122928112</v>
      </c>
    </row>
    <row r="2097" spans="1:16" x14ac:dyDescent="0.2">
      <c r="A2097" s="5" t="s">
        <v>16</v>
      </c>
      <c r="B2097" s="5" t="s">
        <v>28</v>
      </c>
      <c r="C2097" s="5" t="s">
        <v>84</v>
      </c>
      <c r="D2097" s="5" t="s">
        <v>91</v>
      </c>
      <c r="E2097" s="5">
        <v>2006</v>
      </c>
      <c r="F2097" s="5">
        <v>3</v>
      </c>
      <c r="G2097" s="61">
        <v>35</v>
      </c>
      <c r="H2097" s="73">
        <v>0.63</v>
      </c>
      <c r="I2097" s="73">
        <v>16.829999999999998</v>
      </c>
      <c r="J2097" s="73">
        <v>0.63</v>
      </c>
      <c r="K2097" s="73">
        <v>0.48</v>
      </c>
      <c r="L2097" s="73">
        <v>0.2</v>
      </c>
      <c r="M2097" s="73">
        <v>16.149999999999999</v>
      </c>
      <c r="N2097" s="73">
        <v>0.05</v>
      </c>
      <c r="O2097" s="73">
        <v>0.54</v>
      </c>
      <c r="P2097" s="62">
        <v>503.82190080926335</v>
      </c>
    </row>
    <row r="2098" spans="1:16" x14ac:dyDescent="0.2">
      <c r="A2098" s="5" t="s">
        <v>16</v>
      </c>
      <c r="B2098" s="5" t="s">
        <v>28</v>
      </c>
      <c r="C2098" s="5" t="s">
        <v>84</v>
      </c>
      <c r="D2098" s="5" t="s">
        <v>91</v>
      </c>
      <c r="E2098" s="5">
        <v>2007</v>
      </c>
      <c r="F2098" s="5">
        <v>3</v>
      </c>
      <c r="G2098" s="61">
        <v>29</v>
      </c>
      <c r="H2098" s="73">
        <v>0.6</v>
      </c>
      <c r="I2098" s="73">
        <v>16.09</v>
      </c>
      <c r="J2098" s="73">
        <v>0.6</v>
      </c>
      <c r="K2098" s="73">
        <v>0.46</v>
      </c>
      <c r="L2098" s="73">
        <v>0.19</v>
      </c>
      <c r="M2098" s="73">
        <v>15.44</v>
      </c>
      <c r="N2098" s="73">
        <v>0.05</v>
      </c>
      <c r="O2098" s="73">
        <v>0.52</v>
      </c>
      <c r="P2098" s="62">
        <v>584.30567253729043</v>
      </c>
    </row>
    <row r="2099" spans="1:16" x14ac:dyDescent="0.2">
      <c r="A2099" s="5" t="s">
        <v>16</v>
      </c>
      <c r="B2099" s="5" t="s">
        <v>28</v>
      </c>
      <c r="C2099" s="5" t="s">
        <v>84</v>
      </c>
      <c r="D2099" s="5" t="s">
        <v>91</v>
      </c>
      <c r="E2099" s="5">
        <v>2008</v>
      </c>
      <c r="F2099" s="5">
        <v>3</v>
      </c>
      <c r="G2099" s="61">
        <v>189</v>
      </c>
      <c r="H2099" s="73">
        <v>4.1500000000000004</v>
      </c>
      <c r="I2099" s="73">
        <v>111.14</v>
      </c>
      <c r="J2099" s="73">
        <v>4.1500000000000004</v>
      </c>
      <c r="K2099" s="73">
        <v>3.15</v>
      </c>
      <c r="L2099" s="73">
        <v>1.34</v>
      </c>
      <c r="M2099" s="73">
        <v>106.65</v>
      </c>
      <c r="N2099" s="73">
        <v>0.31</v>
      </c>
      <c r="O2099" s="73">
        <v>3.56</v>
      </c>
      <c r="P2099" s="62">
        <v>610.33949010996218</v>
      </c>
    </row>
    <row r="2100" spans="1:16" x14ac:dyDescent="0.2">
      <c r="A2100" s="5" t="s">
        <v>16</v>
      </c>
      <c r="B2100" s="5" t="s">
        <v>28</v>
      </c>
      <c r="C2100" s="5" t="s">
        <v>84</v>
      </c>
      <c r="D2100" s="5" t="s">
        <v>91</v>
      </c>
      <c r="E2100" s="5">
        <v>2009</v>
      </c>
      <c r="F2100" s="5">
        <v>3</v>
      </c>
      <c r="G2100" s="61">
        <v>41</v>
      </c>
      <c r="H2100" s="73">
        <v>0.79</v>
      </c>
      <c r="I2100" s="73">
        <v>21.080000000000002</v>
      </c>
      <c r="J2100" s="73">
        <v>0.79</v>
      </c>
      <c r="K2100" s="73">
        <v>0.6</v>
      </c>
      <c r="L2100" s="73">
        <v>0.25</v>
      </c>
      <c r="M2100" s="73">
        <v>20.23</v>
      </c>
      <c r="N2100" s="73">
        <v>0.06</v>
      </c>
      <c r="O2100" s="73">
        <v>0.68</v>
      </c>
      <c r="P2100" s="62">
        <v>538.36983242343388</v>
      </c>
    </row>
    <row r="2101" spans="1:16" x14ac:dyDescent="0.2">
      <c r="A2101" s="5" t="s">
        <v>16</v>
      </c>
      <c r="B2101" s="5" t="s">
        <v>28</v>
      </c>
      <c r="C2101" s="5" t="s">
        <v>84</v>
      </c>
      <c r="D2101" s="5" t="s">
        <v>91</v>
      </c>
      <c r="E2101" s="5">
        <v>2010</v>
      </c>
      <c r="F2101" s="5">
        <v>3</v>
      </c>
      <c r="G2101" s="61">
        <v>75</v>
      </c>
      <c r="H2101" s="73">
        <v>1.61</v>
      </c>
      <c r="I2101" s="73">
        <v>43.15</v>
      </c>
      <c r="J2101" s="73">
        <v>1.61</v>
      </c>
      <c r="K2101" s="73">
        <v>1.22</v>
      </c>
      <c r="L2101" s="73">
        <v>0.52</v>
      </c>
      <c r="M2101" s="73">
        <v>41.41</v>
      </c>
      <c r="N2101" s="73">
        <v>0.12</v>
      </c>
      <c r="O2101" s="73">
        <v>1.38</v>
      </c>
      <c r="P2101" s="62">
        <v>596.95373775447763</v>
      </c>
    </row>
    <row r="2102" spans="1:16" x14ac:dyDescent="0.2">
      <c r="A2102" s="5" t="s">
        <v>16</v>
      </c>
      <c r="B2102" s="5" t="s">
        <v>28</v>
      </c>
      <c r="C2102" s="5" t="s">
        <v>84</v>
      </c>
      <c r="D2102" s="5" t="s">
        <v>91</v>
      </c>
      <c r="E2102" s="5">
        <v>2011</v>
      </c>
      <c r="F2102" s="5">
        <v>3</v>
      </c>
      <c r="G2102" s="61">
        <v>8</v>
      </c>
      <c r="H2102" s="73">
        <v>0.18</v>
      </c>
      <c r="I2102" s="73">
        <v>4.91</v>
      </c>
      <c r="J2102" s="73">
        <v>0.18</v>
      </c>
      <c r="K2102" s="73">
        <v>0.14000000000000001</v>
      </c>
      <c r="L2102" s="73">
        <v>0.06</v>
      </c>
      <c r="M2102" s="73">
        <v>4.71</v>
      </c>
      <c r="N2102" s="73">
        <v>0.01</v>
      </c>
      <c r="O2102" s="73">
        <v>0.16</v>
      </c>
      <c r="P2102" s="62">
        <v>605.66353289137055</v>
      </c>
    </row>
    <row r="2103" spans="1:16" x14ac:dyDescent="0.2">
      <c r="A2103" s="5" t="s">
        <v>16</v>
      </c>
      <c r="B2103" s="5" t="s">
        <v>28</v>
      </c>
      <c r="C2103" s="5" t="s">
        <v>84</v>
      </c>
      <c r="D2103" s="5" t="s">
        <v>91</v>
      </c>
      <c r="E2103" s="5">
        <v>2012</v>
      </c>
      <c r="F2103" s="5">
        <v>2</v>
      </c>
      <c r="G2103" s="61">
        <v>41</v>
      </c>
      <c r="H2103" s="73">
        <v>0.56000000000000005</v>
      </c>
      <c r="I2103" s="73">
        <v>24.33</v>
      </c>
      <c r="J2103" s="73">
        <v>0.56000000000000005</v>
      </c>
      <c r="K2103" s="73">
        <v>0.56000000000000005</v>
      </c>
      <c r="L2103" s="73">
        <v>23.77</v>
      </c>
      <c r="M2103" s="73">
        <v>0</v>
      </c>
      <c r="N2103" s="73">
        <v>0.08</v>
      </c>
      <c r="O2103" s="73">
        <v>1.29</v>
      </c>
      <c r="P2103" s="62">
        <v>603.9246936176088</v>
      </c>
    </row>
    <row r="2104" spans="1:16" x14ac:dyDescent="0.2">
      <c r="A2104" s="5" t="s">
        <v>16</v>
      </c>
      <c r="B2104" s="5" t="s">
        <v>28</v>
      </c>
      <c r="C2104" s="5" t="s">
        <v>84</v>
      </c>
      <c r="D2104" s="5" t="s">
        <v>91</v>
      </c>
      <c r="E2104" s="5">
        <v>2013</v>
      </c>
      <c r="F2104" s="5">
        <v>2</v>
      </c>
      <c r="G2104" s="61">
        <v>77</v>
      </c>
      <c r="H2104" s="73">
        <v>0.92</v>
      </c>
      <c r="I2104" s="73">
        <v>39.700000000000003</v>
      </c>
      <c r="J2104" s="73">
        <v>0.92</v>
      </c>
      <c r="K2104" s="73">
        <v>0.92</v>
      </c>
      <c r="L2104" s="73">
        <v>38.78</v>
      </c>
      <c r="M2104" s="73">
        <v>0</v>
      </c>
      <c r="N2104" s="73">
        <v>0.13</v>
      </c>
      <c r="O2104" s="73">
        <v>2.1</v>
      </c>
      <c r="P2104" s="62">
        <v>529.47576798019463</v>
      </c>
    </row>
    <row r="2105" spans="1:16" x14ac:dyDescent="0.2">
      <c r="A2105" s="5" t="s">
        <v>16</v>
      </c>
      <c r="B2105" s="5" t="s">
        <v>28</v>
      </c>
      <c r="C2105" s="5" t="s">
        <v>84</v>
      </c>
      <c r="D2105" s="5" t="s">
        <v>91</v>
      </c>
      <c r="E2105" s="5">
        <v>2016</v>
      </c>
      <c r="F2105" s="5">
        <v>2</v>
      </c>
      <c r="G2105" s="61">
        <v>18</v>
      </c>
      <c r="H2105" s="73">
        <v>0.3</v>
      </c>
      <c r="I2105" s="73">
        <v>13.020000000000001</v>
      </c>
      <c r="J2105" s="73">
        <v>0.3</v>
      </c>
      <c r="K2105" s="73">
        <v>0.3</v>
      </c>
      <c r="L2105" s="73">
        <v>12.72</v>
      </c>
      <c r="M2105" s="73">
        <v>0</v>
      </c>
      <c r="N2105" s="73">
        <v>0.04</v>
      </c>
      <c r="O2105" s="73">
        <v>0.69</v>
      </c>
      <c r="P2105" s="62">
        <v>759.90959806170599</v>
      </c>
    </row>
    <row r="2106" spans="1:16" x14ac:dyDescent="0.2">
      <c r="A2106" s="5" t="s">
        <v>16</v>
      </c>
      <c r="B2106" s="5" t="s">
        <v>28</v>
      </c>
      <c r="C2106" s="5" t="s">
        <v>84</v>
      </c>
      <c r="D2106" s="5" t="s">
        <v>91</v>
      </c>
      <c r="E2106" s="5">
        <v>2017</v>
      </c>
      <c r="F2106" s="5">
        <v>1</v>
      </c>
      <c r="G2106" s="61">
        <v>37</v>
      </c>
      <c r="H2106" s="73">
        <v>0.41000000000000003</v>
      </c>
      <c r="I2106" s="73">
        <v>22.479999999999997</v>
      </c>
      <c r="J2106" s="73">
        <v>0.41000000000000003</v>
      </c>
      <c r="K2106" s="73">
        <v>22.479999999999997</v>
      </c>
      <c r="L2106" s="73">
        <v>0</v>
      </c>
      <c r="M2106" s="73">
        <v>0</v>
      </c>
      <c r="N2106" s="73">
        <v>0</v>
      </c>
      <c r="O2106" s="73">
        <v>0.13</v>
      </c>
      <c r="P2106" s="62">
        <v>632.90575676055835</v>
      </c>
    </row>
    <row r="2107" spans="1:16" x14ac:dyDescent="0.2">
      <c r="A2107" s="5" t="s">
        <v>16</v>
      </c>
      <c r="B2107" s="5" t="s">
        <v>28</v>
      </c>
      <c r="C2107" s="5" t="s">
        <v>84</v>
      </c>
      <c r="D2107" s="5" t="s">
        <v>91</v>
      </c>
      <c r="E2107" s="5">
        <v>2018</v>
      </c>
      <c r="F2107" s="5">
        <v>1</v>
      </c>
      <c r="G2107" s="61">
        <v>92</v>
      </c>
      <c r="H2107" s="73">
        <v>1.08</v>
      </c>
      <c r="I2107" s="73">
        <v>58.47</v>
      </c>
      <c r="J2107" s="73">
        <v>1.08</v>
      </c>
      <c r="K2107" s="73">
        <v>58.47</v>
      </c>
      <c r="L2107" s="73">
        <v>0</v>
      </c>
      <c r="M2107" s="73">
        <v>0</v>
      </c>
      <c r="N2107" s="73">
        <v>0.01</v>
      </c>
      <c r="O2107" s="73">
        <v>0.36</v>
      </c>
      <c r="P2107" s="62">
        <v>649.0554201244621</v>
      </c>
    </row>
    <row r="2108" spans="1:16" x14ac:dyDescent="0.2">
      <c r="A2108" s="5" t="s">
        <v>16</v>
      </c>
      <c r="B2108" s="5" t="s">
        <v>28</v>
      </c>
      <c r="C2108" s="5" t="s">
        <v>84</v>
      </c>
      <c r="D2108" s="5" t="s">
        <v>91</v>
      </c>
      <c r="E2108" s="5">
        <v>2019</v>
      </c>
      <c r="F2108" s="5">
        <v>1</v>
      </c>
      <c r="G2108" s="61">
        <v>190</v>
      </c>
      <c r="H2108" s="73">
        <v>2.23</v>
      </c>
      <c r="I2108" s="73">
        <v>120.82000000000001</v>
      </c>
      <c r="J2108" s="73">
        <v>2.23</v>
      </c>
      <c r="K2108" s="73">
        <v>120.82000000000001</v>
      </c>
      <c r="L2108" s="73">
        <v>0</v>
      </c>
      <c r="M2108" s="73">
        <v>0</v>
      </c>
      <c r="N2108" s="73">
        <v>0.01</v>
      </c>
      <c r="O2108" s="73">
        <v>0.71000000000000008</v>
      </c>
      <c r="P2108" s="62">
        <v>649.28164983360182</v>
      </c>
    </row>
    <row r="2109" spans="1:16" x14ac:dyDescent="0.2">
      <c r="A2109" s="5" t="s">
        <v>16</v>
      </c>
      <c r="B2109" s="5" t="s">
        <v>28</v>
      </c>
      <c r="C2109" s="5" t="s">
        <v>84</v>
      </c>
      <c r="D2109" s="5" t="s">
        <v>91</v>
      </c>
      <c r="E2109" s="5">
        <v>2020</v>
      </c>
      <c r="F2109" s="5">
        <v>0</v>
      </c>
      <c r="G2109" s="61">
        <v>112</v>
      </c>
      <c r="H2109" s="73">
        <v>74.510000000000005</v>
      </c>
      <c r="I2109" s="73">
        <v>0</v>
      </c>
      <c r="J2109" s="73">
        <v>74.510000000000005</v>
      </c>
      <c r="K2109" s="73">
        <v>0</v>
      </c>
      <c r="L2109" s="73">
        <v>0</v>
      </c>
      <c r="M2109" s="73">
        <v>0</v>
      </c>
      <c r="N2109" s="73">
        <v>0.12</v>
      </c>
      <c r="O2109" s="73">
        <v>1.44</v>
      </c>
      <c r="P2109" s="62">
        <v>664.12092201022142</v>
      </c>
    </row>
    <row r="2110" spans="1:16" x14ac:dyDescent="0.2">
      <c r="A2110" s="5" t="s">
        <v>16</v>
      </c>
      <c r="B2110" s="5" t="s">
        <v>28</v>
      </c>
      <c r="C2110" s="5" t="s">
        <v>84</v>
      </c>
      <c r="D2110" s="5" t="s">
        <v>91</v>
      </c>
      <c r="E2110" s="5">
        <v>2021</v>
      </c>
      <c r="F2110" s="5">
        <v>0</v>
      </c>
      <c r="G2110" s="61">
        <v>226</v>
      </c>
      <c r="H2110" s="73">
        <v>146.54000000000002</v>
      </c>
      <c r="I2110" s="73">
        <v>0</v>
      </c>
      <c r="J2110" s="73">
        <v>146.54000000000002</v>
      </c>
      <c r="K2110" s="73">
        <v>0</v>
      </c>
      <c r="L2110" s="73">
        <v>0</v>
      </c>
      <c r="M2110" s="73">
        <v>0</v>
      </c>
      <c r="N2110" s="73">
        <v>0.22000000000000003</v>
      </c>
      <c r="O2110" s="73">
        <v>2.81</v>
      </c>
      <c r="P2110" s="62">
        <v>650.32562821393594</v>
      </c>
    </row>
    <row r="2111" spans="1:16" x14ac:dyDescent="0.2">
      <c r="A2111" s="5" t="s">
        <v>16</v>
      </c>
      <c r="B2111" s="5" t="s">
        <v>28</v>
      </c>
      <c r="C2111" s="5" t="s">
        <v>84</v>
      </c>
      <c r="D2111" s="5" t="s">
        <v>92</v>
      </c>
      <c r="E2111" s="5">
        <v>1986</v>
      </c>
      <c r="F2111" s="5">
        <v>3</v>
      </c>
      <c r="G2111" s="61">
        <v>10</v>
      </c>
      <c r="H2111" s="73">
        <v>0.19</v>
      </c>
      <c r="I2111" s="73">
        <v>5.2</v>
      </c>
      <c r="J2111" s="73">
        <v>0.19</v>
      </c>
      <c r="K2111" s="73">
        <v>0.15</v>
      </c>
      <c r="L2111" s="73">
        <v>0.06</v>
      </c>
      <c r="M2111" s="73">
        <v>4.99</v>
      </c>
      <c r="N2111" s="73">
        <v>0.01</v>
      </c>
      <c r="O2111" s="73">
        <v>0.17</v>
      </c>
      <c r="P2111" s="62">
        <v>526.47405232521749</v>
      </c>
    </row>
    <row r="2112" spans="1:16" x14ac:dyDescent="0.2">
      <c r="A2112" s="5" t="s">
        <v>16</v>
      </c>
      <c r="B2112" s="5" t="s">
        <v>28</v>
      </c>
      <c r="C2112" s="5" t="s">
        <v>84</v>
      </c>
      <c r="D2112" s="5" t="s">
        <v>92</v>
      </c>
      <c r="E2112" s="5">
        <v>1990</v>
      </c>
      <c r="F2112" s="5">
        <v>3</v>
      </c>
      <c r="G2112" s="61">
        <v>36</v>
      </c>
      <c r="H2112" s="73">
        <v>0.33</v>
      </c>
      <c r="I2112" s="73">
        <v>8.91</v>
      </c>
      <c r="J2112" s="73">
        <v>0.33</v>
      </c>
      <c r="K2112" s="73">
        <v>0.25</v>
      </c>
      <c r="L2112" s="73">
        <v>0.11</v>
      </c>
      <c r="M2112" s="73">
        <v>8.5500000000000007</v>
      </c>
      <c r="N2112" s="73">
        <v>0.03</v>
      </c>
      <c r="O2112" s="73">
        <v>0.28999999999999998</v>
      </c>
      <c r="P2112" s="62">
        <v>258.70711229092836</v>
      </c>
    </row>
    <row r="2113" spans="1:16" x14ac:dyDescent="0.2">
      <c r="A2113" s="5" t="s">
        <v>16</v>
      </c>
      <c r="B2113" s="5" t="s">
        <v>28</v>
      </c>
      <c r="C2113" s="5" t="s">
        <v>84</v>
      </c>
      <c r="D2113" s="5" t="s">
        <v>92</v>
      </c>
      <c r="E2113" s="5">
        <v>1992</v>
      </c>
      <c r="F2113" s="5">
        <v>3</v>
      </c>
      <c r="G2113" s="61">
        <v>2</v>
      </c>
      <c r="H2113" s="73">
        <v>0.04</v>
      </c>
      <c r="I2113" s="73">
        <v>1</v>
      </c>
      <c r="J2113" s="73">
        <v>0.04</v>
      </c>
      <c r="K2113" s="73">
        <v>0.03</v>
      </c>
      <c r="L2113" s="73">
        <v>0.01</v>
      </c>
      <c r="M2113" s="73">
        <v>0.96</v>
      </c>
      <c r="N2113" s="73">
        <v>0</v>
      </c>
      <c r="O2113" s="73">
        <v>0.03</v>
      </c>
      <c r="P2113" s="62">
        <v>484.05660725297298</v>
      </c>
    </row>
    <row r="2114" spans="1:16" x14ac:dyDescent="0.2">
      <c r="A2114" s="5" t="s">
        <v>16</v>
      </c>
      <c r="B2114" s="5" t="s">
        <v>28</v>
      </c>
      <c r="C2114" s="5" t="s">
        <v>84</v>
      </c>
      <c r="D2114" s="5" t="s">
        <v>92</v>
      </c>
      <c r="E2114" s="5">
        <v>1994</v>
      </c>
      <c r="F2114" s="5">
        <v>3</v>
      </c>
      <c r="G2114" s="61">
        <v>11</v>
      </c>
      <c r="H2114" s="73">
        <v>0.12</v>
      </c>
      <c r="I2114" s="73">
        <v>3.2399999999999998</v>
      </c>
      <c r="J2114" s="73">
        <v>0.12</v>
      </c>
      <c r="K2114" s="73">
        <v>0.09</v>
      </c>
      <c r="L2114" s="73">
        <v>0.04</v>
      </c>
      <c r="M2114" s="73">
        <v>3.11</v>
      </c>
      <c r="N2114" s="73">
        <v>0.01</v>
      </c>
      <c r="O2114" s="73">
        <v>0.1</v>
      </c>
      <c r="P2114" s="62">
        <v>294.78280342373677</v>
      </c>
    </row>
    <row r="2115" spans="1:16" x14ac:dyDescent="0.2">
      <c r="A2115" s="5" t="s">
        <v>16</v>
      </c>
      <c r="B2115" s="5" t="s">
        <v>28</v>
      </c>
      <c r="C2115" s="5" t="s">
        <v>84</v>
      </c>
      <c r="D2115" s="5" t="s">
        <v>92</v>
      </c>
      <c r="E2115" s="5">
        <v>1998</v>
      </c>
      <c r="F2115" s="5">
        <v>3</v>
      </c>
      <c r="G2115" s="61">
        <v>4</v>
      </c>
      <c r="H2115" s="73">
        <v>0</v>
      </c>
      <c r="I2115" s="73">
        <v>2.61</v>
      </c>
      <c r="J2115" s="73">
        <v>0</v>
      </c>
      <c r="K2115" s="73">
        <v>0</v>
      </c>
      <c r="L2115" s="73">
        <v>0</v>
      </c>
      <c r="M2115" s="73">
        <v>2.61</v>
      </c>
      <c r="N2115" s="73">
        <v>0.01</v>
      </c>
      <c r="O2115" s="73">
        <v>0.13</v>
      </c>
      <c r="P2115" s="62">
        <v>641.68260658813188</v>
      </c>
    </row>
    <row r="2116" spans="1:16" x14ac:dyDescent="0.2">
      <c r="A2116" s="5" t="s">
        <v>16</v>
      </c>
      <c r="B2116" s="5" t="s">
        <v>28</v>
      </c>
      <c r="C2116" s="5" t="s">
        <v>84</v>
      </c>
      <c r="D2116" s="5" t="s">
        <v>92</v>
      </c>
      <c r="E2116" s="5">
        <v>1999</v>
      </c>
      <c r="F2116" s="5">
        <v>3</v>
      </c>
      <c r="G2116" s="61">
        <v>18</v>
      </c>
      <c r="H2116" s="73">
        <v>0</v>
      </c>
      <c r="I2116" s="73">
        <v>11.7</v>
      </c>
      <c r="J2116" s="73">
        <v>0</v>
      </c>
      <c r="K2116" s="73">
        <v>0</v>
      </c>
      <c r="L2116" s="73">
        <v>0</v>
      </c>
      <c r="M2116" s="73">
        <v>11.7</v>
      </c>
      <c r="N2116" s="73">
        <v>0.06</v>
      </c>
      <c r="O2116" s="73">
        <v>0.57999999999999996</v>
      </c>
      <c r="P2116" s="62">
        <v>642.67753822178736</v>
      </c>
    </row>
    <row r="2117" spans="1:16" x14ac:dyDescent="0.2">
      <c r="A2117" s="5" t="s">
        <v>16</v>
      </c>
      <c r="B2117" s="5" t="s">
        <v>28</v>
      </c>
      <c r="C2117" s="5" t="s">
        <v>84</v>
      </c>
      <c r="D2117" s="5" t="s">
        <v>92</v>
      </c>
      <c r="E2117" s="5">
        <v>2000</v>
      </c>
      <c r="F2117" s="5">
        <v>3</v>
      </c>
      <c r="G2117" s="61">
        <v>63</v>
      </c>
      <c r="H2117" s="73">
        <v>0.69</v>
      </c>
      <c r="I2117" s="73">
        <v>37.92</v>
      </c>
      <c r="J2117" s="73">
        <v>0.69</v>
      </c>
      <c r="K2117" s="73">
        <v>0.53</v>
      </c>
      <c r="L2117" s="73">
        <v>0.22</v>
      </c>
      <c r="M2117" s="73">
        <v>37.17</v>
      </c>
      <c r="N2117" s="73">
        <v>0.14000000000000001</v>
      </c>
      <c r="O2117" s="73">
        <v>1.44</v>
      </c>
      <c r="P2117" s="62">
        <v>611.88040036292352</v>
      </c>
    </row>
    <row r="2118" spans="1:16" x14ac:dyDescent="0.2">
      <c r="A2118" s="5" t="s">
        <v>16</v>
      </c>
      <c r="B2118" s="5" t="s">
        <v>28</v>
      </c>
      <c r="C2118" s="5" t="s">
        <v>84</v>
      </c>
      <c r="D2118" s="5" t="s">
        <v>92</v>
      </c>
      <c r="E2118" s="5">
        <v>2001</v>
      </c>
      <c r="F2118" s="5">
        <v>3</v>
      </c>
      <c r="G2118" s="61">
        <v>230</v>
      </c>
      <c r="H2118" s="73">
        <v>0.23</v>
      </c>
      <c r="I2118" s="73">
        <v>155.13</v>
      </c>
      <c r="J2118" s="73">
        <v>0.23</v>
      </c>
      <c r="K2118" s="73">
        <v>0.17</v>
      </c>
      <c r="L2118" s="73">
        <v>7.0000000000000007E-2</v>
      </c>
      <c r="M2118" s="73">
        <v>154.89000000000001</v>
      </c>
      <c r="N2118" s="73">
        <v>0.71</v>
      </c>
      <c r="O2118" s="73">
        <v>7.0200000000000005</v>
      </c>
      <c r="P2118" s="62">
        <v>676.71278711578464</v>
      </c>
    </row>
    <row r="2119" spans="1:16" x14ac:dyDescent="0.2">
      <c r="A2119" s="5" t="s">
        <v>16</v>
      </c>
      <c r="B2119" s="5" t="s">
        <v>28</v>
      </c>
      <c r="C2119" s="5" t="s">
        <v>84</v>
      </c>
      <c r="D2119" s="5" t="s">
        <v>92</v>
      </c>
      <c r="E2119" s="5">
        <v>2002</v>
      </c>
      <c r="F2119" s="5">
        <v>3</v>
      </c>
      <c r="G2119" s="61">
        <v>200</v>
      </c>
      <c r="H2119" s="73">
        <v>0.16</v>
      </c>
      <c r="I2119" s="73">
        <v>116.24</v>
      </c>
      <c r="J2119" s="73">
        <v>0.16</v>
      </c>
      <c r="K2119" s="73">
        <v>0.12</v>
      </c>
      <c r="L2119" s="73">
        <v>0.05</v>
      </c>
      <c r="M2119" s="73">
        <v>116.07</v>
      </c>
      <c r="N2119" s="73">
        <v>0.56000000000000005</v>
      </c>
      <c r="O2119" s="73">
        <v>5.55</v>
      </c>
      <c r="P2119" s="62">
        <v>581.64695031888698</v>
      </c>
    </row>
    <row r="2120" spans="1:16" x14ac:dyDescent="0.2">
      <c r="A2120" s="5" t="s">
        <v>16</v>
      </c>
      <c r="B2120" s="5" t="s">
        <v>28</v>
      </c>
      <c r="C2120" s="5" t="s">
        <v>84</v>
      </c>
      <c r="D2120" s="5" t="s">
        <v>92</v>
      </c>
      <c r="E2120" s="5">
        <v>2003</v>
      </c>
      <c r="F2120" s="5">
        <v>3</v>
      </c>
      <c r="G2120" s="61">
        <v>171</v>
      </c>
      <c r="H2120" s="73">
        <v>2.41</v>
      </c>
      <c r="I2120" s="73">
        <v>85.59</v>
      </c>
      <c r="J2120" s="73">
        <v>2.41</v>
      </c>
      <c r="K2120" s="73">
        <v>1.83</v>
      </c>
      <c r="L2120" s="73">
        <v>0.78</v>
      </c>
      <c r="M2120" s="73">
        <v>82.97999999999999</v>
      </c>
      <c r="N2120" s="73">
        <v>0.27</v>
      </c>
      <c r="O2120" s="73">
        <v>2.9699999999999998</v>
      </c>
      <c r="P2120" s="62">
        <v>514.39998865417908</v>
      </c>
    </row>
    <row r="2121" spans="1:16" x14ac:dyDescent="0.2">
      <c r="A2121" s="5" t="s">
        <v>16</v>
      </c>
      <c r="B2121" s="5" t="s">
        <v>28</v>
      </c>
      <c r="C2121" s="5" t="s">
        <v>84</v>
      </c>
      <c r="D2121" s="5" t="s">
        <v>92</v>
      </c>
      <c r="E2121" s="5">
        <v>2004</v>
      </c>
      <c r="F2121" s="5">
        <v>3</v>
      </c>
      <c r="G2121" s="61">
        <v>313</v>
      </c>
      <c r="H2121" s="73">
        <v>3.35</v>
      </c>
      <c r="I2121" s="73">
        <v>154.88999999999999</v>
      </c>
      <c r="J2121" s="73">
        <v>3.35</v>
      </c>
      <c r="K2121" s="73">
        <v>2.5499999999999998</v>
      </c>
      <c r="L2121" s="73">
        <v>1.08</v>
      </c>
      <c r="M2121" s="73">
        <v>151.26</v>
      </c>
      <c r="N2121" s="73">
        <v>0.55000000000000004</v>
      </c>
      <c r="O2121" s="73">
        <v>5.82</v>
      </c>
      <c r="P2121" s="62">
        <v>504.38835436049033</v>
      </c>
    </row>
    <row r="2122" spans="1:16" x14ac:dyDescent="0.2">
      <c r="A2122" s="5" t="s">
        <v>16</v>
      </c>
      <c r="B2122" s="5" t="s">
        <v>28</v>
      </c>
      <c r="C2122" s="5" t="s">
        <v>84</v>
      </c>
      <c r="D2122" s="5" t="s">
        <v>92</v>
      </c>
      <c r="E2122" s="5">
        <v>2005</v>
      </c>
      <c r="F2122" s="5">
        <v>3</v>
      </c>
      <c r="G2122" s="61">
        <v>305</v>
      </c>
      <c r="H2122" s="73">
        <v>4.82</v>
      </c>
      <c r="I2122" s="73">
        <v>153.1</v>
      </c>
      <c r="J2122" s="73">
        <v>4.82</v>
      </c>
      <c r="K2122" s="73">
        <v>3.66</v>
      </c>
      <c r="L2122" s="73">
        <v>1.55</v>
      </c>
      <c r="M2122" s="73">
        <v>147.88999999999999</v>
      </c>
      <c r="N2122" s="73">
        <v>0.48</v>
      </c>
      <c r="O2122" s="73">
        <v>5.21</v>
      </c>
      <c r="P2122" s="62">
        <v>517.33212966021074</v>
      </c>
    </row>
    <row r="2123" spans="1:16" x14ac:dyDescent="0.2">
      <c r="A2123" s="5" t="s">
        <v>16</v>
      </c>
      <c r="B2123" s="5" t="s">
        <v>28</v>
      </c>
      <c r="C2123" s="5" t="s">
        <v>84</v>
      </c>
      <c r="D2123" s="5" t="s">
        <v>92</v>
      </c>
      <c r="E2123" s="5">
        <v>2006</v>
      </c>
      <c r="F2123" s="5">
        <v>3</v>
      </c>
      <c r="G2123" s="61">
        <v>228</v>
      </c>
      <c r="H2123" s="73">
        <v>4.3499999999999996</v>
      </c>
      <c r="I2123" s="73">
        <v>116.42</v>
      </c>
      <c r="J2123" s="73">
        <v>4.3499999999999996</v>
      </c>
      <c r="K2123" s="73">
        <v>3.3</v>
      </c>
      <c r="L2123" s="73">
        <v>1.4</v>
      </c>
      <c r="M2123" s="73">
        <v>111.72</v>
      </c>
      <c r="N2123" s="73">
        <v>0.33</v>
      </c>
      <c r="O2123" s="73">
        <v>3.73</v>
      </c>
      <c r="P2123" s="62">
        <v>528.79182888680066</v>
      </c>
    </row>
    <row r="2124" spans="1:16" x14ac:dyDescent="0.2">
      <c r="A2124" s="5" t="s">
        <v>16</v>
      </c>
      <c r="B2124" s="5" t="s">
        <v>28</v>
      </c>
      <c r="C2124" s="5" t="s">
        <v>84</v>
      </c>
      <c r="D2124" s="5" t="s">
        <v>92</v>
      </c>
      <c r="E2124" s="5">
        <v>2007</v>
      </c>
      <c r="F2124" s="5">
        <v>3</v>
      </c>
      <c r="G2124" s="61">
        <v>286</v>
      </c>
      <c r="H2124" s="73">
        <v>4.82</v>
      </c>
      <c r="I2124" s="73">
        <v>164.22</v>
      </c>
      <c r="J2124" s="73">
        <v>4.82</v>
      </c>
      <c r="K2124" s="73">
        <v>3.66</v>
      </c>
      <c r="L2124" s="73">
        <v>1.55</v>
      </c>
      <c r="M2124" s="73">
        <v>159.01</v>
      </c>
      <c r="N2124" s="73">
        <v>0.53</v>
      </c>
      <c r="O2124" s="73">
        <v>5.7</v>
      </c>
      <c r="P2124" s="62">
        <v>591.38618548002762</v>
      </c>
    </row>
    <row r="2125" spans="1:16" x14ac:dyDescent="0.2">
      <c r="A2125" s="5" t="s">
        <v>16</v>
      </c>
      <c r="B2125" s="5" t="s">
        <v>28</v>
      </c>
      <c r="C2125" s="5" t="s">
        <v>84</v>
      </c>
      <c r="D2125" s="5" t="s">
        <v>92</v>
      </c>
      <c r="E2125" s="5">
        <v>2008</v>
      </c>
      <c r="F2125" s="5">
        <v>3</v>
      </c>
      <c r="G2125" s="61">
        <v>990</v>
      </c>
      <c r="H2125" s="73">
        <v>8.98</v>
      </c>
      <c r="I2125" s="73">
        <v>573.96</v>
      </c>
      <c r="J2125" s="73">
        <v>8.98</v>
      </c>
      <c r="K2125" s="73">
        <v>6.88</v>
      </c>
      <c r="L2125" s="73">
        <v>7.7</v>
      </c>
      <c r="M2125" s="73">
        <v>559.38</v>
      </c>
      <c r="N2125" s="73">
        <v>1.27</v>
      </c>
      <c r="O2125" s="73">
        <v>15.499999999999998</v>
      </c>
      <c r="P2125" s="62">
        <v>588.80569210124145</v>
      </c>
    </row>
    <row r="2126" spans="1:16" x14ac:dyDescent="0.2">
      <c r="A2126" s="5" t="s">
        <v>16</v>
      </c>
      <c r="B2126" s="5" t="s">
        <v>28</v>
      </c>
      <c r="C2126" s="5" t="s">
        <v>84</v>
      </c>
      <c r="D2126" s="5" t="s">
        <v>92</v>
      </c>
      <c r="E2126" s="5">
        <v>2009</v>
      </c>
      <c r="F2126" s="5">
        <v>3</v>
      </c>
      <c r="G2126" s="61">
        <v>343</v>
      </c>
      <c r="H2126" s="73">
        <v>3.51</v>
      </c>
      <c r="I2126" s="73">
        <v>180.32999999999998</v>
      </c>
      <c r="J2126" s="73">
        <v>3.51</v>
      </c>
      <c r="K2126" s="73">
        <v>2.64</v>
      </c>
      <c r="L2126" s="73">
        <v>3.08</v>
      </c>
      <c r="M2126" s="73">
        <v>174.61</v>
      </c>
      <c r="N2126" s="73">
        <v>0.27</v>
      </c>
      <c r="O2126" s="73">
        <v>3.85</v>
      </c>
      <c r="P2126" s="62">
        <v>535.6272889851839</v>
      </c>
    </row>
    <row r="2127" spans="1:16" x14ac:dyDescent="0.2">
      <c r="A2127" s="5" t="s">
        <v>16</v>
      </c>
      <c r="B2127" s="5" t="s">
        <v>28</v>
      </c>
      <c r="C2127" s="5" t="s">
        <v>84</v>
      </c>
      <c r="D2127" s="5" t="s">
        <v>92</v>
      </c>
      <c r="E2127" s="5">
        <v>2010</v>
      </c>
      <c r="F2127" s="5">
        <v>3</v>
      </c>
      <c r="G2127" s="61">
        <v>272</v>
      </c>
      <c r="H2127" s="73">
        <v>1.7</v>
      </c>
      <c r="I2127" s="73">
        <v>177.03</v>
      </c>
      <c r="J2127" s="73">
        <v>1.7</v>
      </c>
      <c r="K2127" s="73">
        <v>1.25</v>
      </c>
      <c r="L2127" s="73">
        <v>1.85</v>
      </c>
      <c r="M2127" s="73">
        <v>173.93</v>
      </c>
      <c r="N2127" s="73">
        <v>0.43000000000000005</v>
      </c>
      <c r="O2127" s="73">
        <v>5.0999999999999996</v>
      </c>
      <c r="P2127" s="62">
        <v>659.35760602184712</v>
      </c>
    </row>
    <row r="2128" spans="1:16" x14ac:dyDescent="0.2">
      <c r="A2128" s="5" t="s">
        <v>16</v>
      </c>
      <c r="B2128" s="5" t="s">
        <v>28</v>
      </c>
      <c r="C2128" s="5" t="s">
        <v>84</v>
      </c>
      <c r="D2128" s="5" t="s">
        <v>92</v>
      </c>
      <c r="E2128" s="5">
        <v>2011</v>
      </c>
      <c r="F2128" s="5">
        <v>3</v>
      </c>
      <c r="G2128" s="61">
        <v>275</v>
      </c>
      <c r="H2128" s="73">
        <v>1.07</v>
      </c>
      <c r="I2128" s="73">
        <v>201.03</v>
      </c>
      <c r="J2128" s="73">
        <v>1.07</v>
      </c>
      <c r="K2128" s="73">
        <v>1.61</v>
      </c>
      <c r="L2128" s="73">
        <v>0.34</v>
      </c>
      <c r="M2128" s="73">
        <v>199.07999999999998</v>
      </c>
      <c r="N2128" s="73">
        <v>0.78999999999999992</v>
      </c>
      <c r="O2128" s="73">
        <v>7.9399999999999995</v>
      </c>
      <c r="P2128" s="62">
        <v>734.54876395560234</v>
      </c>
    </row>
    <row r="2129" spans="1:16" x14ac:dyDescent="0.2">
      <c r="A2129" s="5" t="s">
        <v>16</v>
      </c>
      <c r="B2129" s="5" t="s">
        <v>28</v>
      </c>
      <c r="C2129" s="5" t="s">
        <v>84</v>
      </c>
      <c r="D2129" s="5" t="s">
        <v>92</v>
      </c>
      <c r="E2129" s="5">
        <v>2012</v>
      </c>
      <c r="F2129" s="5">
        <v>2</v>
      </c>
      <c r="G2129" s="61">
        <v>242</v>
      </c>
      <c r="H2129" s="73">
        <v>0.41</v>
      </c>
      <c r="I2129" s="73">
        <v>151.98000000000002</v>
      </c>
      <c r="J2129" s="73">
        <v>0.41</v>
      </c>
      <c r="K2129" s="73">
        <v>0.64999999999999991</v>
      </c>
      <c r="L2129" s="73">
        <v>151.33000000000001</v>
      </c>
      <c r="M2129" s="73">
        <v>0</v>
      </c>
      <c r="N2129" s="73">
        <v>0.14000000000000001</v>
      </c>
      <c r="O2129" s="73">
        <v>6.75</v>
      </c>
      <c r="P2129" s="62">
        <v>629.60550923815049</v>
      </c>
    </row>
    <row r="2130" spans="1:16" x14ac:dyDescent="0.2">
      <c r="A2130" s="5" t="s">
        <v>16</v>
      </c>
      <c r="B2130" s="5" t="s">
        <v>28</v>
      </c>
      <c r="C2130" s="5" t="s">
        <v>84</v>
      </c>
      <c r="D2130" s="5" t="s">
        <v>92</v>
      </c>
      <c r="E2130" s="5">
        <v>2013</v>
      </c>
      <c r="F2130" s="5">
        <v>2</v>
      </c>
      <c r="G2130" s="61">
        <v>50</v>
      </c>
      <c r="H2130" s="73">
        <v>0.61</v>
      </c>
      <c r="I2130" s="73">
        <v>26.349999999999998</v>
      </c>
      <c r="J2130" s="73">
        <v>0.61</v>
      </c>
      <c r="K2130" s="73">
        <v>0.61</v>
      </c>
      <c r="L2130" s="73">
        <v>25.74</v>
      </c>
      <c r="M2130" s="73">
        <v>0</v>
      </c>
      <c r="N2130" s="73">
        <v>0.09</v>
      </c>
      <c r="O2130" s="73">
        <v>1.39</v>
      </c>
      <c r="P2130" s="62">
        <v>544.28885927241117</v>
      </c>
    </row>
    <row r="2131" spans="1:16" x14ac:dyDescent="0.2">
      <c r="A2131" s="5" t="s">
        <v>16</v>
      </c>
      <c r="B2131" s="5" t="s">
        <v>28</v>
      </c>
      <c r="C2131" s="5" t="s">
        <v>84</v>
      </c>
      <c r="D2131" s="5" t="s">
        <v>92</v>
      </c>
      <c r="E2131" s="5">
        <v>2014</v>
      </c>
      <c r="F2131" s="5">
        <v>2</v>
      </c>
      <c r="G2131" s="61">
        <v>27</v>
      </c>
      <c r="H2131" s="73">
        <v>0.4</v>
      </c>
      <c r="I2131" s="73">
        <v>17.059999999999999</v>
      </c>
      <c r="J2131" s="73">
        <v>0.4</v>
      </c>
      <c r="K2131" s="73">
        <v>0.4</v>
      </c>
      <c r="L2131" s="73">
        <v>16.66</v>
      </c>
      <c r="M2131" s="73">
        <v>0</v>
      </c>
      <c r="N2131" s="73">
        <v>0.06</v>
      </c>
      <c r="O2131" s="73">
        <v>0.9</v>
      </c>
      <c r="P2131" s="62">
        <v>642.43504862554312</v>
      </c>
    </row>
    <row r="2132" spans="1:16" x14ac:dyDescent="0.2">
      <c r="A2132" s="5" t="s">
        <v>16</v>
      </c>
      <c r="B2132" s="5" t="s">
        <v>28</v>
      </c>
      <c r="C2132" s="5" t="s">
        <v>84</v>
      </c>
      <c r="D2132" s="5" t="s">
        <v>92</v>
      </c>
      <c r="E2132" s="5">
        <v>2015</v>
      </c>
      <c r="F2132" s="5">
        <v>2</v>
      </c>
      <c r="G2132" s="61">
        <v>106</v>
      </c>
      <c r="H2132" s="73">
        <v>0.45</v>
      </c>
      <c r="I2132" s="73">
        <v>68.740000000000009</v>
      </c>
      <c r="J2132" s="73">
        <v>0.45</v>
      </c>
      <c r="K2132" s="73">
        <v>1.1499999999999999</v>
      </c>
      <c r="L2132" s="73">
        <v>67.59</v>
      </c>
      <c r="M2132" s="73">
        <v>0</v>
      </c>
      <c r="N2132" s="73">
        <v>0.1</v>
      </c>
      <c r="O2132" s="73">
        <v>3.0999999999999996</v>
      </c>
      <c r="P2132" s="62">
        <v>654.56637110061808</v>
      </c>
    </row>
    <row r="2133" spans="1:16" x14ac:dyDescent="0.2">
      <c r="A2133" s="5" t="s">
        <v>16</v>
      </c>
      <c r="B2133" s="5" t="s">
        <v>28</v>
      </c>
      <c r="C2133" s="5" t="s">
        <v>84</v>
      </c>
      <c r="D2133" s="5" t="s">
        <v>92</v>
      </c>
      <c r="E2133" s="5">
        <v>2016</v>
      </c>
      <c r="F2133" s="5">
        <v>2</v>
      </c>
      <c r="G2133" s="61">
        <v>211</v>
      </c>
      <c r="H2133" s="73">
        <v>1.1099999999999999</v>
      </c>
      <c r="I2133" s="73">
        <v>171.29999999999998</v>
      </c>
      <c r="J2133" s="73">
        <v>1.1099999999999999</v>
      </c>
      <c r="K2133" s="73">
        <v>0.51</v>
      </c>
      <c r="L2133" s="73">
        <v>170.79</v>
      </c>
      <c r="M2133" s="73">
        <v>0</v>
      </c>
      <c r="N2133" s="73">
        <v>0.16</v>
      </c>
      <c r="O2133" s="73">
        <v>7.5399999999999991</v>
      </c>
      <c r="P2133" s="62">
        <v>819.65359278913513</v>
      </c>
    </row>
    <row r="2134" spans="1:16" x14ac:dyDescent="0.2">
      <c r="A2134" s="5" t="s">
        <v>16</v>
      </c>
      <c r="B2134" s="5" t="s">
        <v>28</v>
      </c>
      <c r="C2134" s="5" t="s">
        <v>84</v>
      </c>
      <c r="D2134" s="5" t="s">
        <v>92</v>
      </c>
      <c r="E2134" s="5">
        <v>2017</v>
      </c>
      <c r="F2134" s="5">
        <v>1</v>
      </c>
      <c r="G2134" s="61">
        <v>236</v>
      </c>
      <c r="H2134" s="73">
        <v>3.51</v>
      </c>
      <c r="I2134" s="73">
        <v>165.4</v>
      </c>
      <c r="J2134" s="73">
        <v>3.51</v>
      </c>
      <c r="K2134" s="73">
        <v>165.4</v>
      </c>
      <c r="L2134" s="73">
        <v>0</v>
      </c>
      <c r="M2134" s="73">
        <v>0</v>
      </c>
      <c r="N2134" s="73">
        <v>6.0000000000000005E-2</v>
      </c>
      <c r="O2134" s="73">
        <v>5.62</v>
      </c>
      <c r="P2134" s="62">
        <v>717.32216630425808</v>
      </c>
    </row>
    <row r="2135" spans="1:16" x14ac:dyDescent="0.2">
      <c r="A2135" s="5" t="s">
        <v>16</v>
      </c>
      <c r="B2135" s="5" t="s">
        <v>28</v>
      </c>
      <c r="C2135" s="5" t="s">
        <v>84</v>
      </c>
      <c r="D2135" s="5" t="s">
        <v>92</v>
      </c>
      <c r="E2135" s="5">
        <v>2018</v>
      </c>
      <c r="F2135" s="5">
        <v>1</v>
      </c>
      <c r="G2135" s="61">
        <v>223</v>
      </c>
      <c r="H2135" s="73">
        <v>2.31</v>
      </c>
      <c r="I2135" s="73">
        <v>140</v>
      </c>
      <c r="J2135" s="73">
        <v>2.31</v>
      </c>
      <c r="K2135" s="73">
        <v>140</v>
      </c>
      <c r="L2135" s="73">
        <v>0</v>
      </c>
      <c r="M2135" s="73">
        <v>0</v>
      </c>
      <c r="N2135" s="73">
        <v>0.03</v>
      </c>
      <c r="O2135" s="73">
        <v>1.44</v>
      </c>
      <c r="P2135" s="62">
        <v>636.51119413198046</v>
      </c>
    </row>
    <row r="2136" spans="1:16" x14ac:dyDescent="0.2">
      <c r="A2136" s="5" t="s">
        <v>16</v>
      </c>
      <c r="B2136" s="5" t="s">
        <v>28</v>
      </c>
      <c r="C2136" s="5" t="s">
        <v>84</v>
      </c>
      <c r="D2136" s="5" t="s">
        <v>92</v>
      </c>
      <c r="E2136" s="5">
        <v>2019</v>
      </c>
      <c r="F2136" s="5">
        <v>1</v>
      </c>
      <c r="G2136" s="61">
        <v>102</v>
      </c>
      <c r="H2136" s="73">
        <v>0.66</v>
      </c>
      <c r="I2136" s="73">
        <v>65.099999999999994</v>
      </c>
      <c r="J2136" s="73">
        <v>0.66</v>
      </c>
      <c r="K2136" s="73">
        <v>65.099999999999994</v>
      </c>
      <c r="L2136" s="73">
        <v>0</v>
      </c>
      <c r="M2136" s="73">
        <v>0</v>
      </c>
      <c r="N2136" s="73">
        <v>0.01</v>
      </c>
      <c r="O2136" s="73">
        <v>1.65</v>
      </c>
      <c r="P2136" s="62">
        <v>651.53806638175547</v>
      </c>
    </row>
    <row r="2137" spans="1:16" x14ac:dyDescent="0.2">
      <c r="A2137" s="5" t="s">
        <v>16</v>
      </c>
      <c r="B2137" s="5" t="s">
        <v>28</v>
      </c>
      <c r="C2137" s="5" t="s">
        <v>84</v>
      </c>
      <c r="D2137" s="5" t="s">
        <v>92</v>
      </c>
      <c r="E2137" s="5">
        <v>2020</v>
      </c>
      <c r="F2137" s="5">
        <v>0</v>
      </c>
      <c r="G2137" s="61">
        <v>260</v>
      </c>
      <c r="H2137" s="73">
        <v>164.67999999999998</v>
      </c>
      <c r="I2137" s="73">
        <v>0</v>
      </c>
      <c r="J2137" s="73">
        <v>164.67999999999998</v>
      </c>
      <c r="K2137" s="73">
        <v>0</v>
      </c>
      <c r="L2137" s="73">
        <v>0</v>
      </c>
      <c r="M2137" s="73">
        <v>0</v>
      </c>
      <c r="N2137" s="73">
        <v>0.24000000000000002</v>
      </c>
      <c r="O2137" s="73">
        <v>3.16</v>
      </c>
      <c r="P2137" s="62">
        <v>633.51884401720497</v>
      </c>
    </row>
    <row r="2138" spans="1:16" x14ac:dyDescent="0.2">
      <c r="A2138" s="5" t="s">
        <v>16</v>
      </c>
      <c r="B2138" s="5" t="s">
        <v>28</v>
      </c>
      <c r="C2138" s="5" t="s">
        <v>84</v>
      </c>
      <c r="D2138" s="5" t="s">
        <v>92</v>
      </c>
      <c r="E2138" s="5">
        <v>2021</v>
      </c>
      <c r="F2138" s="5">
        <v>0</v>
      </c>
      <c r="G2138" s="61">
        <v>343</v>
      </c>
      <c r="H2138" s="73">
        <v>226.96</v>
      </c>
      <c r="I2138" s="73">
        <v>0</v>
      </c>
      <c r="J2138" s="73">
        <v>226.96</v>
      </c>
      <c r="K2138" s="73">
        <v>0</v>
      </c>
      <c r="L2138" s="73">
        <v>0</v>
      </c>
      <c r="M2138" s="73">
        <v>0</v>
      </c>
      <c r="N2138" s="73">
        <v>0.34</v>
      </c>
      <c r="O2138" s="73">
        <v>4.3500000000000005</v>
      </c>
      <c r="P2138" s="62">
        <v>660.4486122314139</v>
      </c>
    </row>
    <row r="2139" spans="1:16" x14ac:dyDescent="0.2">
      <c r="A2139" s="5" t="s">
        <v>16</v>
      </c>
      <c r="B2139" s="5" t="s">
        <v>28</v>
      </c>
      <c r="C2139" s="5" t="s">
        <v>32</v>
      </c>
      <c r="D2139" s="5" t="s">
        <v>93</v>
      </c>
      <c r="E2139" s="5">
        <v>1984</v>
      </c>
      <c r="F2139" s="5">
        <v>3</v>
      </c>
      <c r="G2139" s="61">
        <v>5</v>
      </c>
      <c r="H2139" s="73">
        <v>0.02</v>
      </c>
      <c r="I2139" s="73">
        <v>2.31</v>
      </c>
      <c r="J2139" s="73">
        <v>0.02</v>
      </c>
      <c r="K2139" s="73">
        <v>0.06</v>
      </c>
      <c r="L2139" s="73">
        <v>0.01</v>
      </c>
      <c r="M2139" s="73">
        <v>2.2400000000000002</v>
      </c>
      <c r="N2139" s="73">
        <v>0.01</v>
      </c>
      <c r="O2139" s="73">
        <v>0.04</v>
      </c>
      <c r="P2139" s="62">
        <v>499.47796931741124</v>
      </c>
    </row>
    <row r="2140" spans="1:16" x14ac:dyDescent="0.2">
      <c r="A2140" s="5" t="s">
        <v>16</v>
      </c>
      <c r="B2140" s="5" t="s">
        <v>28</v>
      </c>
      <c r="C2140" s="5" t="s">
        <v>32</v>
      </c>
      <c r="D2140" s="5" t="s">
        <v>93</v>
      </c>
      <c r="E2140" s="5">
        <v>1986</v>
      </c>
      <c r="F2140" s="5">
        <v>3</v>
      </c>
      <c r="G2140" s="61">
        <v>18</v>
      </c>
      <c r="H2140" s="73">
        <v>7.0000000000000007E-2</v>
      </c>
      <c r="I2140" s="73">
        <v>9.11</v>
      </c>
      <c r="J2140" s="73">
        <v>7.0000000000000007E-2</v>
      </c>
      <c r="K2140" s="73">
        <v>0.22</v>
      </c>
      <c r="L2140" s="73">
        <v>0.04</v>
      </c>
      <c r="M2140" s="73">
        <v>8.85</v>
      </c>
      <c r="N2140" s="73">
        <v>0.04</v>
      </c>
      <c r="O2140" s="73">
        <v>0.14000000000000001</v>
      </c>
      <c r="P2140" s="62">
        <v>499.47796931741124</v>
      </c>
    </row>
    <row r="2141" spans="1:16" x14ac:dyDescent="0.2">
      <c r="A2141" s="5" t="s">
        <v>16</v>
      </c>
      <c r="B2141" s="5" t="s">
        <v>28</v>
      </c>
      <c r="C2141" s="5" t="s">
        <v>32</v>
      </c>
      <c r="D2141" s="5" t="s">
        <v>93</v>
      </c>
      <c r="E2141" s="5">
        <v>1992</v>
      </c>
      <c r="F2141" s="5">
        <v>3</v>
      </c>
      <c r="G2141" s="61">
        <v>13</v>
      </c>
      <c r="H2141" s="73">
        <v>0.04</v>
      </c>
      <c r="I2141" s="73">
        <v>5.0599999999999996</v>
      </c>
      <c r="J2141" s="73">
        <v>0.04</v>
      </c>
      <c r="K2141" s="73">
        <v>0.12</v>
      </c>
      <c r="L2141" s="73">
        <v>0.02</v>
      </c>
      <c r="M2141" s="73">
        <v>4.92</v>
      </c>
      <c r="N2141" s="73">
        <v>0.02</v>
      </c>
      <c r="O2141" s="73">
        <v>0.08</v>
      </c>
      <c r="P2141" s="62">
        <v>404.45923547167587</v>
      </c>
    </row>
    <row r="2142" spans="1:16" x14ac:dyDescent="0.2">
      <c r="A2142" s="5" t="s">
        <v>16</v>
      </c>
      <c r="B2142" s="5" t="s">
        <v>28</v>
      </c>
      <c r="C2142" s="5" t="s">
        <v>32</v>
      </c>
      <c r="D2142" s="5" t="s">
        <v>93</v>
      </c>
      <c r="E2142" s="5">
        <v>1993</v>
      </c>
      <c r="F2142" s="5">
        <v>3</v>
      </c>
      <c r="G2142" s="61">
        <v>11</v>
      </c>
      <c r="H2142" s="73">
        <v>0.03</v>
      </c>
      <c r="I2142" s="73">
        <v>3.98</v>
      </c>
      <c r="J2142" s="73">
        <v>0.03</v>
      </c>
      <c r="K2142" s="73">
        <v>0.1</v>
      </c>
      <c r="L2142" s="73">
        <v>0.02</v>
      </c>
      <c r="M2142" s="73">
        <v>3.86</v>
      </c>
      <c r="N2142" s="73">
        <v>0.02</v>
      </c>
      <c r="O2142" s="73">
        <v>0.06</v>
      </c>
      <c r="P2142" s="62">
        <v>359.08396590500575</v>
      </c>
    </row>
    <row r="2143" spans="1:16" x14ac:dyDescent="0.2">
      <c r="A2143" s="5" t="s">
        <v>16</v>
      </c>
      <c r="B2143" s="5" t="s">
        <v>28</v>
      </c>
      <c r="C2143" s="5" t="s">
        <v>32</v>
      </c>
      <c r="D2143" s="5" t="s">
        <v>93</v>
      </c>
      <c r="E2143" s="5">
        <v>1994</v>
      </c>
      <c r="F2143" s="5">
        <v>3</v>
      </c>
      <c r="G2143" s="61">
        <v>19</v>
      </c>
      <c r="H2143" s="73">
        <v>0.04</v>
      </c>
      <c r="I2143" s="73">
        <v>5.59</v>
      </c>
      <c r="J2143" s="73">
        <v>0.04</v>
      </c>
      <c r="K2143" s="73">
        <v>0.14000000000000001</v>
      </c>
      <c r="L2143" s="73">
        <v>0.03</v>
      </c>
      <c r="M2143" s="73">
        <v>5.42</v>
      </c>
      <c r="N2143" s="73">
        <v>0.02</v>
      </c>
      <c r="O2143" s="73">
        <v>0.09</v>
      </c>
      <c r="P2143" s="62">
        <v>293.59065072910397</v>
      </c>
    </row>
    <row r="2144" spans="1:16" x14ac:dyDescent="0.2">
      <c r="A2144" s="5" t="s">
        <v>16</v>
      </c>
      <c r="B2144" s="5" t="s">
        <v>28</v>
      </c>
      <c r="C2144" s="5" t="s">
        <v>32</v>
      </c>
      <c r="D2144" s="5" t="s">
        <v>93</v>
      </c>
      <c r="E2144" s="5">
        <v>1995</v>
      </c>
      <c r="F2144" s="5">
        <v>3</v>
      </c>
      <c r="G2144" s="61">
        <v>29</v>
      </c>
      <c r="H2144" s="73">
        <v>0.08</v>
      </c>
      <c r="I2144" s="73">
        <v>10.41</v>
      </c>
      <c r="J2144" s="73">
        <v>0.08</v>
      </c>
      <c r="K2144" s="73">
        <v>0.25</v>
      </c>
      <c r="L2144" s="73">
        <v>0.05</v>
      </c>
      <c r="M2144" s="73">
        <v>10.11</v>
      </c>
      <c r="N2144" s="73">
        <v>0.04</v>
      </c>
      <c r="O2144" s="73">
        <v>0.16</v>
      </c>
      <c r="P2144" s="62">
        <v>359.28288172283618</v>
      </c>
    </row>
    <row r="2145" spans="1:16" x14ac:dyDescent="0.2">
      <c r="A2145" s="5" t="s">
        <v>16</v>
      </c>
      <c r="B2145" s="5" t="s">
        <v>28</v>
      </c>
      <c r="C2145" s="5" t="s">
        <v>32</v>
      </c>
      <c r="D2145" s="5" t="s">
        <v>93</v>
      </c>
      <c r="E2145" s="5">
        <v>1999</v>
      </c>
      <c r="F2145" s="5">
        <v>3</v>
      </c>
      <c r="G2145" s="61">
        <v>8</v>
      </c>
      <c r="H2145" s="73">
        <v>0.03</v>
      </c>
      <c r="I2145" s="73">
        <v>4.4399999999999995</v>
      </c>
      <c r="J2145" s="73">
        <v>0.03</v>
      </c>
      <c r="K2145" s="73">
        <v>0.11</v>
      </c>
      <c r="L2145" s="73">
        <v>0.02</v>
      </c>
      <c r="M2145" s="73">
        <v>4.3099999999999996</v>
      </c>
      <c r="N2145" s="73">
        <v>0.02</v>
      </c>
      <c r="O2145" s="73">
        <v>7.0000000000000007E-2</v>
      </c>
      <c r="P2145" s="62">
        <v>595.31935024039296</v>
      </c>
    </row>
    <row r="2146" spans="1:16" x14ac:dyDescent="0.2">
      <c r="A2146" s="5" t="s">
        <v>16</v>
      </c>
      <c r="B2146" s="5" t="s">
        <v>28</v>
      </c>
      <c r="C2146" s="5" t="s">
        <v>32</v>
      </c>
      <c r="D2146" s="5" t="s">
        <v>93</v>
      </c>
      <c r="E2146" s="5">
        <v>2000</v>
      </c>
      <c r="F2146" s="5">
        <v>3</v>
      </c>
      <c r="G2146" s="61">
        <v>84</v>
      </c>
      <c r="H2146" s="73">
        <v>0.23</v>
      </c>
      <c r="I2146" s="73">
        <v>40.25</v>
      </c>
      <c r="J2146" s="73">
        <v>0.23</v>
      </c>
      <c r="K2146" s="73">
        <v>0.76</v>
      </c>
      <c r="L2146" s="73">
        <v>0.15</v>
      </c>
      <c r="M2146" s="73">
        <v>39.340000000000003</v>
      </c>
      <c r="N2146" s="73">
        <v>0.22999999999999998</v>
      </c>
      <c r="O2146" s="73">
        <v>0.83000000000000007</v>
      </c>
      <c r="P2146" s="62">
        <v>479.86822833014168</v>
      </c>
    </row>
    <row r="2147" spans="1:16" x14ac:dyDescent="0.2">
      <c r="A2147" s="5" t="s">
        <v>16</v>
      </c>
      <c r="B2147" s="5" t="s">
        <v>28</v>
      </c>
      <c r="C2147" s="5" t="s">
        <v>32</v>
      </c>
      <c r="D2147" s="5" t="s">
        <v>93</v>
      </c>
      <c r="E2147" s="5">
        <v>2001</v>
      </c>
      <c r="F2147" s="5">
        <v>3</v>
      </c>
      <c r="G2147" s="61">
        <v>28</v>
      </c>
      <c r="H2147" s="73">
        <v>0.05</v>
      </c>
      <c r="I2147" s="73">
        <v>15.89</v>
      </c>
      <c r="J2147" s="73">
        <v>0.05</v>
      </c>
      <c r="K2147" s="73">
        <v>0.16</v>
      </c>
      <c r="L2147" s="73">
        <v>0.51</v>
      </c>
      <c r="M2147" s="73">
        <v>15.22</v>
      </c>
      <c r="N2147" s="73">
        <v>0.14000000000000001</v>
      </c>
      <c r="O2147" s="73">
        <v>0.44</v>
      </c>
      <c r="P2147" s="62">
        <v>570.97237378850991</v>
      </c>
    </row>
    <row r="2148" spans="1:16" x14ac:dyDescent="0.2">
      <c r="A2148" s="5" t="s">
        <v>16</v>
      </c>
      <c r="B2148" s="5" t="s">
        <v>28</v>
      </c>
      <c r="C2148" s="5" t="s">
        <v>32</v>
      </c>
      <c r="D2148" s="5" t="s">
        <v>93</v>
      </c>
      <c r="E2148" s="5">
        <v>2002</v>
      </c>
      <c r="F2148" s="5">
        <v>3</v>
      </c>
      <c r="G2148" s="61">
        <v>38</v>
      </c>
      <c r="H2148" s="73">
        <v>0.09</v>
      </c>
      <c r="I2148" s="73">
        <v>16.77</v>
      </c>
      <c r="J2148" s="73">
        <v>0.09</v>
      </c>
      <c r="K2148" s="73">
        <v>0.28999999999999998</v>
      </c>
      <c r="L2148" s="73">
        <v>0.06</v>
      </c>
      <c r="M2148" s="73">
        <v>16.419999999999998</v>
      </c>
      <c r="N2148" s="73">
        <v>0.1</v>
      </c>
      <c r="O2148" s="73">
        <v>0.35</v>
      </c>
      <c r="P2148" s="62">
        <v>443.68069455765806</v>
      </c>
    </row>
    <row r="2149" spans="1:16" x14ac:dyDescent="0.2">
      <c r="A2149" s="5" t="s">
        <v>16</v>
      </c>
      <c r="B2149" s="5" t="s">
        <v>28</v>
      </c>
      <c r="C2149" s="5" t="s">
        <v>32</v>
      </c>
      <c r="D2149" s="5" t="s">
        <v>93</v>
      </c>
      <c r="E2149" s="5">
        <v>2003</v>
      </c>
      <c r="F2149" s="5">
        <v>3</v>
      </c>
      <c r="G2149" s="61">
        <v>159</v>
      </c>
      <c r="H2149" s="73">
        <v>0.36</v>
      </c>
      <c r="I2149" s="73">
        <v>74.59</v>
      </c>
      <c r="J2149" s="73">
        <v>0.36</v>
      </c>
      <c r="K2149" s="73">
        <v>1.18</v>
      </c>
      <c r="L2149" s="73">
        <v>0.23</v>
      </c>
      <c r="M2149" s="73">
        <v>73.180000000000007</v>
      </c>
      <c r="N2149" s="73">
        <v>0.46</v>
      </c>
      <c r="O2149" s="73">
        <v>1.6</v>
      </c>
      <c r="P2149" s="62">
        <v>470.7633217385831</v>
      </c>
    </row>
    <row r="2150" spans="1:16" x14ac:dyDescent="0.2">
      <c r="A2150" s="5" t="s">
        <v>16</v>
      </c>
      <c r="B2150" s="5" t="s">
        <v>28</v>
      </c>
      <c r="C2150" s="5" t="s">
        <v>32</v>
      </c>
      <c r="D2150" s="5" t="s">
        <v>93</v>
      </c>
      <c r="E2150" s="5">
        <v>2004</v>
      </c>
      <c r="F2150" s="5">
        <v>3</v>
      </c>
      <c r="G2150" s="61">
        <v>334</v>
      </c>
      <c r="H2150" s="73">
        <v>0.52</v>
      </c>
      <c r="I2150" s="73">
        <v>170.88</v>
      </c>
      <c r="J2150" s="73">
        <v>0.52</v>
      </c>
      <c r="K2150" s="73">
        <v>1.7</v>
      </c>
      <c r="L2150" s="73">
        <v>0.33</v>
      </c>
      <c r="M2150" s="73">
        <v>168.85</v>
      </c>
      <c r="N2150" s="73">
        <v>1.49</v>
      </c>
      <c r="O2150" s="73">
        <v>4.8100000000000005</v>
      </c>
      <c r="P2150" s="62">
        <v>513.56019625412432</v>
      </c>
    </row>
    <row r="2151" spans="1:16" x14ac:dyDescent="0.2">
      <c r="A2151" s="5" t="s">
        <v>16</v>
      </c>
      <c r="B2151" s="5" t="s">
        <v>28</v>
      </c>
      <c r="C2151" s="5" t="s">
        <v>32</v>
      </c>
      <c r="D2151" s="5" t="s">
        <v>93</v>
      </c>
      <c r="E2151" s="5">
        <v>2005</v>
      </c>
      <c r="F2151" s="5">
        <v>3</v>
      </c>
      <c r="G2151" s="61">
        <v>315</v>
      </c>
      <c r="H2151" s="73">
        <v>0.69</v>
      </c>
      <c r="I2151" s="73">
        <v>163.69999999999999</v>
      </c>
      <c r="J2151" s="73">
        <v>0.69</v>
      </c>
      <c r="K2151" s="73">
        <v>2.27</v>
      </c>
      <c r="L2151" s="73">
        <v>0.44</v>
      </c>
      <c r="M2151" s="73">
        <v>160.99</v>
      </c>
      <c r="N2151" s="73">
        <v>1.2</v>
      </c>
      <c r="O2151" s="73">
        <v>4.01</v>
      </c>
      <c r="P2151" s="62">
        <v>522.02537338117384</v>
      </c>
    </row>
    <row r="2152" spans="1:16" x14ac:dyDescent="0.2">
      <c r="A2152" s="5" t="s">
        <v>16</v>
      </c>
      <c r="B2152" s="5" t="s">
        <v>28</v>
      </c>
      <c r="C2152" s="5" t="s">
        <v>32</v>
      </c>
      <c r="D2152" s="5" t="s">
        <v>93</v>
      </c>
      <c r="E2152" s="5">
        <v>2006</v>
      </c>
      <c r="F2152" s="5">
        <v>3</v>
      </c>
      <c r="G2152" s="61">
        <v>194</v>
      </c>
      <c r="H2152" s="73">
        <v>0.69</v>
      </c>
      <c r="I2152" s="73">
        <v>93.14</v>
      </c>
      <c r="J2152" s="73">
        <v>0.69</v>
      </c>
      <c r="K2152" s="73">
        <v>2.27</v>
      </c>
      <c r="L2152" s="73">
        <v>0.44</v>
      </c>
      <c r="M2152" s="73">
        <v>90.43</v>
      </c>
      <c r="N2152" s="73">
        <v>0.37</v>
      </c>
      <c r="O2152" s="73">
        <v>1.47</v>
      </c>
      <c r="P2152" s="62">
        <v>483.23891589306749</v>
      </c>
    </row>
    <row r="2153" spans="1:16" x14ac:dyDescent="0.2">
      <c r="A2153" s="5" t="s">
        <v>16</v>
      </c>
      <c r="B2153" s="5" t="s">
        <v>28</v>
      </c>
      <c r="C2153" s="5" t="s">
        <v>32</v>
      </c>
      <c r="D2153" s="5" t="s">
        <v>93</v>
      </c>
      <c r="E2153" s="5">
        <v>2007</v>
      </c>
      <c r="F2153" s="5">
        <v>3</v>
      </c>
      <c r="G2153" s="61">
        <v>343</v>
      </c>
      <c r="H2153" s="73">
        <v>1.1000000000000001</v>
      </c>
      <c r="I2153" s="73">
        <v>197.7</v>
      </c>
      <c r="J2153" s="73">
        <v>1.1000000000000001</v>
      </c>
      <c r="K2153" s="73">
        <v>3.62</v>
      </c>
      <c r="L2153" s="73">
        <v>0.7</v>
      </c>
      <c r="M2153" s="73">
        <v>193.38</v>
      </c>
      <c r="N2153" s="73">
        <v>1.17</v>
      </c>
      <c r="O2153" s="73">
        <v>4.12</v>
      </c>
      <c r="P2153" s="62">
        <v>580.2454935523607</v>
      </c>
    </row>
    <row r="2154" spans="1:16" x14ac:dyDescent="0.2">
      <c r="A2154" s="5" t="s">
        <v>16</v>
      </c>
      <c r="B2154" s="5" t="s">
        <v>28</v>
      </c>
      <c r="C2154" s="5" t="s">
        <v>32</v>
      </c>
      <c r="D2154" s="5" t="s">
        <v>93</v>
      </c>
      <c r="E2154" s="5">
        <v>2008</v>
      </c>
      <c r="F2154" s="5">
        <v>3</v>
      </c>
      <c r="G2154" s="61">
        <v>762</v>
      </c>
      <c r="H2154" s="73">
        <v>2.37</v>
      </c>
      <c r="I2154" s="73">
        <v>426.28</v>
      </c>
      <c r="J2154" s="73">
        <v>2.37</v>
      </c>
      <c r="K2154" s="73">
        <v>7.8</v>
      </c>
      <c r="L2154" s="73">
        <v>1.51</v>
      </c>
      <c r="M2154" s="73">
        <v>416.97</v>
      </c>
      <c r="N2154" s="73">
        <v>2.8</v>
      </c>
      <c r="O2154" s="73">
        <v>9.7200000000000006</v>
      </c>
      <c r="P2154" s="62">
        <v>562.59365108683028</v>
      </c>
    </row>
    <row r="2155" spans="1:16" x14ac:dyDescent="0.2">
      <c r="A2155" s="5" t="s">
        <v>16</v>
      </c>
      <c r="B2155" s="5" t="s">
        <v>28</v>
      </c>
      <c r="C2155" s="5" t="s">
        <v>32</v>
      </c>
      <c r="D2155" s="5" t="s">
        <v>93</v>
      </c>
      <c r="E2155" s="5">
        <v>2009</v>
      </c>
      <c r="F2155" s="5">
        <v>3</v>
      </c>
      <c r="G2155" s="61">
        <v>176</v>
      </c>
      <c r="H2155" s="73">
        <v>0.66</v>
      </c>
      <c r="I2155" s="73">
        <v>88.58</v>
      </c>
      <c r="J2155" s="73">
        <v>0.66</v>
      </c>
      <c r="K2155" s="73">
        <v>2.16</v>
      </c>
      <c r="L2155" s="73">
        <v>0.42</v>
      </c>
      <c r="M2155" s="73">
        <v>86</v>
      </c>
      <c r="N2155" s="73">
        <v>0.35</v>
      </c>
      <c r="O2155" s="73">
        <v>1.39</v>
      </c>
      <c r="P2155" s="62">
        <v>506.82775183380136</v>
      </c>
    </row>
    <row r="2156" spans="1:16" x14ac:dyDescent="0.2">
      <c r="A2156" s="5" t="s">
        <v>16</v>
      </c>
      <c r="B2156" s="5" t="s">
        <v>28</v>
      </c>
      <c r="C2156" s="5" t="s">
        <v>32</v>
      </c>
      <c r="D2156" s="5" t="s">
        <v>93</v>
      </c>
      <c r="E2156" s="5">
        <v>2010</v>
      </c>
      <c r="F2156" s="5">
        <v>3</v>
      </c>
      <c r="G2156" s="61">
        <v>179</v>
      </c>
      <c r="H2156" s="73">
        <v>0.73</v>
      </c>
      <c r="I2156" s="73">
        <v>98.82</v>
      </c>
      <c r="J2156" s="73">
        <v>0.73</v>
      </c>
      <c r="K2156" s="73">
        <v>2.41</v>
      </c>
      <c r="L2156" s="73">
        <v>0.47</v>
      </c>
      <c r="M2156" s="73">
        <v>95.94</v>
      </c>
      <c r="N2156" s="73">
        <v>0.39</v>
      </c>
      <c r="O2156" s="73">
        <v>1.55</v>
      </c>
      <c r="P2156" s="62">
        <v>555.19045119854002</v>
      </c>
    </row>
    <row r="2157" spans="1:16" x14ac:dyDescent="0.2">
      <c r="A2157" s="5" t="s">
        <v>16</v>
      </c>
      <c r="B2157" s="5" t="s">
        <v>28</v>
      </c>
      <c r="C2157" s="5" t="s">
        <v>32</v>
      </c>
      <c r="D2157" s="5" t="s">
        <v>93</v>
      </c>
      <c r="E2157" s="5">
        <v>2011</v>
      </c>
      <c r="F2157" s="5">
        <v>3</v>
      </c>
      <c r="G2157" s="61">
        <v>42</v>
      </c>
      <c r="H2157" s="73">
        <v>0.12</v>
      </c>
      <c r="I2157" s="73">
        <v>26.450000000000003</v>
      </c>
      <c r="J2157" s="73">
        <v>0.12</v>
      </c>
      <c r="K2157" s="73">
        <v>0.4</v>
      </c>
      <c r="L2157" s="73">
        <v>0.08</v>
      </c>
      <c r="M2157" s="73">
        <v>25.97</v>
      </c>
      <c r="N2157" s="73">
        <v>0.17</v>
      </c>
      <c r="O2157" s="73">
        <v>0.56000000000000005</v>
      </c>
      <c r="P2157" s="62">
        <v>640.03360260830505</v>
      </c>
    </row>
    <row r="2158" spans="1:16" x14ac:dyDescent="0.2">
      <c r="A2158" s="5" t="s">
        <v>16</v>
      </c>
      <c r="B2158" s="5" t="s">
        <v>28</v>
      </c>
      <c r="C2158" s="5" t="s">
        <v>32</v>
      </c>
      <c r="D2158" s="5" t="s">
        <v>93</v>
      </c>
      <c r="E2158" s="5">
        <v>2012</v>
      </c>
      <c r="F2158" s="5">
        <v>2</v>
      </c>
      <c r="G2158" s="61">
        <v>106</v>
      </c>
      <c r="H2158" s="73">
        <v>0.11</v>
      </c>
      <c r="I2158" s="73">
        <v>60.1</v>
      </c>
      <c r="J2158" s="73">
        <v>0.11</v>
      </c>
      <c r="K2158" s="73">
        <v>0.74</v>
      </c>
      <c r="L2158" s="73">
        <v>59.36</v>
      </c>
      <c r="M2158" s="73">
        <v>0</v>
      </c>
      <c r="N2158" s="73">
        <v>0.33</v>
      </c>
      <c r="O2158" s="73">
        <v>3.13</v>
      </c>
      <c r="P2158" s="62">
        <v>566.45698754075136</v>
      </c>
    </row>
    <row r="2159" spans="1:16" x14ac:dyDescent="0.2">
      <c r="A2159" s="5" t="s">
        <v>16</v>
      </c>
      <c r="B2159" s="5" t="s">
        <v>28</v>
      </c>
      <c r="C2159" s="5" t="s">
        <v>32</v>
      </c>
      <c r="D2159" s="5" t="s">
        <v>93</v>
      </c>
      <c r="E2159" s="5">
        <v>2013</v>
      </c>
      <c r="F2159" s="5">
        <v>2</v>
      </c>
      <c r="G2159" s="61">
        <v>77</v>
      </c>
      <c r="H2159" s="73">
        <v>0.12</v>
      </c>
      <c r="I2159" s="73">
        <v>45.34</v>
      </c>
      <c r="J2159" s="73">
        <v>0.12</v>
      </c>
      <c r="K2159" s="73">
        <v>0.81</v>
      </c>
      <c r="L2159" s="73">
        <v>44.53</v>
      </c>
      <c r="M2159" s="73">
        <v>0</v>
      </c>
      <c r="N2159" s="73">
        <v>0</v>
      </c>
      <c r="O2159" s="73">
        <v>1.53</v>
      </c>
      <c r="P2159" s="62">
        <v>593.68795672860836</v>
      </c>
    </row>
    <row r="2160" spans="1:16" x14ac:dyDescent="0.2">
      <c r="A2160" s="5" t="s">
        <v>16</v>
      </c>
      <c r="B2160" s="5" t="s">
        <v>28</v>
      </c>
      <c r="C2160" s="5" t="s">
        <v>32</v>
      </c>
      <c r="D2160" s="5" t="s">
        <v>93</v>
      </c>
      <c r="E2160" s="5">
        <v>2014</v>
      </c>
      <c r="F2160" s="5">
        <v>2</v>
      </c>
      <c r="G2160" s="61">
        <v>60</v>
      </c>
      <c r="H2160" s="73">
        <v>0.1</v>
      </c>
      <c r="I2160" s="73">
        <v>36.42</v>
      </c>
      <c r="J2160" s="73">
        <v>0.1</v>
      </c>
      <c r="K2160" s="73">
        <v>0.65</v>
      </c>
      <c r="L2160" s="73">
        <v>35.770000000000003</v>
      </c>
      <c r="M2160" s="73">
        <v>0</v>
      </c>
      <c r="N2160" s="73">
        <v>0</v>
      </c>
      <c r="O2160" s="73">
        <v>1.23</v>
      </c>
      <c r="P2160" s="62">
        <v>613.5189554064707</v>
      </c>
    </row>
    <row r="2161" spans="1:16" x14ac:dyDescent="0.2">
      <c r="A2161" s="5" t="s">
        <v>16</v>
      </c>
      <c r="B2161" s="5" t="s">
        <v>28</v>
      </c>
      <c r="C2161" s="5" t="s">
        <v>32</v>
      </c>
      <c r="D2161" s="5" t="s">
        <v>93</v>
      </c>
      <c r="E2161" s="5">
        <v>2015</v>
      </c>
      <c r="F2161" s="5">
        <v>2</v>
      </c>
      <c r="G2161" s="61">
        <v>81</v>
      </c>
      <c r="H2161" s="73">
        <v>0.13</v>
      </c>
      <c r="I2161" s="73">
        <v>50.839999999999996</v>
      </c>
      <c r="J2161" s="73">
        <v>0.13</v>
      </c>
      <c r="K2161" s="73">
        <v>0.9</v>
      </c>
      <c r="L2161" s="73">
        <v>49.94</v>
      </c>
      <c r="M2161" s="73">
        <v>0</v>
      </c>
      <c r="N2161" s="73">
        <v>0</v>
      </c>
      <c r="O2161" s="73">
        <v>1.72</v>
      </c>
      <c r="P2161" s="62">
        <v>630.39022953916356</v>
      </c>
    </row>
    <row r="2162" spans="1:16" x14ac:dyDescent="0.2">
      <c r="A2162" s="5" t="s">
        <v>16</v>
      </c>
      <c r="B2162" s="5" t="s">
        <v>28</v>
      </c>
      <c r="C2162" s="5" t="s">
        <v>32</v>
      </c>
      <c r="D2162" s="5" t="s">
        <v>93</v>
      </c>
      <c r="E2162" s="5">
        <v>2016</v>
      </c>
      <c r="F2162" s="5">
        <v>2</v>
      </c>
      <c r="G2162" s="61">
        <v>90</v>
      </c>
      <c r="H2162" s="73">
        <v>0.16</v>
      </c>
      <c r="I2162" s="73">
        <v>60.93</v>
      </c>
      <c r="J2162" s="73">
        <v>0.16</v>
      </c>
      <c r="K2162" s="73">
        <v>1.08</v>
      </c>
      <c r="L2162" s="73">
        <v>59.85</v>
      </c>
      <c r="M2162" s="73">
        <v>0</v>
      </c>
      <c r="N2162" s="73">
        <v>0</v>
      </c>
      <c r="O2162" s="73">
        <v>2.06</v>
      </c>
      <c r="P2162" s="62">
        <v>676.69453479741958</v>
      </c>
    </row>
    <row r="2163" spans="1:16" x14ac:dyDescent="0.2">
      <c r="A2163" s="5" t="s">
        <v>16</v>
      </c>
      <c r="B2163" s="5" t="s">
        <v>28</v>
      </c>
      <c r="C2163" s="5" t="s">
        <v>32</v>
      </c>
      <c r="D2163" s="5" t="s">
        <v>93</v>
      </c>
      <c r="E2163" s="5">
        <v>2017</v>
      </c>
      <c r="F2163" s="5">
        <v>1</v>
      </c>
      <c r="G2163" s="61">
        <v>258</v>
      </c>
      <c r="H2163" s="73">
        <v>0.93</v>
      </c>
      <c r="I2163" s="73">
        <v>187.51999999999998</v>
      </c>
      <c r="J2163" s="73">
        <v>0.93</v>
      </c>
      <c r="K2163" s="73">
        <v>187.51999999999998</v>
      </c>
      <c r="L2163" s="73">
        <v>0</v>
      </c>
      <c r="M2163" s="73">
        <v>0</v>
      </c>
      <c r="N2163" s="73">
        <v>0.12</v>
      </c>
      <c r="O2163" s="73">
        <v>2.3600000000000003</v>
      </c>
      <c r="P2163" s="62">
        <v>729.7416952373793</v>
      </c>
    </row>
    <row r="2164" spans="1:16" x14ac:dyDescent="0.2">
      <c r="A2164" s="5" t="s">
        <v>16</v>
      </c>
      <c r="B2164" s="5" t="s">
        <v>28</v>
      </c>
      <c r="C2164" s="5" t="s">
        <v>32</v>
      </c>
      <c r="D2164" s="5" t="s">
        <v>93</v>
      </c>
      <c r="E2164" s="5">
        <v>2018</v>
      </c>
      <c r="F2164" s="5">
        <v>1</v>
      </c>
      <c r="G2164" s="61">
        <v>210</v>
      </c>
      <c r="H2164" s="73">
        <v>0.70000000000000007</v>
      </c>
      <c r="I2164" s="73">
        <v>145.68</v>
      </c>
      <c r="J2164" s="73">
        <v>0.70000000000000007</v>
      </c>
      <c r="K2164" s="73">
        <v>145.68</v>
      </c>
      <c r="L2164" s="73">
        <v>0</v>
      </c>
      <c r="M2164" s="73">
        <v>0</v>
      </c>
      <c r="N2164" s="73">
        <v>0</v>
      </c>
      <c r="O2164" s="73">
        <v>0.8600000000000001</v>
      </c>
      <c r="P2164" s="62">
        <v>697.25188890635025</v>
      </c>
    </row>
    <row r="2165" spans="1:16" x14ac:dyDescent="0.2">
      <c r="A2165" s="5" t="s">
        <v>16</v>
      </c>
      <c r="B2165" s="5" t="s">
        <v>28</v>
      </c>
      <c r="C2165" s="5" t="s">
        <v>32</v>
      </c>
      <c r="D2165" s="5" t="s">
        <v>93</v>
      </c>
      <c r="E2165" s="5">
        <v>2019</v>
      </c>
      <c r="F2165" s="5">
        <v>1</v>
      </c>
      <c r="G2165" s="61">
        <v>324</v>
      </c>
      <c r="H2165" s="73">
        <v>0.27</v>
      </c>
      <c r="I2165" s="73">
        <v>235.14000000000001</v>
      </c>
      <c r="J2165" s="73">
        <v>0.27</v>
      </c>
      <c r="K2165" s="73">
        <v>235.14000000000001</v>
      </c>
      <c r="L2165" s="73">
        <v>0</v>
      </c>
      <c r="M2165" s="73">
        <v>0</v>
      </c>
      <c r="N2165" s="73">
        <v>0.2</v>
      </c>
      <c r="O2165" s="73">
        <v>3.47</v>
      </c>
      <c r="P2165" s="62">
        <v>725.65057432437163</v>
      </c>
    </row>
    <row r="2166" spans="1:16" x14ac:dyDescent="0.2">
      <c r="A2166" s="5" t="s">
        <v>16</v>
      </c>
      <c r="B2166" s="5" t="s">
        <v>28</v>
      </c>
      <c r="C2166" s="5" t="s">
        <v>32</v>
      </c>
      <c r="D2166" s="5" t="s">
        <v>93</v>
      </c>
      <c r="E2166" s="5">
        <v>2020</v>
      </c>
      <c r="F2166" s="5">
        <v>0</v>
      </c>
      <c r="G2166" s="61">
        <v>417</v>
      </c>
      <c r="H2166" s="73">
        <v>285.69</v>
      </c>
      <c r="I2166" s="73">
        <v>0</v>
      </c>
      <c r="J2166" s="73">
        <v>285.69</v>
      </c>
      <c r="K2166" s="73">
        <v>0</v>
      </c>
      <c r="L2166" s="73">
        <v>0</v>
      </c>
      <c r="M2166" s="73">
        <v>0</v>
      </c>
      <c r="N2166" s="73">
        <v>1.6300000000000001</v>
      </c>
      <c r="O2166" s="73">
        <v>11.639999999999999</v>
      </c>
      <c r="P2166" s="62">
        <v>683.86965143417967</v>
      </c>
    </row>
    <row r="2167" spans="1:16" ht="12" thickBot="1" x14ac:dyDescent="0.25">
      <c r="A2167" s="5" t="s">
        <v>16</v>
      </c>
      <c r="B2167" s="5" t="s">
        <v>28</v>
      </c>
      <c r="C2167" s="5" t="s">
        <v>32</v>
      </c>
      <c r="D2167" s="5" t="s">
        <v>93</v>
      </c>
      <c r="E2167" s="5">
        <v>2021</v>
      </c>
      <c r="F2167" s="5">
        <v>0</v>
      </c>
      <c r="G2167" s="61">
        <v>120</v>
      </c>
      <c r="H2167" s="73">
        <v>76.849999999999994</v>
      </c>
      <c r="I2167" s="73">
        <v>0</v>
      </c>
      <c r="J2167" s="73">
        <v>76.849999999999994</v>
      </c>
      <c r="K2167" s="73">
        <v>0</v>
      </c>
      <c r="L2167" s="73">
        <v>0</v>
      </c>
      <c r="M2167" s="73">
        <v>0</v>
      </c>
      <c r="N2167" s="73">
        <v>6.0000000000000005E-2</v>
      </c>
      <c r="O2167" s="73">
        <v>0.27</v>
      </c>
      <c r="P2167" s="62">
        <v>640.11771201177442</v>
      </c>
    </row>
    <row r="2168" spans="1:16" ht="12" thickBot="1" x14ac:dyDescent="0.25">
      <c r="A2168" s="26" t="s">
        <v>6</v>
      </c>
      <c r="B2168" s="22"/>
      <c r="C2168" s="22"/>
      <c r="D2168" s="22"/>
      <c r="E2168" s="22"/>
      <c r="F2168" s="22"/>
      <c r="G2168" s="24">
        <f t="shared" ref="G2168:O2168" si="0">SUM(G2:G2167)</f>
        <v>387073</v>
      </c>
      <c r="H2168" s="25">
        <f t="shared" si="0"/>
        <v>29338.930000000015</v>
      </c>
      <c r="I2168" s="25">
        <f t="shared" si="0"/>
        <v>169971.91000000015</v>
      </c>
      <c r="J2168" s="25">
        <f t="shared" si="0"/>
        <v>29338.930000000015</v>
      </c>
      <c r="K2168" s="25">
        <f t="shared" si="0"/>
        <v>34314.090000000084</v>
      </c>
      <c r="L2168" s="25">
        <f t="shared" si="0"/>
        <v>43453.430000000037</v>
      </c>
      <c r="M2168" s="25">
        <f t="shared" si="0"/>
        <v>92204.390000000101</v>
      </c>
      <c r="N2168" s="25">
        <f t="shared" si="0"/>
        <v>3073.7700000000186</v>
      </c>
      <c r="O2168" s="25">
        <f t="shared" si="0"/>
        <v>9777.0400000000009</v>
      </c>
      <c r="P2168" s="24">
        <f>((H2168+I2168)*1000)/G2168</f>
        <v>514.91796121145148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246"/>
  <sheetViews>
    <sheetView showGridLines="0" zoomScale="85" zoomScaleNormal="85" workbookViewId="0"/>
  </sheetViews>
  <sheetFormatPr defaultRowHeight="15" x14ac:dyDescent="0.25"/>
  <cols>
    <col min="1" max="1" width="16.5703125" bestFit="1" customWidth="1"/>
    <col min="2" max="2" width="7.28515625" bestFit="1" customWidth="1"/>
    <col min="3" max="3" width="26.28515625" bestFit="1" customWidth="1"/>
    <col min="4" max="4" width="9.5703125" bestFit="1" customWidth="1"/>
    <col min="5" max="5" width="34.7109375" style="71" bestFit="1" customWidth="1"/>
    <col min="6" max="6" width="33.42578125" style="71" bestFit="1" customWidth="1"/>
    <col min="7" max="7" width="13.42578125" style="92" bestFit="1" customWidth="1"/>
    <col min="9" max="9" width="10.42578125" bestFit="1" customWidth="1"/>
    <col min="10" max="10" width="10.42578125" customWidth="1"/>
    <col min="11" max="11" width="24.85546875" bestFit="1" customWidth="1"/>
    <col min="12" max="12" width="9.140625" bestFit="1" customWidth="1"/>
    <col min="13" max="13" width="31.7109375" style="74" bestFit="1" customWidth="1"/>
    <col min="14" max="14" width="30.7109375" style="74" bestFit="1" customWidth="1"/>
    <col min="15" max="15" width="9" style="74" bestFit="1" customWidth="1"/>
  </cols>
  <sheetData>
    <row r="1" spans="1:15" ht="15.75" thickBot="1" x14ac:dyDescent="0.3">
      <c r="A1" s="52" t="s">
        <v>1</v>
      </c>
      <c r="B1" s="52" t="s">
        <v>33</v>
      </c>
      <c r="C1" s="52" t="s">
        <v>34</v>
      </c>
      <c r="D1" s="52" t="s">
        <v>8</v>
      </c>
      <c r="E1" s="63" t="s">
        <v>81</v>
      </c>
      <c r="F1" s="63" t="s">
        <v>82</v>
      </c>
      <c r="G1" s="88" t="s">
        <v>83</v>
      </c>
      <c r="I1" s="64" t="s">
        <v>1</v>
      </c>
      <c r="J1" s="64" t="s">
        <v>33</v>
      </c>
      <c r="K1" s="64" t="s">
        <v>34</v>
      </c>
      <c r="L1" s="64" t="s">
        <v>8</v>
      </c>
      <c r="M1" s="95" t="s">
        <v>123</v>
      </c>
      <c r="N1" s="96" t="s">
        <v>122</v>
      </c>
      <c r="O1" s="96" t="s">
        <v>124</v>
      </c>
    </row>
    <row r="2" spans="1:15" x14ac:dyDescent="0.25">
      <c r="A2" s="68" t="s">
        <v>12</v>
      </c>
      <c r="B2" s="68" t="s">
        <v>17</v>
      </c>
      <c r="C2" s="68" t="s">
        <v>29</v>
      </c>
      <c r="D2" s="85">
        <v>0</v>
      </c>
      <c r="E2" s="69">
        <v>16.32</v>
      </c>
      <c r="F2" s="69">
        <v>53.94</v>
      </c>
      <c r="G2" s="89">
        <f>SUM(E2:F2)</f>
        <v>70.259999999999991</v>
      </c>
      <c r="I2" s="68" t="s">
        <v>14</v>
      </c>
      <c r="J2" s="68" t="s">
        <v>24</v>
      </c>
      <c r="K2" s="68" t="s">
        <v>29</v>
      </c>
      <c r="L2" s="68">
        <v>0</v>
      </c>
      <c r="M2" s="93">
        <v>54</v>
      </c>
      <c r="N2" s="93">
        <v>32</v>
      </c>
      <c r="O2" s="93">
        <f>SUM(M2:N2)</f>
        <v>86</v>
      </c>
    </row>
    <row r="3" spans="1:15" x14ac:dyDescent="0.25">
      <c r="A3" s="18" t="s">
        <v>12</v>
      </c>
      <c r="B3" s="18" t="s">
        <v>17</v>
      </c>
      <c r="C3" s="18" t="s">
        <v>29</v>
      </c>
      <c r="D3" s="5">
        <v>1</v>
      </c>
      <c r="E3" s="65">
        <v>22.64</v>
      </c>
      <c r="F3" s="65">
        <v>47.35</v>
      </c>
      <c r="G3" s="73">
        <f t="shared" ref="G3:G66" si="0">SUM(E3:F3)</f>
        <v>69.990000000000009</v>
      </c>
      <c r="I3" s="18" t="s">
        <v>14</v>
      </c>
      <c r="J3" s="18" t="s">
        <v>24</v>
      </c>
      <c r="K3" s="18" t="s">
        <v>29</v>
      </c>
      <c r="L3" s="18">
        <v>1</v>
      </c>
      <c r="M3" s="61">
        <v>76</v>
      </c>
      <c r="N3" s="61">
        <v>84</v>
      </c>
      <c r="O3" s="61">
        <f t="shared" ref="O3:O66" si="1">SUM(M3:N3)</f>
        <v>160</v>
      </c>
    </row>
    <row r="4" spans="1:15" x14ac:dyDescent="0.25">
      <c r="A4" s="18" t="s">
        <v>12</v>
      </c>
      <c r="B4" s="18" t="s">
        <v>17</v>
      </c>
      <c r="C4" s="18" t="s">
        <v>29</v>
      </c>
      <c r="D4" s="5">
        <v>2</v>
      </c>
      <c r="E4" s="65">
        <v>10.3</v>
      </c>
      <c r="F4" s="65">
        <v>361.81</v>
      </c>
      <c r="G4" s="73">
        <f t="shared" si="0"/>
        <v>372.11</v>
      </c>
      <c r="I4" s="18" t="s">
        <v>14</v>
      </c>
      <c r="J4" s="18" t="s">
        <v>24</v>
      </c>
      <c r="K4" s="18" t="s">
        <v>29</v>
      </c>
      <c r="L4" s="18">
        <v>2</v>
      </c>
      <c r="M4" s="61">
        <v>85</v>
      </c>
      <c r="N4" s="61">
        <v>157</v>
      </c>
      <c r="O4" s="61">
        <f t="shared" si="1"/>
        <v>242</v>
      </c>
    </row>
    <row r="5" spans="1:15" x14ac:dyDescent="0.25">
      <c r="A5" s="18" t="s">
        <v>12</v>
      </c>
      <c r="B5" s="18" t="s">
        <v>17</v>
      </c>
      <c r="C5" s="18" t="s">
        <v>29</v>
      </c>
      <c r="D5" s="5">
        <v>3</v>
      </c>
      <c r="E5" s="65">
        <v>123.4</v>
      </c>
      <c r="F5" s="65">
        <v>1570.95</v>
      </c>
      <c r="G5" s="73">
        <f t="shared" si="0"/>
        <v>1694.3500000000001</v>
      </c>
      <c r="I5" s="18" t="s">
        <v>14</v>
      </c>
      <c r="J5" s="18" t="s">
        <v>24</v>
      </c>
      <c r="K5" s="18" t="s">
        <v>29</v>
      </c>
      <c r="L5" s="18">
        <v>3</v>
      </c>
      <c r="M5" s="61">
        <v>1205</v>
      </c>
      <c r="N5" s="61">
        <v>100</v>
      </c>
      <c r="O5" s="61">
        <f t="shared" si="1"/>
        <v>1305</v>
      </c>
    </row>
    <row r="6" spans="1:15" x14ac:dyDescent="0.25">
      <c r="A6" s="18" t="s">
        <v>12</v>
      </c>
      <c r="B6" s="18" t="s">
        <v>17</v>
      </c>
      <c r="C6" s="18" t="s">
        <v>30</v>
      </c>
      <c r="D6" s="5">
        <v>0</v>
      </c>
      <c r="E6" s="65">
        <v>97.2</v>
      </c>
      <c r="F6" s="65">
        <v>83.75</v>
      </c>
      <c r="G6" s="73">
        <f t="shared" si="0"/>
        <v>180.95</v>
      </c>
      <c r="I6" s="18" t="s">
        <v>14</v>
      </c>
      <c r="J6" s="18" t="s">
        <v>24</v>
      </c>
      <c r="K6" s="18" t="s">
        <v>32</v>
      </c>
      <c r="L6" s="18">
        <v>0</v>
      </c>
      <c r="M6" s="61">
        <v>63</v>
      </c>
      <c r="N6" s="61">
        <v>32</v>
      </c>
      <c r="O6" s="61">
        <f t="shared" si="1"/>
        <v>95</v>
      </c>
    </row>
    <row r="7" spans="1:15" x14ac:dyDescent="0.25">
      <c r="A7" s="18" t="s">
        <v>12</v>
      </c>
      <c r="B7" s="18" t="s">
        <v>17</v>
      </c>
      <c r="C7" s="18" t="s">
        <v>30</v>
      </c>
      <c r="D7" s="5">
        <v>1</v>
      </c>
      <c r="E7" s="65">
        <v>61.1</v>
      </c>
      <c r="F7" s="65">
        <v>23.01</v>
      </c>
      <c r="G7" s="73">
        <f t="shared" si="0"/>
        <v>84.11</v>
      </c>
      <c r="I7" s="18" t="s">
        <v>14</v>
      </c>
      <c r="J7" s="18" t="s">
        <v>24</v>
      </c>
      <c r="K7" s="18" t="s">
        <v>32</v>
      </c>
      <c r="L7" s="18">
        <v>1</v>
      </c>
      <c r="M7" s="61">
        <v>105</v>
      </c>
      <c r="N7" s="61">
        <v>23</v>
      </c>
      <c r="O7" s="61">
        <f t="shared" si="1"/>
        <v>128</v>
      </c>
    </row>
    <row r="8" spans="1:15" x14ac:dyDescent="0.25">
      <c r="A8" s="18" t="s">
        <v>12</v>
      </c>
      <c r="B8" s="18" t="s">
        <v>17</v>
      </c>
      <c r="C8" s="18" t="s">
        <v>30</v>
      </c>
      <c r="D8" s="5">
        <v>2</v>
      </c>
      <c r="E8" s="65">
        <v>0.96</v>
      </c>
      <c r="F8" s="65">
        <v>29.28</v>
      </c>
      <c r="G8" s="73">
        <f t="shared" si="0"/>
        <v>30.240000000000002</v>
      </c>
      <c r="I8" s="18" t="s">
        <v>14</v>
      </c>
      <c r="J8" s="18" t="s">
        <v>24</v>
      </c>
      <c r="K8" s="18" t="s">
        <v>32</v>
      </c>
      <c r="L8" s="18">
        <v>2</v>
      </c>
      <c r="M8" s="61">
        <v>106</v>
      </c>
      <c r="N8" s="61">
        <v>54</v>
      </c>
      <c r="O8" s="61">
        <f t="shared" si="1"/>
        <v>160</v>
      </c>
    </row>
    <row r="9" spans="1:15" x14ac:dyDescent="0.25">
      <c r="A9" s="18" t="s">
        <v>12</v>
      </c>
      <c r="B9" s="18" t="s">
        <v>17</v>
      </c>
      <c r="C9" s="18" t="s">
        <v>30</v>
      </c>
      <c r="D9" s="5">
        <v>3</v>
      </c>
      <c r="E9" s="65">
        <v>45.39</v>
      </c>
      <c r="F9" s="65">
        <v>41.02</v>
      </c>
      <c r="G9" s="73">
        <f t="shared" si="0"/>
        <v>86.41</v>
      </c>
      <c r="I9" s="18" t="s">
        <v>14</v>
      </c>
      <c r="J9" s="18" t="s">
        <v>24</v>
      </c>
      <c r="K9" s="18" t="s">
        <v>32</v>
      </c>
      <c r="L9" s="18">
        <v>3</v>
      </c>
      <c r="M9" s="61">
        <v>684</v>
      </c>
      <c r="N9" s="61">
        <v>22</v>
      </c>
      <c r="O9" s="61">
        <f t="shared" si="1"/>
        <v>706</v>
      </c>
    </row>
    <row r="10" spans="1:15" x14ac:dyDescent="0.25">
      <c r="A10" s="18" t="s">
        <v>12</v>
      </c>
      <c r="B10" s="18" t="s">
        <v>17</v>
      </c>
      <c r="C10" s="18" t="s">
        <v>31</v>
      </c>
      <c r="D10" s="5">
        <v>0</v>
      </c>
      <c r="E10" s="65">
        <v>288.92</v>
      </c>
      <c r="F10" s="65">
        <v>348.8</v>
      </c>
      <c r="G10" s="73">
        <f t="shared" si="0"/>
        <v>637.72</v>
      </c>
      <c r="I10" s="18" t="s">
        <v>14</v>
      </c>
      <c r="J10" s="18" t="s">
        <v>24</v>
      </c>
      <c r="K10" s="18" t="s">
        <v>30</v>
      </c>
      <c r="L10" s="18">
        <v>0</v>
      </c>
      <c r="M10" s="61">
        <v>3</v>
      </c>
      <c r="N10" s="61">
        <v>0</v>
      </c>
      <c r="O10" s="61">
        <f t="shared" si="1"/>
        <v>3</v>
      </c>
    </row>
    <row r="11" spans="1:15" x14ac:dyDescent="0.25">
      <c r="A11" s="18" t="s">
        <v>12</v>
      </c>
      <c r="B11" s="18" t="s">
        <v>17</v>
      </c>
      <c r="C11" s="18" t="s">
        <v>31</v>
      </c>
      <c r="D11" s="5">
        <v>1</v>
      </c>
      <c r="E11" s="65">
        <v>156.11000000000001</v>
      </c>
      <c r="F11" s="65">
        <v>480.91</v>
      </c>
      <c r="G11" s="73">
        <f t="shared" si="0"/>
        <v>637.02</v>
      </c>
      <c r="I11" s="18" t="s">
        <v>14</v>
      </c>
      <c r="J11" s="18" t="s">
        <v>24</v>
      </c>
      <c r="K11" s="18" t="s">
        <v>30</v>
      </c>
      <c r="L11" s="18">
        <v>1</v>
      </c>
      <c r="M11" s="61">
        <v>38</v>
      </c>
      <c r="N11" s="61">
        <v>8</v>
      </c>
      <c r="O11" s="61">
        <f t="shared" si="1"/>
        <v>46</v>
      </c>
    </row>
    <row r="12" spans="1:15" x14ac:dyDescent="0.25">
      <c r="A12" s="18" t="s">
        <v>12</v>
      </c>
      <c r="B12" s="18" t="s">
        <v>17</v>
      </c>
      <c r="C12" s="18" t="s">
        <v>31</v>
      </c>
      <c r="D12" s="5">
        <v>2</v>
      </c>
      <c r="E12" s="65">
        <v>241.11</v>
      </c>
      <c r="F12" s="65">
        <v>1753.12</v>
      </c>
      <c r="G12" s="73">
        <f t="shared" si="0"/>
        <v>1994.23</v>
      </c>
      <c r="I12" s="18" t="s">
        <v>14</v>
      </c>
      <c r="J12" s="18" t="s">
        <v>24</v>
      </c>
      <c r="K12" s="18" t="s">
        <v>30</v>
      </c>
      <c r="L12" s="18">
        <v>2</v>
      </c>
      <c r="M12" s="61">
        <v>35</v>
      </c>
      <c r="N12" s="61">
        <v>152</v>
      </c>
      <c r="O12" s="61">
        <f t="shared" si="1"/>
        <v>187</v>
      </c>
    </row>
    <row r="13" spans="1:15" x14ac:dyDescent="0.25">
      <c r="A13" s="18" t="s">
        <v>12</v>
      </c>
      <c r="B13" s="18" t="s">
        <v>17</v>
      </c>
      <c r="C13" s="18" t="s">
        <v>31</v>
      </c>
      <c r="D13" s="5">
        <v>3</v>
      </c>
      <c r="E13" s="65">
        <v>280.11</v>
      </c>
      <c r="F13" s="65">
        <v>1425.47</v>
      </c>
      <c r="G13" s="73">
        <f t="shared" si="0"/>
        <v>1705.58</v>
      </c>
      <c r="I13" s="18" t="s">
        <v>14</v>
      </c>
      <c r="J13" s="18" t="s">
        <v>24</v>
      </c>
      <c r="K13" s="18" t="s">
        <v>30</v>
      </c>
      <c r="L13" s="18">
        <v>3</v>
      </c>
      <c r="M13" s="61">
        <v>269</v>
      </c>
      <c r="N13" s="61">
        <v>6</v>
      </c>
      <c r="O13" s="61">
        <f t="shared" si="1"/>
        <v>275</v>
      </c>
    </row>
    <row r="14" spans="1:15" x14ac:dyDescent="0.25">
      <c r="A14" s="18" t="s">
        <v>12</v>
      </c>
      <c r="B14" s="18" t="s">
        <v>17</v>
      </c>
      <c r="C14" s="18" t="s">
        <v>84</v>
      </c>
      <c r="D14" s="5">
        <v>0</v>
      </c>
      <c r="E14" s="65">
        <v>37.75</v>
      </c>
      <c r="F14" s="65">
        <v>24.68</v>
      </c>
      <c r="G14" s="73">
        <f t="shared" si="0"/>
        <v>62.43</v>
      </c>
      <c r="I14" s="18" t="s">
        <v>14</v>
      </c>
      <c r="J14" s="18" t="s">
        <v>24</v>
      </c>
      <c r="K14" s="18" t="s">
        <v>31</v>
      </c>
      <c r="L14" s="18">
        <v>0</v>
      </c>
      <c r="M14" s="61">
        <v>310</v>
      </c>
      <c r="N14" s="61">
        <v>96</v>
      </c>
      <c r="O14" s="61">
        <f t="shared" si="1"/>
        <v>406</v>
      </c>
    </row>
    <row r="15" spans="1:15" x14ac:dyDescent="0.25">
      <c r="A15" s="18" t="s">
        <v>12</v>
      </c>
      <c r="B15" s="18" t="s">
        <v>17</v>
      </c>
      <c r="C15" s="18" t="s">
        <v>84</v>
      </c>
      <c r="D15" s="5">
        <v>1</v>
      </c>
      <c r="E15" s="65">
        <v>31.85</v>
      </c>
      <c r="F15" s="65">
        <v>45.09</v>
      </c>
      <c r="G15" s="73">
        <f t="shared" si="0"/>
        <v>76.94</v>
      </c>
      <c r="I15" s="18" t="s">
        <v>14</v>
      </c>
      <c r="J15" s="18" t="s">
        <v>24</v>
      </c>
      <c r="K15" s="18" t="s">
        <v>31</v>
      </c>
      <c r="L15" s="18">
        <v>1</v>
      </c>
      <c r="M15" s="61">
        <v>360</v>
      </c>
      <c r="N15" s="61">
        <v>262</v>
      </c>
      <c r="O15" s="61">
        <f t="shared" si="1"/>
        <v>622</v>
      </c>
    </row>
    <row r="16" spans="1:15" x14ac:dyDescent="0.25">
      <c r="A16" s="18" t="s">
        <v>12</v>
      </c>
      <c r="B16" s="18" t="s">
        <v>17</v>
      </c>
      <c r="C16" s="18" t="s">
        <v>84</v>
      </c>
      <c r="D16" s="5">
        <v>2</v>
      </c>
      <c r="E16" s="65">
        <v>106.07</v>
      </c>
      <c r="F16" s="65">
        <v>1362.53</v>
      </c>
      <c r="G16" s="73">
        <f t="shared" si="0"/>
        <v>1468.6</v>
      </c>
      <c r="I16" s="18" t="s">
        <v>14</v>
      </c>
      <c r="J16" s="18" t="s">
        <v>24</v>
      </c>
      <c r="K16" s="18" t="s">
        <v>31</v>
      </c>
      <c r="L16" s="18">
        <v>2</v>
      </c>
      <c r="M16" s="61">
        <v>294</v>
      </c>
      <c r="N16" s="61">
        <v>951</v>
      </c>
      <c r="O16" s="61">
        <f t="shared" si="1"/>
        <v>1245</v>
      </c>
    </row>
    <row r="17" spans="1:15" x14ac:dyDescent="0.25">
      <c r="A17" s="18" t="s">
        <v>12</v>
      </c>
      <c r="B17" s="18" t="s">
        <v>17</v>
      </c>
      <c r="C17" s="18" t="s">
        <v>84</v>
      </c>
      <c r="D17" s="5">
        <v>3</v>
      </c>
      <c r="E17" s="65">
        <v>214.57</v>
      </c>
      <c r="F17" s="65">
        <v>2274.75</v>
      </c>
      <c r="G17" s="73">
        <f t="shared" si="0"/>
        <v>2489.3200000000002</v>
      </c>
      <c r="I17" s="18" t="s">
        <v>14</v>
      </c>
      <c r="J17" s="18" t="s">
        <v>24</v>
      </c>
      <c r="K17" s="18" t="s">
        <v>31</v>
      </c>
      <c r="L17" s="18">
        <v>3</v>
      </c>
      <c r="M17" s="61">
        <v>1116</v>
      </c>
      <c r="N17" s="61">
        <v>145</v>
      </c>
      <c r="O17" s="61">
        <f t="shared" si="1"/>
        <v>1261</v>
      </c>
    </row>
    <row r="18" spans="1:15" x14ac:dyDescent="0.25">
      <c r="A18" s="18" t="s">
        <v>12</v>
      </c>
      <c r="B18" s="18" t="s">
        <v>17</v>
      </c>
      <c r="C18" s="18" t="s">
        <v>32</v>
      </c>
      <c r="D18" s="5">
        <v>0</v>
      </c>
      <c r="E18" s="65">
        <v>7.45</v>
      </c>
      <c r="F18" s="65">
        <v>39.979999999999997</v>
      </c>
      <c r="G18" s="73">
        <f t="shared" si="0"/>
        <v>47.43</v>
      </c>
      <c r="I18" s="18" t="s">
        <v>14</v>
      </c>
      <c r="J18" s="18" t="s">
        <v>24</v>
      </c>
      <c r="K18" s="18" t="s">
        <v>84</v>
      </c>
      <c r="L18" s="18">
        <v>0</v>
      </c>
      <c r="M18" s="61">
        <v>538</v>
      </c>
      <c r="N18" s="61">
        <v>46</v>
      </c>
      <c r="O18" s="61">
        <f t="shared" si="1"/>
        <v>584</v>
      </c>
    </row>
    <row r="19" spans="1:15" x14ac:dyDescent="0.25">
      <c r="A19" s="18" t="s">
        <v>12</v>
      </c>
      <c r="B19" s="18" t="s">
        <v>17</v>
      </c>
      <c r="C19" s="18" t="s">
        <v>32</v>
      </c>
      <c r="D19" s="5">
        <v>1</v>
      </c>
      <c r="E19" s="65">
        <v>11.67</v>
      </c>
      <c r="F19" s="65">
        <v>37.32</v>
      </c>
      <c r="G19" s="73">
        <f t="shared" si="0"/>
        <v>48.99</v>
      </c>
      <c r="I19" s="18" t="s">
        <v>14</v>
      </c>
      <c r="J19" s="18" t="s">
        <v>24</v>
      </c>
      <c r="K19" s="18" t="s">
        <v>84</v>
      </c>
      <c r="L19" s="18">
        <v>1</v>
      </c>
      <c r="M19" s="61">
        <v>321</v>
      </c>
      <c r="N19" s="61">
        <v>41</v>
      </c>
      <c r="O19" s="61">
        <f t="shared" si="1"/>
        <v>362</v>
      </c>
    </row>
    <row r="20" spans="1:15" x14ac:dyDescent="0.25">
      <c r="A20" s="18" t="s">
        <v>12</v>
      </c>
      <c r="B20" s="18" t="s">
        <v>17</v>
      </c>
      <c r="C20" s="18" t="s">
        <v>32</v>
      </c>
      <c r="D20" s="5">
        <v>2</v>
      </c>
      <c r="E20" s="65">
        <v>25.64</v>
      </c>
      <c r="F20" s="65">
        <v>195.49</v>
      </c>
      <c r="G20" s="73">
        <f t="shared" si="0"/>
        <v>221.13</v>
      </c>
      <c r="I20" s="18" t="s">
        <v>14</v>
      </c>
      <c r="J20" s="18" t="s">
        <v>24</v>
      </c>
      <c r="K20" s="18" t="s">
        <v>84</v>
      </c>
      <c r="L20" s="18">
        <v>2</v>
      </c>
      <c r="M20" s="61">
        <v>169</v>
      </c>
      <c r="N20" s="61">
        <v>316</v>
      </c>
      <c r="O20" s="61">
        <f t="shared" si="1"/>
        <v>485</v>
      </c>
    </row>
    <row r="21" spans="1:15" x14ac:dyDescent="0.25">
      <c r="A21" s="18" t="s">
        <v>12</v>
      </c>
      <c r="B21" s="18" t="s">
        <v>17</v>
      </c>
      <c r="C21" s="18" t="s">
        <v>32</v>
      </c>
      <c r="D21" s="5">
        <v>3</v>
      </c>
      <c r="E21" s="65">
        <v>40.119999999999997</v>
      </c>
      <c r="F21" s="65">
        <v>1202.0999999999999</v>
      </c>
      <c r="G21" s="73">
        <f t="shared" si="0"/>
        <v>1242.2199999999998</v>
      </c>
      <c r="I21" s="18" t="s">
        <v>14</v>
      </c>
      <c r="J21" s="18" t="s">
        <v>24</v>
      </c>
      <c r="K21" s="18" t="s">
        <v>84</v>
      </c>
      <c r="L21" s="18">
        <v>3</v>
      </c>
      <c r="M21" s="61">
        <v>3498</v>
      </c>
      <c r="N21" s="61">
        <v>233</v>
      </c>
      <c r="O21" s="61">
        <f t="shared" si="1"/>
        <v>3731</v>
      </c>
    </row>
    <row r="22" spans="1:15" x14ac:dyDescent="0.25">
      <c r="A22" s="18" t="s">
        <v>12</v>
      </c>
      <c r="B22" s="18" t="s">
        <v>18</v>
      </c>
      <c r="C22" s="18" t="s">
        <v>29</v>
      </c>
      <c r="D22" s="5">
        <v>0</v>
      </c>
      <c r="E22" s="65">
        <v>198</v>
      </c>
      <c r="F22" s="65">
        <v>48.58</v>
      </c>
      <c r="G22" s="73">
        <f t="shared" si="0"/>
        <v>246.57999999999998</v>
      </c>
      <c r="I22" s="18" t="s">
        <v>14</v>
      </c>
      <c r="J22" s="18" t="s">
        <v>23</v>
      </c>
      <c r="K22" s="18" t="s">
        <v>29</v>
      </c>
      <c r="L22" s="18">
        <v>0</v>
      </c>
      <c r="M22" s="61">
        <v>875</v>
      </c>
      <c r="N22" s="61">
        <v>18</v>
      </c>
      <c r="O22" s="61">
        <f t="shared" si="1"/>
        <v>893</v>
      </c>
    </row>
    <row r="23" spans="1:15" x14ac:dyDescent="0.25">
      <c r="A23" s="18" t="s">
        <v>12</v>
      </c>
      <c r="B23" s="18" t="s">
        <v>18</v>
      </c>
      <c r="C23" s="18" t="s">
        <v>29</v>
      </c>
      <c r="D23" s="5">
        <v>1</v>
      </c>
      <c r="E23" s="65">
        <v>95.96</v>
      </c>
      <c r="F23" s="65">
        <v>373.24</v>
      </c>
      <c r="G23" s="73">
        <f t="shared" si="0"/>
        <v>469.2</v>
      </c>
      <c r="I23" s="18" t="s">
        <v>14</v>
      </c>
      <c r="J23" s="18" t="s">
        <v>23</v>
      </c>
      <c r="K23" s="18" t="s">
        <v>29</v>
      </c>
      <c r="L23" s="18">
        <v>1</v>
      </c>
      <c r="M23" s="61">
        <v>1260</v>
      </c>
      <c r="N23" s="61">
        <v>259</v>
      </c>
      <c r="O23" s="61">
        <f t="shared" si="1"/>
        <v>1519</v>
      </c>
    </row>
    <row r="24" spans="1:15" x14ac:dyDescent="0.25">
      <c r="A24" s="18" t="s">
        <v>12</v>
      </c>
      <c r="B24" s="18" t="s">
        <v>18</v>
      </c>
      <c r="C24" s="18" t="s">
        <v>29</v>
      </c>
      <c r="D24" s="5">
        <v>2</v>
      </c>
      <c r="E24" s="65">
        <v>142.41999999999999</v>
      </c>
      <c r="F24" s="65">
        <v>315.36</v>
      </c>
      <c r="G24" s="73">
        <f t="shared" si="0"/>
        <v>457.78</v>
      </c>
      <c r="I24" s="18" t="s">
        <v>14</v>
      </c>
      <c r="J24" s="18" t="s">
        <v>23</v>
      </c>
      <c r="K24" s="18" t="s">
        <v>29</v>
      </c>
      <c r="L24" s="18">
        <v>2</v>
      </c>
      <c r="M24" s="61">
        <v>612</v>
      </c>
      <c r="N24" s="61">
        <v>292</v>
      </c>
      <c r="O24" s="61">
        <f t="shared" si="1"/>
        <v>904</v>
      </c>
    </row>
    <row r="25" spans="1:15" x14ac:dyDescent="0.25">
      <c r="A25" s="18" t="s">
        <v>12</v>
      </c>
      <c r="B25" s="18" t="s">
        <v>18</v>
      </c>
      <c r="C25" s="18" t="s">
        <v>29</v>
      </c>
      <c r="D25" s="5">
        <v>3</v>
      </c>
      <c r="E25" s="65">
        <v>587.9</v>
      </c>
      <c r="F25" s="65">
        <v>2513.7399999999998</v>
      </c>
      <c r="G25" s="73">
        <f t="shared" si="0"/>
        <v>3101.64</v>
      </c>
      <c r="I25" s="18" t="s">
        <v>14</v>
      </c>
      <c r="J25" s="18" t="s">
        <v>23</v>
      </c>
      <c r="K25" s="18" t="s">
        <v>29</v>
      </c>
      <c r="L25" s="18">
        <v>3</v>
      </c>
      <c r="M25" s="61">
        <v>4425</v>
      </c>
      <c r="N25" s="61">
        <v>788</v>
      </c>
      <c r="O25" s="61">
        <f t="shared" si="1"/>
        <v>5213</v>
      </c>
    </row>
    <row r="26" spans="1:15" x14ac:dyDescent="0.25">
      <c r="A26" s="18" t="s">
        <v>12</v>
      </c>
      <c r="B26" s="18" t="s">
        <v>18</v>
      </c>
      <c r="C26" s="18" t="s">
        <v>30</v>
      </c>
      <c r="D26" s="5">
        <v>0</v>
      </c>
      <c r="E26" s="65">
        <v>478.43</v>
      </c>
      <c r="F26" s="65">
        <v>107.23</v>
      </c>
      <c r="G26" s="73">
        <f t="shared" si="0"/>
        <v>585.66</v>
      </c>
      <c r="I26" s="18" t="s">
        <v>14</v>
      </c>
      <c r="J26" s="18" t="s">
        <v>23</v>
      </c>
      <c r="K26" s="18" t="s">
        <v>32</v>
      </c>
      <c r="L26" s="18">
        <v>0</v>
      </c>
      <c r="M26" s="61">
        <v>208</v>
      </c>
      <c r="N26" s="61">
        <v>0</v>
      </c>
      <c r="O26" s="61">
        <f t="shared" si="1"/>
        <v>208</v>
      </c>
    </row>
    <row r="27" spans="1:15" x14ac:dyDescent="0.25">
      <c r="A27" s="18" t="s">
        <v>12</v>
      </c>
      <c r="B27" s="18" t="s">
        <v>18</v>
      </c>
      <c r="C27" s="18" t="s">
        <v>30</v>
      </c>
      <c r="D27" s="5">
        <v>1</v>
      </c>
      <c r="E27" s="65">
        <v>177.96</v>
      </c>
      <c r="F27" s="65">
        <v>145</v>
      </c>
      <c r="G27" s="73">
        <f t="shared" si="0"/>
        <v>322.96000000000004</v>
      </c>
      <c r="I27" s="18" t="s">
        <v>14</v>
      </c>
      <c r="J27" s="18" t="s">
        <v>23</v>
      </c>
      <c r="K27" s="18" t="s">
        <v>32</v>
      </c>
      <c r="L27" s="18">
        <v>1</v>
      </c>
      <c r="M27" s="61">
        <v>671</v>
      </c>
      <c r="N27" s="61">
        <v>175</v>
      </c>
      <c r="O27" s="61">
        <f t="shared" si="1"/>
        <v>846</v>
      </c>
    </row>
    <row r="28" spans="1:15" x14ac:dyDescent="0.25">
      <c r="A28" s="18" t="s">
        <v>12</v>
      </c>
      <c r="B28" s="18" t="s">
        <v>18</v>
      </c>
      <c r="C28" s="18" t="s">
        <v>30</v>
      </c>
      <c r="D28" s="5">
        <v>2</v>
      </c>
      <c r="E28" s="65">
        <v>71.28</v>
      </c>
      <c r="F28" s="65">
        <v>188.77</v>
      </c>
      <c r="G28" s="73">
        <f t="shared" si="0"/>
        <v>260.05</v>
      </c>
      <c r="I28" s="18" t="s">
        <v>14</v>
      </c>
      <c r="J28" s="18" t="s">
        <v>23</v>
      </c>
      <c r="K28" s="18" t="s">
        <v>32</v>
      </c>
      <c r="L28" s="18">
        <v>2</v>
      </c>
      <c r="M28" s="61">
        <v>922</v>
      </c>
      <c r="N28" s="61">
        <v>235</v>
      </c>
      <c r="O28" s="61">
        <f t="shared" si="1"/>
        <v>1157</v>
      </c>
    </row>
    <row r="29" spans="1:15" x14ac:dyDescent="0.25">
      <c r="A29" s="18" t="s">
        <v>12</v>
      </c>
      <c r="B29" s="18" t="s">
        <v>18</v>
      </c>
      <c r="C29" s="18" t="s">
        <v>30</v>
      </c>
      <c r="D29" s="5">
        <v>3</v>
      </c>
      <c r="E29" s="65">
        <v>488.54</v>
      </c>
      <c r="F29" s="65">
        <v>631.53</v>
      </c>
      <c r="G29" s="73">
        <f t="shared" si="0"/>
        <v>1120.07</v>
      </c>
      <c r="I29" s="18" t="s">
        <v>14</v>
      </c>
      <c r="J29" s="18" t="s">
        <v>23</v>
      </c>
      <c r="K29" s="18" t="s">
        <v>32</v>
      </c>
      <c r="L29" s="18">
        <v>3</v>
      </c>
      <c r="M29" s="61">
        <v>2967</v>
      </c>
      <c r="N29" s="61">
        <v>1059</v>
      </c>
      <c r="O29" s="61">
        <f t="shared" si="1"/>
        <v>4026</v>
      </c>
    </row>
    <row r="30" spans="1:15" x14ac:dyDescent="0.25">
      <c r="A30" s="18" t="s">
        <v>12</v>
      </c>
      <c r="B30" s="18" t="s">
        <v>18</v>
      </c>
      <c r="C30" s="18" t="s">
        <v>31</v>
      </c>
      <c r="D30" s="5">
        <v>0</v>
      </c>
      <c r="E30" s="65">
        <v>495.94</v>
      </c>
      <c r="F30" s="65">
        <v>273.14</v>
      </c>
      <c r="G30" s="73">
        <f t="shared" si="0"/>
        <v>769.07999999999993</v>
      </c>
      <c r="I30" s="18" t="s">
        <v>14</v>
      </c>
      <c r="J30" s="18" t="s">
        <v>23</v>
      </c>
      <c r="K30" s="18" t="s">
        <v>30</v>
      </c>
      <c r="L30" s="18">
        <v>0</v>
      </c>
      <c r="M30" s="61">
        <v>847</v>
      </c>
      <c r="N30" s="61">
        <v>40</v>
      </c>
      <c r="O30" s="61">
        <f t="shared" si="1"/>
        <v>887</v>
      </c>
    </row>
    <row r="31" spans="1:15" x14ac:dyDescent="0.25">
      <c r="A31" s="18" t="s">
        <v>12</v>
      </c>
      <c r="B31" s="18" t="s">
        <v>18</v>
      </c>
      <c r="C31" s="18" t="s">
        <v>31</v>
      </c>
      <c r="D31" s="5">
        <v>1</v>
      </c>
      <c r="E31" s="65">
        <v>418.37</v>
      </c>
      <c r="F31" s="65">
        <v>788.15</v>
      </c>
      <c r="G31" s="73">
        <f t="shared" si="0"/>
        <v>1206.52</v>
      </c>
      <c r="I31" s="18" t="s">
        <v>14</v>
      </c>
      <c r="J31" s="18" t="s">
        <v>23</v>
      </c>
      <c r="K31" s="18" t="s">
        <v>30</v>
      </c>
      <c r="L31" s="18">
        <v>1</v>
      </c>
      <c r="M31" s="61">
        <v>548</v>
      </c>
      <c r="N31" s="61">
        <v>347</v>
      </c>
      <c r="O31" s="61">
        <f t="shared" si="1"/>
        <v>895</v>
      </c>
    </row>
    <row r="32" spans="1:15" x14ac:dyDescent="0.25">
      <c r="A32" s="18" t="s">
        <v>12</v>
      </c>
      <c r="B32" s="18" t="s">
        <v>18</v>
      </c>
      <c r="C32" s="18" t="s">
        <v>31</v>
      </c>
      <c r="D32" s="5">
        <v>2</v>
      </c>
      <c r="E32" s="65">
        <v>663.89</v>
      </c>
      <c r="F32" s="65">
        <v>2129.23</v>
      </c>
      <c r="G32" s="73">
        <f t="shared" si="0"/>
        <v>2793.12</v>
      </c>
      <c r="I32" s="18" t="s">
        <v>14</v>
      </c>
      <c r="J32" s="18" t="s">
        <v>23</v>
      </c>
      <c r="K32" s="18" t="s">
        <v>30</v>
      </c>
      <c r="L32" s="18">
        <v>2</v>
      </c>
      <c r="M32" s="61">
        <v>418</v>
      </c>
      <c r="N32" s="61">
        <v>256</v>
      </c>
      <c r="O32" s="61">
        <f t="shared" si="1"/>
        <v>674</v>
      </c>
    </row>
    <row r="33" spans="1:15" x14ac:dyDescent="0.25">
      <c r="A33" s="18" t="s">
        <v>12</v>
      </c>
      <c r="B33" s="18" t="s">
        <v>18</v>
      </c>
      <c r="C33" s="18" t="s">
        <v>31</v>
      </c>
      <c r="D33" s="5">
        <v>3</v>
      </c>
      <c r="E33" s="65">
        <v>904.82</v>
      </c>
      <c r="F33" s="65">
        <v>2089.42</v>
      </c>
      <c r="G33" s="73">
        <f t="shared" si="0"/>
        <v>2994.2400000000002</v>
      </c>
      <c r="I33" s="18" t="s">
        <v>14</v>
      </c>
      <c r="J33" s="18" t="s">
        <v>23</v>
      </c>
      <c r="K33" s="18" t="s">
        <v>30</v>
      </c>
      <c r="L33" s="18">
        <v>3</v>
      </c>
      <c r="M33" s="61">
        <v>1082</v>
      </c>
      <c r="N33" s="61">
        <v>164</v>
      </c>
      <c r="O33" s="61">
        <f t="shared" si="1"/>
        <v>1246</v>
      </c>
    </row>
    <row r="34" spans="1:15" x14ac:dyDescent="0.25">
      <c r="A34" s="18" t="s">
        <v>12</v>
      </c>
      <c r="B34" s="18" t="s">
        <v>18</v>
      </c>
      <c r="C34" s="18" t="s">
        <v>84</v>
      </c>
      <c r="D34" s="5">
        <v>0</v>
      </c>
      <c r="E34" s="65">
        <v>221.28</v>
      </c>
      <c r="F34" s="65">
        <v>177.19</v>
      </c>
      <c r="G34" s="73">
        <f t="shared" si="0"/>
        <v>398.47</v>
      </c>
      <c r="I34" s="18" t="s">
        <v>14</v>
      </c>
      <c r="J34" s="18" t="s">
        <v>23</v>
      </c>
      <c r="K34" s="18" t="s">
        <v>31</v>
      </c>
      <c r="L34" s="18">
        <v>0</v>
      </c>
      <c r="M34" s="61">
        <v>2493</v>
      </c>
      <c r="N34" s="61">
        <v>241</v>
      </c>
      <c r="O34" s="61">
        <f t="shared" si="1"/>
        <v>2734</v>
      </c>
    </row>
    <row r="35" spans="1:15" x14ac:dyDescent="0.25">
      <c r="A35" s="18" t="s">
        <v>12</v>
      </c>
      <c r="B35" s="18" t="s">
        <v>18</v>
      </c>
      <c r="C35" s="18" t="s">
        <v>84</v>
      </c>
      <c r="D35" s="5">
        <v>1</v>
      </c>
      <c r="E35" s="65">
        <v>188.35</v>
      </c>
      <c r="F35" s="65">
        <v>529.57000000000005</v>
      </c>
      <c r="G35" s="73">
        <f t="shared" si="0"/>
        <v>717.92000000000007</v>
      </c>
      <c r="I35" s="18" t="s">
        <v>14</v>
      </c>
      <c r="J35" s="18" t="s">
        <v>23</v>
      </c>
      <c r="K35" s="18" t="s">
        <v>31</v>
      </c>
      <c r="L35" s="18">
        <v>1</v>
      </c>
      <c r="M35" s="61">
        <v>3894</v>
      </c>
      <c r="N35" s="61">
        <v>587</v>
      </c>
      <c r="O35" s="61">
        <f t="shared" si="1"/>
        <v>4481</v>
      </c>
    </row>
    <row r="36" spans="1:15" x14ac:dyDescent="0.25">
      <c r="A36" s="18" t="s">
        <v>12</v>
      </c>
      <c r="B36" s="18" t="s">
        <v>18</v>
      </c>
      <c r="C36" s="18" t="s">
        <v>84</v>
      </c>
      <c r="D36" s="5">
        <v>2</v>
      </c>
      <c r="E36" s="65">
        <v>314.13</v>
      </c>
      <c r="F36" s="65">
        <v>1429.56</v>
      </c>
      <c r="G36" s="73">
        <f t="shared" si="0"/>
        <v>1743.69</v>
      </c>
      <c r="I36" s="18" t="s">
        <v>14</v>
      </c>
      <c r="J36" s="18" t="s">
        <v>23</v>
      </c>
      <c r="K36" s="18" t="s">
        <v>31</v>
      </c>
      <c r="L36" s="18">
        <v>2</v>
      </c>
      <c r="M36" s="61">
        <v>3344</v>
      </c>
      <c r="N36" s="61">
        <v>1093</v>
      </c>
      <c r="O36" s="61">
        <f t="shared" si="1"/>
        <v>4437</v>
      </c>
    </row>
    <row r="37" spans="1:15" x14ac:dyDescent="0.25">
      <c r="A37" s="18" t="s">
        <v>12</v>
      </c>
      <c r="B37" s="18" t="s">
        <v>18</v>
      </c>
      <c r="C37" s="18" t="s">
        <v>84</v>
      </c>
      <c r="D37" s="5">
        <v>3</v>
      </c>
      <c r="E37" s="65">
        <v>821.12</v>
      </c>
      <c r="F37" s="65">
        <v>4109.8500000000004</v>
      </c>
      <c r="G37" s="73">
        <f t="shared" si="0"/>
        <v>4930.97</v>
      </c>
      <c r="I37" s="18" t="s">
        <v>14</v>
      </c>
      <c r="J37" s="18" t="s">
        <v>23</v>
      </c>
      <c r="K37" s="18" t="s">
        <v>31</v>
      </c>
      <c r="L37" s="18">
        <v>3</v>
      </c>
      <c r="M37" s="61">
        <v>10287</v>
      </c>
      <c r="N37" s="61">
        <v>1405</v>
      </c>
      <c r="O37" s="61">
        <f t="shared" si="1"/>
        <v>11692</v>
      </c>
    </row>
    <row r="38" spans="1:15" x14ac:dyDescent="0.25">
      <c r="A38" s="18" t="s">
        <v>12</v>
      </c>
      <c r="B38" s="18" t="s">
        <v>18</v>
      </c>
      <c r="C38" s="18" t="s">
        <v>32</v>
      </c>
      <c r="D38" s="5">
        <v>0</v>
      </c>
      <c r="E38" s="65">
        <v>19.510000000000002</v>
      </c>
      <c r="F38" s="65">
        <v>32.840000000000003</v>
      </c>
      <c r="G38" s="73">
        <f t="shared" si="0"/>
        <v>52.350000000000009</v>
      </c>
      <c r="I38" s="18" t="s">
        <v>14</v>
      </c>
      <c r="J38" s="18" t="s">
        <v>23</v>
      </c>
      <c r="K38" s="18" t="s">
        <v>84</v>
      </c>
      <c r="L38" s="18">
        <v>0</v>
      </c>
      <c r="M38" s="61">
        <v>3261</v>
      </c>
      <c r="N38" s="61">
        <v>38</v>
      </c>
      <c r="O38" s="61">
        <f t="shared" si="1"/>
        <v>3299</v>
      </c>
    </row>
    <row r="39" spans="1:15" x14ac:dyDescent="0.25">
      <c r="A39" s="18" t="s">
        <v>12</v>
      </c>
      <c r="B39" s="18" t="s">
        <v>18</v>
      </c>
      <c r="C39" s="18" t="s">
        <v>32</v>
      </c>
      <c r="D39" s="5">
        <v>1</v>
      </c>
      <c r="E39" s="65">
        <v>236.19</v>
      </c>
      <c r="F39" s="65">
        <v>196.59</v>
      </c>
      <c r="G39" s="73">
        <f t="shared" si="0"/>
        <v>432.78</v>
      </c>
      <c r="I39" s="18" t="s">
        <v>14</v>
      </c>
      <c r="J39" s="18" t="s">
        <v>23</v>
      </c>
      <c r="K39" s="18" t="s">
        <v>84</v>
      </c>
      <c r="L39" s="18">
        <v>1</v>
      </c>
      <c r="M39" s="61">
        <v>2984</v>
      </c>
      <c r="N39" s="61">
        <v>824</v>
      </c>
      <c r="O39" s="61">
        <f t="shared" si="1"/>
        <v>3808</v>
      </c>
    </row>
    <row r="40" spans="1:15" x14ac:dyDescent="0.25">
      <c r="A40" s="18" t="s">
        <v>12</v>
      </c>
      <c r="B40" s="18" t="s">
        <v>18</v>
      </c>
      <c r="C40" s="18" t="s">
        <v>32</v>
      </c>
      <c r="D40" s="5">
        <v>2</v>
      </c>
      <c r="E40" s="65">
        <v>34.200000000000003</v>
      </c>
      <c r="F40" s="65">
        <v>488.25</v>
      </c>
      <c r="G40" s="73">
        <f t="shared" si="0"/>
        <v>522.45000000000005</v>
      </c>
      <c r="I40" s="18" t="s">
        <v>14</v>
      </c>
      <c r="J40" s="18" t="s">
        <v>23</v>
      </c>
      <c r="K40" s="18" t="s">
        <v>84</v>
      </c>
      <c r="L40" s="18">
        <v>2</v>
      </c>
      <c r="M40" s="61">
        <v>1805</v>
      </c>
      <c r="N40" s="61">
        <v>992</v>
      </c>
      <c r="O40" s="61">
        <f t="shared" si="1"/>
        <v>2797</v>
      </c>
    </row>
    <row r="41" spans="1:15" x14ac:dyDescent="0.25">
      <c r="A41" s="18" t="s">
        <v>12</v>
      </c>
      <c r="B41" s="18" t="s">
        <v>18</v>
      </c>
      <c r="C41" s="18" t="s">
        <v>32</v>
      </c>
      <c r="D41" s="5">
        <v>3</v>
      </c>
      <c r="E41" s="65">
        <v>109.06</v>
      </c>
      <c r="F41" s="65">
        <v>1205.43</v>
      </c>
      <c r="G41" s="73">
        <f t="shared" si="0"/>
        <v>1314.49</v>
      </c>
      <c r="I41" s="18" t="s">
        <v>14</v>
      </c>
      <c r="J41" s="18" t="s">
        <v>23</v>
      </c>
      <c r="K41" s="18" t="s">
        <v>84</v>
      </c>
      <c r="L41" s="18">
        <v>3</v>
      </c>
      <c r="M41" s="61">
        <v>8422</v>
      </c>
      <c r="N41" s="61">
        <v>1508</v>
      </c>
      <c r="O41" s="61">
        <f t="shared" si="1"/>
        <v>9930</v>
      </c>
    </row>
    <row r="42" spans="1:15" x14ac:dyDescent="0.25">
      <c r="A42" s="18" t="s">
        <v>12</v>
      </c>
      <c r="B42" s="18" t="s">
        <v>19</v>
      </c>
      <c r="C42" s="18" t="s">
        <v>29</v>
      </c>
      <c r="D42" s="5">
        <v>0</v>
      </c>
      <c r="E42" s="65">
        <v>5.16</v>
      </c>
      <c r="F42" s="65">
        <v>22.97</v>
      </c>
      <c r="G42" s="73">
        <f t="shared" si="0"/>
        <v>28.13</v>
      </c>
      <c r="I42" s="18" t="s">
        <v>14</v>
      </c>
      <c r="J42" s="18" t="s">
        <v>22</v>
      </c>
      <c r="K42" s="18" t="s">
        <v>29</v>
      </c>
      <c r="L42" s="18">
        <v>0</v>
      </c>
      <c r="M42" s="61">
        <v>505</v>
      </c>
      <c r="N42" s="61">
        <v>18</v>
      </c>
      <c r="O42" s="61">
        <f t="shared" si="1"/>
        <v>523</v>
      </c>
    </row>
    <row r="43" spans="1:15" x14ac:dyDescent="0.25">
      <c r="A43" s="18" t="s">
        <v>12</v>
      </c>
      <c r="B43" s="18" t="s">
        <v>19</v>
      </c>
      <c r="C43" s="18" t="s">
        <v>29</v>
      </c>
      <c r="D43" s="5">
        <v>1</v>
      </c>
      <c r="E43" s="65">
        <v>31.3</v>
      </c>
      <c r="F43" s="65">
        <v>0</v>
      </c>
      <c r="G43" s="73">
        <f t="shared" si="0"/>
        <v>31.3</v>
      </c>
      <c r="I43" s="18" t="s">
        <v>14</v>
      </c>
      <c r="J43" s="18" t="s">
        <v>22</v>
      </c>
      <c r="K43" s="18" t="s">
        <v>29</v>
      </c>
      <c r="L43" s="18">
        <v>1</v>
      </c>
      <c r="M43" s="61">
        <v>704</v>
      </c>
      <c r="N43" s="61">
        <v>453</v>
      </c>
      <c r="O43" s="61">
        <f t="shared" si="1"/>
        <v>1157</v>
      </c>
    </row>
    <row r="44" spans="1:15" x14ac:dyDescent="0.25">
      <c r="A44" s="18" t="s">
        <v>12</v>
      </c>
      <c r="B44" s="18" t="s">
        <v>19</v>
      </c>
      <c r="C44" s="18" t="s">
        <v>29</v>
      </c>
      <c r="D44" s="5">
        <v>2</v>
      </c>
      <c r="E44" s="65">
        <v>65.87</v>
      </c>
      <c r="F44" s="65">
        <v>7.89</v>
      </c>
      <c r="G44" s="73">
        <f t="shared" si="0"/>
        <v>73.760000000000005</v>
      </c>
      <c r="I44" s="18" t="s">
        <v>14</v>
      </c>
      <c r="J44" s="18" t="s">
        <v>22</v>
      </c>
      <c r="K44" s="18" t="s">
        <v>29</v>
      </c>
      <c r="L44" s="18">
        <v>2</v>
      </c>
      <c r="M44" s="61">
        <v>324</v>
      </c>
      <c r="N44" s="61">
        <v>72</v>
      </c>
      <c r="O44" s="61">
        <f t="shared" si="1"/>
        <v>396</v>
      </c>
    </row>
    <row r="45" spans="1:15" x14ac:dyDescent="0.25">
      <c r="A45" s="18" t="s">
        <v>12</v>
      </c>
      <c r="B45" s="18" t="s">
        <v>19</v>
      </c>
      <c r="C45" s="18" t="s">
        <v>29</v>
      </c>
      <c r="D45" s="5">
        <v>3</v>
      </c>
      <c r="E45" s="65">
        <v>768.91</v>
      </c>
      <c r="F45" s="65">
        <v>41.4</v>
      </c>
      <c r="G45" s="73">
        <f t="shared" si="0"/>
        <v>810.31</v>
      </c>
      <c r="I45" s="18" t="s">
        <v>14</v>
      </c>
      <c r="J45" s="18" t="s">
        <v>22</v>
      </c>
      <c r="K45" s="18" t="s">
        <v>29</v>
      </c>
      <c r="L45" s="18">
        <v>3</v>
      </c>
      <c r="M45" s="61">
        <v>1954</v>
      </c>
      <c r="N45" s="61">
        <v>1628</v>
      </c>
      <c r="O45" s="61">
        <f t="shared" si="1"/>
        <v>3582</v>
      </c>
    </row>
    <row r="46" spans="1:15" x14ac:dyDescent="0.25">
      <c r="A46" s="18" t="s">
        <v>12</v>
      </c>
      <c r="B46" s="18" t="s">
        <v>19</v>
      </c>
      <c r="C46" s="18" t="s">
        <v>30</v>
      </c>
      <c r="D46" s="5">
        <v>0</v>
      </c>
      <c r="E46" s="65">
        <v>2.25</v>
      </c>
      <c r="F46" s="65">
        <v>0</v>
      </c>
      <c r="G46" s="73">
        <f t="shared" si="0"/>
        <v>2.25</v>
      </c>
      <c r="I46" s="18" t="s">
        <v>14</v>
      </c>
      <c r="J46" s="18" t="s">
        <v>22</v>
      </c>
      <c r="K46" s="18" t="s">
        <v>32</v>
      </c>
      <c r="L46" s="18">
        <v>0</v>
      </c>
      <c r="M46" s="61">
        <v>859</v>
      </c>
      <c r="N46" s="61">
        <v>5</v>
      </c>
      <c r="O46" s="61">
        <f t="shared" si="1"/>
        <v>864</v>
      </c>
    </row>
    <row r="47" spans="1:15" x14ac:dyDescent="0.25">
      <c r="A47" s="18" t="s">
        <v>12</v>
      </c>
      <c r="B47" s="18" t="s">
        <v>19</v>
      </c>
      <c r="C47" s="18" t="s">
        <v>30</v>
      </c>
      <c r="D47" s="5">
        <v>1</v>
      </c>
      <c r="E47" s="65">
        <v>1.78</v>
      </c>
      <c r="F47" s="65">
        <v>0</v>
      </c>
      <c r="G47" s="73">
        <f t="shared" si="0"/>
        <v>1.78</v>
      </c>
      <c r="I47" s="18" t="s">
        <v>14</v>
      </c>
      <c r="J47" s="18" t="s">
        <v>22</v>
      </c>
      <c r="K47" s="18" t="s">
        <v>32</v>
      </c>
      <c r="L47" s="18">
        <v>1</v>
      </c>
      <c r="M47" s="61">
        <v>186</v>
      </c>
      <c r="N47" s="61">
        <v>450</v>
      </c>
      <c r="O47" s="61">
        <f t="shared" si="1"/>
        <v>636</v>
      </c>
    </row>
    <row r="48" spans="1:15" x14ac:dyDescent="0.25">
      <c r="A48" s="18" t="s">
        <v>12</v>
      </c>
      <c r="B48" s="18" t="s">
        <v>19</v>
      </c>
      <c r="C48" s="18" t="s">
        <v>30</v>
      </c>
      <c r="D48" s="5">
        <v>2</v>
      </c>
      <c r="E48" s="65">
        <v>21.8</v>
      </c>
      <c r="F48" s="65">
        <v>0</v>
      </c>
      <c r="G48" s="73">
        <f t="shared" si="0"/>
        <v>21.8</v>
      </c>
      <c r="I48" s="18" t="s">
        <v>14</v>
      </c>
      <c r="J48" s="18" t="s">
        <v>22</v>
      </c>
      <c r="K48" s="18" t="s">
        <v>32</v>
      </c>
      <c r="L48" s="18">
        <v>2</v>
      </c>
      <c r="M48" s="61">
        <v>35</v>
      </c>
      <c r="N48" s="61">
        <v>575</v>
      </c>
      <c r="O48" s="61">
        <f t="shared" si="1"/>
        <v>610</v>
      </c>
    </row>
    <row r="49" spans="1:256" x14ac:dyDescent="0.25">
      <c r="A49" s="18" t="s">
        <v>12</v>
      </c>
      <c r="B49" s="18" t="s">
        <v>19</v>
      </c>
      <c r="C49" s="18" t="s">
        <v>30</v>
      </c>
      <c r="D49" s="5">
        <v>3</v>
      </c>
      <c r="E49" s="65">
        <v>68.89</v>
      </c>
      <c r="F49" s="65">
        <v>7.2</v>
      </c>
      <c r="G49" s="73">
        <f t="shared" si="0"/>
        <v>76.09</v>
      </c>
      <c r="I49" s="18" t="s">
        <v>14</v>
      </c>
      <c r="J49" s="18" t="s">
        <v>22</v>
      </c>
      <c r="K49" s="18" t="s">
        <v>32</v>
      </c>
      <c r="L49" s="18">
        <v>3</v>
      </c>
      <c r="M49" s="61">
        <v>171</v>
      </c>
      <c r="N49" s="61">
        <v>825</v>
      </c>
      <c r="O49" s="61">
        <f t="shared" si="1"/>
        <v>996</v>
      </c>
    </row>
    <row r="50" spans="1:256" x14ac:dyDescent="0.25">
      <c r="A50" s="18" t="s">
        <v>12</v>
      </c>
      <c r="B50" s="18" t="s">
        <v>19</v>
      </c>
      <c r="C50" s="18" t="s">
        <v>31</v>
      </c>
      <c r="D50" s="5">
        <v>0</v>
      </c>
      <c r="E50" s="65">
        <v>104.11</v>
      </c>
      <c r="F50" s="65">
        <v>75.540000000000006</v>
      </c>
      <c r="G50" s="73">
        <f t="shared" si="0"/>
        <v>179.65</v>
      </c>
      <c r="I50" s="18" t="s">
        <v>14</v>
      </c>
      <c r="J50" s="18" t="s">
        <v>22</v>
      </c>
      <c r="K50" s="18" t="s">
        <v>30</v>
      </c>
      <c r="L50" s="18">
        <v>0</v>
      </c>
      <c r="M50" s="61">
        <v>987</v>
      </c>
      <c r="N50" s="61">
        <v>76</v>
      </c>
      <c r="O50" s="61">
        <f t="shared" si="1"/>
        <v>1063</v>
      </c>
    </row>
    <row r="51" spans="1:256" x14ac:dyDescent="0.25">
      <c r="A51" s="18" t="s">
        <v>12</v>
      </c>
      <c r="B51" s="18" t="s">
        <v>19</v>
      </c>
      <c r="C51" s="18" t="s">
        <v>31</v>
      </c>
      <c r="D51" s="5">
        <v>1</v>
      </c>
      <c r="E51" s="65">
        <v>74.86</v>
      </c>
      <c r="F51" s="65">
        <v>0</v>
      </c>
      <c r="G51" s="73">
        <f t="shared" si="0"/>
        <v>74.86</v>
      </c>
      <c r="I51" s="18" t="s">
        <v>14</v>
      </c>
      <c r="J51" s="18" t="s">
        <v>22</v>
      </c>
      <c r="K51" s="18" t="s">
        <v>30</v>
      </c>
      <c r="L51" s="18">
        <v>1</v>
      </c>
      <c r="M51" s="61">
        <v>593</v>
      </c>
      <c r="N51" s="61">
        <v>193</v>
      </c>
      <c r="O51" s="61">
        <f t="shared" si="1"/>
        <v>786</v>
      </c>
    </row>
    <row r="52" spans="1:256" x14ac:dyDescent="0.25">
      <c r="A52" s="18" t="s">
        <v>12</v>
      </c>
      <c r="B52" s="18" t="s">
        <v>19</v>
      </c>
      <c r="C52" s="18" t="s">
        <v>31</v>
      </c>
      <c r="D52" s="5">
        <v>2</v>
      </c>
      <c r="E52" s="65">
        <v>226.9</v>
      </c>
      <c r="F52" s="65">
        <v>0</v>
      </c>
      <c r="G52" s="73">
        <f t="shared" si="0"/>
        <v>226.9</v>
      </c>
      <c r="I52" s="18" t="s">
        <v>14</v>
      </c>
      <c r="J52" s="18" t="s">
        <v>22</v>
      </c>
      <c r="K52" s="18" t="s">
        <v>30</v>
      </c>
      <c r="L52" s="18">
        <v>2</v>
      </c>
      <c r="M52" s="61">
        <v>20</v>
      </c>
      <c r="N52" s="61">
        <v>570</v>
      </c>
      <c r="O52" s="61">
        <f t="shared" si="1"/>
        <v>590</v>
      </c>
    </row>
    <row r="53" spans="1:256" s="84" customFormat="1" x14ac:dyDescent="0.25">
      <c r="A53" s="18" t="s">
        <v>12</v>
      </c>
      <c r="B53" s="18" t="s">
        <v>19</v>
      </c>
      <c r="C53" s="18" t="s">
        <v>31</v>
      </c>
      <c r="D53" s="5">
        <v>3</v>
      </c>
      <c r="E53" s="65">
        <v>1517.32</v>
      </c>
      <c r="F53" s="65">
        <v>36.19</v>
      </c>
      <c r="G53" s="73">
        <f t="shared" si="0"/>
        <v>1553.51</v>
      </c>
      <c r="H53" s="80"/>
      <c r="I53" s="18" t="s">
        <v>14</v>
      </c>
      <c r="J53" s="18" t="s">
        <v>22</v>
      </c>
      <c r="K53" s="18" t="s">
        <v>30</v>
      </c>
      <c r="L53" s="5">
        <v>3</v>
      </c>
      <c r="M53" s="61">
        <v>408</v>
      </c>
      <c r="N53" s="61">
        <v>1168</v>
      </c>
      <c r="O53" s="61">
        <f t="shared" si="1"/>
        <v>1576</v>
      </c>
      <c r="P53" s="81"/>
      <c r="Q53" s="81"/>
      <c r="R53" s="81"/>
      <c r="S53" s="82"/>
      <c r="T53" s="83"/>
      <c r="U53" s="83"/>
      <c r="V53" s="83"/>
      <c r="W53" s="81"/>
      <c r="X53" s="81"/>
      <c r="Y53" s="81"/>
      <c r="Z53" s="82"/>
      <c r="AA53" s="83"/>
      <c r="AB53" s="83"/>
      <c r="AC53" s="83"/>
      <c r="AD53" s="81"/>
      <c r="AE53" s="81"/>
      <c r="AF53" s="81"/>
      <c r="AG53" s="82"/>
      <c r="AH53" s="83"/>
      <c r="AI53" s="83"/>
      <c r="AJ53" s="83"/>
      <c r="AK53" s="81"/>
      <c r="AL53" s="81"/>
      <c r="AM53" s="81"/>
      <c r="AN53" s="82"/>
      <c r="AO53" s="83"/>
      <c r="AP53" s="83"/>
      <c r="AQ53" s="83"/>
      <c r="AR53" s="81"/>
      <c r="AS53" s="81"/>
      <c r="AT53" s="81"/>
      <c r="AU53" s="82"/>
      <c r="AV53" s="83"/>
      <c r="AW53" s="83"/>
      <c r="AX53" s="83"/>
      <c r="AY53" s="81"/>
      <c r="AZ53" s="81"/>
      <c r="BA53" s="81"/>
      <c r="BB53" s="82"/>
      <c r="BC53" s="83"/>
      <c r="BD53" s="83"/>
      <c r="BE53" s="83"/>
      <c r="BF53" s="81"/>
      <c r="BG53" s="81"/>
      <c r="BH53" s="81"/>
      <c r="BI53" s="82"/>
      <c r="BJ53" s="83"/>
      <c r="BK53" s="83"/>
      <c r="BL53" s="83"/>
      <c r="BM53" s="81"/>
      <c r="BN53" s="81"/>
      <c r="BO53" s="81"/>
      <c r="BP53" s="82"/>
      <c r="BQ53" s="83"/>
      <c r="BR53" s="83"/>
      <c r="BS53" s="83"/>
      <c r="BT53" s="81"/>
      <c r="BU53" s="81"/>
      <c r="BV53" s="81"/>
      <c r="BW53" s="82"/>
      <c r="BX53" s="83"/>
      <c r="BY53" s="83"/>
      <c r="BZ53" s="83"/>
      <c r="CA53" s="81"/>
      <c r="CB53" s="81"/>
      <c r="CC53" s="81"/>
      <c r="CD53" s="82"/>
      <c r="CE53" s="83"/>
      <c r="CF53" s="83"/>
      <c r="CG53" s="83"/>
      <c r="CH53" s="81"/>
      <c r="CI53" s="81"/>
      <c r="CJ53" s="81"/>
      <c r="CK53" s="82"/>
      <c r="CL53" s="83"/>
      <c r="CM53" s="83"/>
      <c r="CN53" s="83"/>
      <c r="CO53" s="81"/>
      <c r="CP53" s="81"/>
      <c r="CQ53" s="81"/>
      <c r="CR53" s="82"/>
      <c r="CS53" s="83"/>
      <c r="CT53" s="83"/>
      <c r="CU53" s="83"/>
      <c r="CV53" s="81"/>
      <c r="CW53" s="81"/>
      <c r="CX53" s="81"/>
      <c r="CY53" s="82"/>
      <c r="CZ53" s="83"/>
      <c r="DA53" s="83"/>
      <c r="DB53" s="83"/>
      <c r="DC53" s="81"/>
      <c r="DD53" s="81"/>
      <c r="DE53" s="81"/>
      <c r="DF53" s="82"/>
      <c r="DG53" s="83"/>
      <c r="DH53" s="83"/>
      <c r="DI53" s="83"/>
      <c r="DJ53" s="81"/>
      <c r="DK53" s="81"/>
      <c r="DL53" s="81"/>
      <c r="DM53" s="82"/>
      <c r="DN53" s="83"/>
      <c r="DO53" s="83"/>
      <c r="DP53" s="83"/>
      <c r="DQ53" s="81"/>
      <c r="DR53" s="81"/>
      <c r="DS53" s="81"/>
      <c r="DT53" s="82"/>
      <c r="DU53" s="83"/>
      <c r="DV53" s="83"/>
      <c r="DW53" s="83"/>
      <c r="DX53" s="81"/>
      <c r="DY53" s="81"/>
      <c r="DZ53" s="81"/>
      <c r="EA53" s="82"/>
      <c r="EB53" s="83"/>
      <c r="EC53" s="83"/>
      <c r="ED53" s="83"/>
      <c r="EE53" s="81"/>
      <c r="EF53" s="81"/>
      <c r="EG53" s="81"/>
      <c r="EH53" s="82"/>
      <c r="EI53" s="83"/>
      <c r="EJ53" s="83"/>
      <c r="EK53" s="83"/>
      <c r="EL53" s="81"/>
      <c r="EM53" s="81"/>
      <c r="EN53" s="81"/>
      <c r="EO53" s="82"/>
      <c r="EP53" s="83"/>
      <c r="EQ53" s="83"/>
      <c r="ER53" s="83"/>
      <c r="ES53" s="81"/>
      <c r="ET53" s="81"/>
      <c r="EU53" s="81"/>
      <c r="EV53" s="82"/>
      <c r="EW53" s="83"/>
      <c r="EX53" s="83"/>
      <c r="EY53" s="83"/>
      <c r="EZ53" s="81"/>
      <c r="FA53" s="81"/>
      <c r="FB53" s="81"/>
      <c r="FC53" s="82"/>
      <c r="FD53" s="83"/>
      <c r="FE53" s="83"/>
      <c r="FF53" s="83"/>
      <c r="FG53" s="81"/>
      <c r="FH53" s="81"/>
      <c r="FI53" s="81"/>
      <c r="FJ53" s="82"/>
      <c r="FK53" s="83"/>
      <c r="FL53" s="83"/>
      <c r="FM53" s="83"/>
      <c r="FN53" s="81"/>
      <c r="FO53" s="81"/>
      <c r="FP53" s="81"/>
      <c r="FQ53" s="82"/>
      <c r="FR53" s="83"/>
      <c r="FS53" s="83"/>
      <c r="FT53" s="83"/>
      <c r="FU53" s="81"/>
      <c r="FV53" s="81"/>
      <c r="FW53" s="81"/>
      <c r="FX53" s="82"/>
      <c r="FY53" s="83"/>
      <c r="FZ53" s="83"/>
      <c r="GA53" s="83"/>
      <c r="GB53" s="81"/>
      <c r="GC53" s="81"/>
      <c r="GD53" s="81"/>
      <c r="GE53" s="82"/>
      <c r="GF53" s="83"/>
      <c r="GG53" s="83"/>
      <c r="GH53" s="83"/>
      <c r="GI53" s="81"/>
      <c r="GJ53" s="81"/>
      <c r="GK53" s="81"/>
      <c r="GL53" s="82"/>
      <c r="GM53" s="83"/>
      <c r="GN53" s="83"/>
      <c r="GO53" s="83"/>
      <c r="GP53" s="81"/>
      <c r="GQ53" s="81"/>
      <c r="GR53" s="81"/>
      <c r="GS53" s="82"/>
      <c r="GT53" s="83"/>
      <c r="GU53" s="83"/>
      <c r="GV53" s="83"/>
      <c r="GW53" s="81"/>
      <c r="GX53" s="81"/>
      <c r="GY53" s="81"/>
      <c r="GZ53" s="82"/>
      <c r="HA53" s="83"/>
      <c r="HB53" s="83"/>
      <c r="HC53" s="83"/>
      <c r="HD53" s="81"/>
      <c r="HE53" s="81"/>
      <c r="HF53" s="81"/>
      <c r="HG53" s="82"/>
      <c r="HH53" s="83"/>
      <c r="HI53" s="83"/>
      <c r="HJ53" s="83"/>
      <c r="HK53" s="81"/>
      <c r="HL53" s="81"/>
      <c r="HM53" s="81"/>
      <c r="HN53" s="82"/>
      <c r="HO53" s="83"/>
      <c r="HP53" s="83"/>
      <c r="HQ53" s="83"/>
      <c r="HR53" s="81"/>
      <c r="HS53" s="81"/>
      <c r="HT53" s="81"/>
      <c r="HU53" s="82"/>
      <c r="HV53" s="83"/>
      <c r="HW53" s="83"/>
      <c r="HX53" s="83"/>
      <c r="HY53" s="81"/>
      <c r="HZ53" s="81"/>
      <c r="IA53" s="81"/>
      <c r="IB53" s="82"/>
      <c r="IC53" s="83"/>
      <c r="ID53" s="83"/>
      <c r="IE53" s="83"/>
      <c r="IF53" s="81"/>
      <c r="IG53" s="81"/>
      <c r="IH53" s="81"/>
      <c r="II53" s="82"/>
      <c r="IJ53" s="83"/>
      <c r="IK53" s="83"/>
      <c r="IL53" s="83"/>
      <c r="IM53" s="81"/>
      <c r="IN53" s="81"/>
      <c r="IO53" s="81"/>
      <c r="IP53" s="82"/>
      <c r="IQ53" s="83"/>
      <c r="IR53" s="83"/>
      <c r="IS53" s="83"/>
      <c r="IT53" s="81"/>
      <c r="IU53" s="81"/>
      <c r="IV53" s="81"/>
    </row>
    <row r="54" spans="1:256" s="84" customFormat="1" x14ac:dyDescent="0.25">
      <c r="A54" s="18" t="s">
        <v>12</v>
      </c>
      <c r="B54" s="18" t="s">
        <v>19</v>
      </c>
      <c r="C54" s="18" t="s">
        <v>84</v>
      </c>
      <c r="D54" s="5">
        <v>0</v>
      </c>
      <c r="E54" s="65">
        <v>53.5</v>
      </c>
      <c r="F54" s="65">
        <v>7.43</v>
      </c>
      <c r="G54" s="73">
        <f t="shared" si="0"/>
        <v>60.93</v>
      </c>
      <c r="H54"/>
      <c r="I54" s="18" t="s">
        <v>14</v>
      </c>
      <c r="J54" s="18" t="s">
        <v>22</v>
      </c>
      <c r="K54" s="18" t="s">
        <v>31</v>
      </c>
      <c r="L54" s="18">
        <v>0</v>
      </c>
      <c r="M54" s="61">
        <v>1036</v>
      </c>
      <c r="N54" s="61">
        <v>351</v>
      </c>
      <c r="O54" s="61">
        <f t="shared" si="1"/>
        <v>1387</v>
      </c>
    </row>
    <row r="55" spans="1:256" s="84" customFormat="1" x14ac:dyDescent="0.25">
      <c r="A55" s="18" t="s">
        <v>12</v>
      </c>
      <c r="B55" s="18" t="s">
        <v>19</v>
      </c>
      <c r="C55" s="18" t="s">
        <v>84</v>
      </c>
      <c r="D55" s="5">
        <v>1</v>
      </c>
      <c r="E55" s="65">
        <v>117.64</v>
      </c>
      <c r="F55" s="65">
        <v>1.81</v>
      </c>
      <c r="G55" s="73">
        <f t="shared" si="0"/>
        <v>119.45</v>
      </c>
      <c r="H55"/>
      <c r="I55" s="18" t="s">
        <v>14</v>
      </c>
      <c r="J55" s="18" t="s">
        <v>22</v>
      </c>
      <c r="K55" s="18" t="s">
        <v>31</v>
      </c>
      <c r="L55" s="18">
        <v>1</v>
      </c>
      <c r="M55" s="61">
        <v>766</v>
      </c>
      <c r="N55" s="61">
        <v>740</v>
      </c>
      <c r="O55" s="61">
        <f t="shared" si="1"/>
        <v>1506</v>
      </c>
    </row>
    <row r="56" spans="1:256" x14ac:dyDescent="0.25">
      <c r="A56" s="18" t="s">
        <v>12</v>
      </c>
      <c r="B56" s="18" t="s">
        <v>19</v>
      </c>
      <c r="C56" s="18" t="s">
        <v>84</v>
      </c>
      <c r="D56" s="5">
        <v>2</v>
      </c>
      <c r="E56" s="65">
        <v>45.33</v>
      </c>
      <c r="F56" s="65">
        <v>0</v>
      </c>
      <c r="G56" s="73">
        <f t="shared" si="0"/>
        <v>45.33</v>
      </c>
      <c r="I56" s="18" t="s">
        <v>14</v>
      </c>
      <c r="J56" s="18" t="s">
        <v>22</v>
      </c>
      <c r="K56" s="18" t="s">
        <v>31</v>
      </c>
      <c r="L56" s="18">
        <v>2</v>
      </c>
      <c r="M56" s="61">
        <v>772</v>
      </c>
      <c r="N56" s="61">
        <v>3818</v>
      </c>
      <c r="O56" s="61">
        <f t="shared" si="1"/>
        <v>4590</v>
      </c>
    </row>
    <row r="57" spans="1:256" x14ac:dyDescent="0.25">
      <c r="A57" s="18" t="s">
        <v>12</v>
      </c>
      <c r="B57" s="18" t="s">
        <v>19</v>
      </c>
      <c r="C57" s="18" t="s">
        <v>84</v>
      </c>
      <c r="D57" s="5">
        <v>3</v>
      </c>
      <c r="E57" s="65">
        <v>1873.8</v>
      </c>
      <c r="F57" s="65">
        <v>66.37</v>
      </c>
      <c r="G57" s="73">
        <f t="shared" si="0"/>
        <v>1940.17</v>
      </c>
      <c r="I57" s="18" t="s">
        <v>14</v>
      </c>
      <c r="J57" s="18" t="s">
        <v>22</v>
      </c>
      <c r="K57" s="18" t="s">
        <v>31</v>
      </c>
      <c r="L57" s="18">
        <v>3</v>
      </c>
      <c r="M57" s="61">
        <v>900</v>
      </c>
      <c r="N57" s="61">
        <v>3562</v>
      </c>
      <c r="O57" s="61">
        <f t="shared" si="1"/>
        <v>4462</v>
      </c>
    </row>
    <row r="58" spans="1:256" x14ac:dyDescent="0.25">
      <c r="A58" s="18" t="s">
        <v>12</v>
      </c>
      <c r="B58" s="18" t="s">
        <v>19</v>
      </c>
      <c r="C58" s="18" t="s">
        <v>32</v>
      </c>
      <c r="D58" s="5">
        <v>0</v>
      </c>
      <c r="E58" s="65">
        <v>4.47</v>
      </c>
      <c r="F58" s="65">
        <v>0</v>
      </c>
      <c r="G58" s="73">
        <f t="shared" si="0"/>
        <v>4.47</v>
      </c>
      <c r="I58" s="18" t="s">
        <v>14</v>
      </c>
      <c r="J58" s="18" t="s">
        <v>22</v>
      </c>
      <c r="K58" s="18" t="s">
        <v>84</v>
      </c>
      <c r="L58" s="18">
        <v>0</v>
      </c>
      <c r="M58" s="61">
        <v>190</v>
      </c>
      <c r="N58" s="61">
        <v>255</v>
      </c>
      <c r="O58" s="61">
        <f t="shared" si="1"/>
        <v>445</v>
      </c>
    </row>
    <row r="59" spans="1:256" x14ac:dyDescent="0.25">
      <c r="A59" s="18" t="s">
        <v>12</v>
      </c>
      <c r="B59" s="18" t="s">
        <v>19</v>
      </c>
      <c r="C59" s="18" t="s">
        <v>32</v>
      </c>
      <c r="D59" s="5">
        <v>1</v>
      </c>
      <c r="E59" s="65">
        <v>137.38</v>
      </c>
      <c r="F59" s="65">
        <v>0</v>
      </c>
      <c r="G59" s="73">
        <f t="shared" si="0"/>
        <v>137.38</v>
      </c>
      <c r="I59" s="18" t="s">
        <v>14</v>
      </c>
      <c r="J59" s="18" t="s">
        <v>22</v>
      </c>
      <c r="K59" s="18" t="s">
        <v>84</v>
      </c>
      <c r="L59" s="18">
        <v>1</v>
      </c>
      <c r="M59" s="61">
        <v>437</v>
      </c>
      <c r="N59" s="61">
        <v>473</v>
      </c>
      <c r="O59" s="61">
        <f t="shared" si="1"/>
        <v>910</v>
      </c>
    </row>
    <row r="60" spans="1:256" x14ac:dyDescent="0.25">
      <c r="A60" s="18" t="s">
        <v>12</v>
      </c>
      <c r="B60" s="18" t="s">
        <v>19</v>
      </c>
      <c r="C60" s="18" t="s">
        <v>32</v>
      </c>
      <c r="D60" s="5">
        <v>2</v>
      </c>
      <c r="E60" s="65">
        <v>22.16</v>
      </c>
      <c r="F60" s="65">
        <v>0</v>
      </c>
      <c r="G60" s="73">
        <f t="shared" si="0"/>
        <v>22.16</v>
      </c>
      <c r="I60" s="18" t="s">
        <v>14</v>
      </c>
      <c r="J60" s="18" t="s">
        <v>22</v>
      </c>
      <c r="K60" s="18" t="s">
        <v>84</v>
      </c>
      <c r="L60" s="18">
        <v>2</v>
      </c>
      <c r="M60" s="61">
        <v>515</v>
      </c>
      <c r="N60" s="61">
        <v>2149</v>
      </c>
      <c r="O60" s="61">
        <f t="shared" si="1"/>
        <v>2664</v>
      </c>
    </row>
    <row r="61" spans="1:256" x14ac:dyDescent="0.25">
      <c r="A61" s="18" t="s">
        <v>12</v>
      </c>
      <c r="B61" s="18" t="s">
        <v>19</v>
      </c>
      <c r="C61" s="18" t="s">
        <v>32</v>
      </c>
      <c r="D61" s="5">
        <v>3</v>
      </c>
      <c r="E61" s="65">
        <v>179.91</v>
      </c>
      <c r="F61" s="65">
        <v>22.8</v>
      </c>
      <c r="G61" s="73">
        <f t="shared" si="0"/>
        <v>202.71</v>
      </c>
      <c r="I61" s="18" t="s">
        <v>14</v>
      </c>
      <c r="J61" s="18" t="s">
        <v>22</v>
      </c>
      <c r="K61" s="18" t="s">
        <v>84</v>
      </c>
      <c r="L61" s="18">
        <v>3</v>
      </c>
      <c r="M61" s="61">
        <v>2223</v>
      </c>
      <c r="N61" s="61">
        <v>2716</v>
      </c>
      <c r="O61" s="61">
        <f t="shared" si="1"/>
        <v>4939</v>
      </c>
    </row>
    <row r="62" spans="1:256" x14ac:dyDescent="0.25">
      <c r="A62" s="18" t="s">
        <v>13</v>
      </c>
      <c r="B62" s="18" t="s">
        <v>20</v>
      </c>
      <c r="C62" s="18" t="s">
        <v>29</v>
      </c>
      <c r="D62" s="5">
        <v>0</v>
      </c>
      <c r="E62" s="65">
        <v>13.78</v>
      </c>
      <c r="F62" s="65">
        <v>23.19</v>
      </c>
      <c r="G62" s="73">
        <f t="shared" si="0"/>
        <v>36.97</v>
      </c>
      <c r="I62" s="18" t="s">
        <v>13</v>
      </c>
      <c r="J62" s="18" t="s">
        <v>21</v>
      </c>
      <c r="K62" s="18" t="s">
        <v>29</v>
      </c>
      <c r="L62" s="18">
        <v>0</v>
      </c>
      <c r="M62" s="61">
        <v>189</v>
      </c>
      <c r="N62" s="61">
        <v>24</v>
      </c>
      <c r="O62" s="61">
        <f t="shared" si="1"/>
        <v>213</v>
      </c>
    </row>
    <row r="63" spans="1:256" x14ac:dyDescent="0.25">
      <c r="A63" s="18" t="s">
        <v>13</v>
      </c>
      <c r="B63" s="18" t="s">
        <v>20</v>
      </c>
      <c r="C63" s="18" t="s">
        <v>29</v>
      </c>
      <c r="D63" s="5">
        <v>1</v>
      </c>
      <c r="E63" s="65">
        <v>29.48</v>
      </c>
      <c r="F63" s="65">
        <v>70.14</v>
      </c>
      <c r="G63" s="73">
        <f t="shared" si="0"/>
        <v>99.62</v>
      </c>
      <c r="I63" s="18" t="s">
        <v>13</v>
      </c>
      <c r="J63" s="18" t="s">
        <v>21</v>
      </c>
      <c r="K63" s="18" t="s">
        <v>29</v>
      </c>
      <c r="L63" s="18">
        <v>1</v>
      </c>
      <c r="M63" s="61">
        <v>78</v>
      </c>
      <c r="N63" s="61">
        <v>176</v>
      </c>
      <c r="O63" s="61">
        <f t="shared" si="1"/>
        <v>254</v>
      </c>
    </row>
    <row r="64" spans="1:256" x14ac:dyDescent="0.25">
      <c r="A64" s="18" t="s">
        <v>13</v>
      </c>
      <c r="B64" s="18" t="s">
        <v>20</v>
      </c>
      <c r="C64" s="18" t="s">
        <v>29</v>
      </c>
      <c r="D64" s="5">
        <v>2</v>
      </c>
      <c r="E64" s="65">
        <v>13.52</v>
      </c>
      <c r="F64" s="65">
        <v>74.59</v>
      </c>
      <c r="G64" s="73">
        <f t="shared" si="0"/>
        <v>88.11</v>
      </c>
      <c r="I64" s="18" t="s">
        <v>13</v>
      </c>
      <c r="J64" s="18" t="s">
        <v>21</v>
      </c>
      <c r="K64" s="18" t="s">
        <v>29</v>
      </c>
      <c r="L64" s="18">
        <v>2</v>
      </c>
      <c r="M64" s="61">
        <v>622</v>
      </c>
      <c r="N64" s="61">
        <v>270</v>
      </c>
      <c r="O64" s="61">
        <f t="shared" si="1"/>
        <v>892</v>
      </c>
    </row>
    <row r="65" spans="1:15" x14ac:dyDescent="0.25">
      <c r="A65" s="18" t="s">
        <v>13</v>
      </c>
      <c r="B65" s="18" t="s">
        <v>20</v>
      </c>
      <c r="C65" s="18" t="s">
        <v>29</v>
      </c>
      <c r="D65" s="5">
        <v>3</v>
      </c>
      <c r="E65" s="65">
        <v>63.43</v>
      </c>
      <c r="F65" s="65">
        <v>116.86</v>
      </c>
      <c r="G65" s="73">
        <f t="shared" si="0"/>
        <v>180.29</v>
      </c>
      <c r="I65" s="18" t="s">
        <v>13</v>
      </c>
      <c r="J65" s="18" t="s">
        <v>21</v>
      </c>
      <c r="K65" s="18" t="s">
        <v>29</v>
      </c>
      <c r="L65" s="18">
        <v>3</v>
      </c>
      <c r="M65" s="61">
        <v>1119</v>
      </c>
      <c r="N65" s="61">
        <v>1680</v>
      </c>
      <c r="O65" s="61">
        <f t="shared" si="1"/>
        <v>2799</v>
      </c>
    </row>
    <row r="66" spans="1:15" x14ac:dyDescent="0.25">
      <c r="A66" s="18" t="s">
        <v>13</v>
      </c>
      <c r="B66" s="18" t="s">
        <v>20</v>
      </c>
      <c r="C66" s="18" t="s">
        <v>30</v>
      </c>
      <c r="D66" s="5">
        <v>0</v>
      </c>
      <c r="E66" s="65">
        <v>37.950000000000003</v>
      </c>
      <c r="F66" s="65">
        <v>49.55</v>
      </c>
      <c r="G66" s="73">
        <f t="shared" si="0"/>
        <v>87.5</v>
      </c>
      <c r="I66" s="18" t="s">
        <v>13</v>
      </c>
      <c r="J66" s="18" t="s">
        <v>21</v>
      </c>
      <c r="K66" s="18" t="s">
        <v>32</v>
      </c>
      <c r="L66" s="18">
        <v>0</v>
      </c>
      <c r="M66" s="61">
        <v>52</v>
      </c>
      <c r="N66" s="61">
        <v>17</v>
      </c>
      <c r="O66" s="61">
        <f t="shared" si="1"/>
        <v>69</v>
      </c>
    </row>
    <row r="67" spans="1:15" x14ac:dyDescent="0.25">
      <c r="A67" s="18" t="s">
        <v>13</v>
      </c>
      <c r="B67" s="18" t="s">
        <v>20</v>
      </c>
      <c r="C67" s="18" t="s">
        <v>30</v>
      </c>
      <c r="D67" s="5">
        <v>1</v>
      </c>
      <c r="E67" s="65">
        <v>11.47</v>
      </c>
      <c r="F67" s="65">
        <v>8.23</v>
      </c>
      <c r="G67" s="73">
        <f t="shared" ref="G67:G130" si="2">SUM(E67:F67)</f>
        <v>19.700000000000003</v>
      </c>
      <c r="I67" s="18" t="s">
        <v>13</v>
      </c>
      <c r="J67" s="18" t="s">
        <v>21</v>
      </c>
      <c r="K67" s="18" t="s">
        <v>32</v>
      </c>
      <c r="L67" s="18">
        <v>1</v>
      </c>
      <c r="M67" s="61">
        <v>93</v>
      </c>
      <c r="N67" s="61">
        <v>53</v>
      </c>
      <c r="O67" s="61">
        <f t="shared" ref="O67:O130" si="3">SUM(M67:N67)</f>
        <v>146</v>
      </c>
    </row>
    <row r="68" spans="1:15" x14ac:dyDescent="0.25">
      <c r="A68" s="18" t="s">
        <v>13</v>
      </c>
      <c r="B68" s="18" t="s">
        <v>20</v>
      </c>
      <c r="C68" s="18" t="s">
        <v>30</v>
      </c>
      <c r="D68" s="5">
        <v>2</v>
      </c>
      <c r="E68" s="65">
        <v>12.82</v>
      </c>
      <c r="F68" s="65">
        <v>4.55</v>
      </c>
      <c r="G68" s="73">
        <f t="shared" si="2"/>
        <v>17.37</v>
      </c>
      <c r="I68" s="18" t="s">
        <v>13</v>
      </c>
      <c r="J68" s="18" t="s">
        <v>21</v>
      </c>
      <c r="K68" s="18" t="s">
        <v>32</v>
      </c>
      <c r="L68" s="18">
        <v>2</v>
      </c>
      <c r="M68" s="61">
        <v>614</v>
      </c>
      <c r="N68" s="61">
        <v>636</v>
      </c>
      <c r="O68" s="61">
        <f t="shared" si="3"/>
        <v>1250</v>
      </c>
    </row>
    <row r="69" spans="1:15" x14ac:dyDescent="0.25">
      <c r="A69" s="18" t="s">
        <v>13</v>
      </c>
      <c r="B69" s="18" t="s">
        <v>20</v>
      </c>
      <c r="C69" s="18" t="s">
        <v>30</v>
      </c>
      <c r="D69" s="5">
        <v>3</v>
      </c>
      <c r="E69" s="65">
        <v>40.450000000000003</v>
      </c>
      <c r="F69" s="65">
        <v>36.770000000000003</v>
      </c>
      <c r="G69" s="73">
        <f t="shared" si="2"/>
        <v>77.22</v>
      </c>
      <c r="I69" s="18" t="s">
        <v>13</v>
      </c>
      <c r="J69" s="18" t="s">
        <v>21</v>
      </c>
      <c r="K69" s="18" t="s">
        <v>32</v>
      </c>
      <c r="L69" s="18">
        <v>3</v>
      </c>
      <c r="M69" s="61">
        <v>146</v>
      </c>
      <c r="N69" s="61">
        <v>1051</v>
      </c>
      <c r="O69" s="61">
        <f t="shared" si="3"/>
        <v>1197</v>
      </c>
    </row>
    <row r="70" spans="1:15" x14ac:dyDescent="0.25">
      <c r="A70" s="18" t="s">
        <v>13</v>
      </c>
      <c r="B70" s="18" t="s">
        <v>20</v>
      </c>
      <c r="C70" s="18" t="s">
        <v>31</v>
      </c>
      <c r="D70" s="5">
        <v>0</v>
      </c>
      <c r="E70" s="65">
        <v>380.15</v>
      </c>
      <c r="F70" s="65">
        <v>548.21</v>
      </c>
      <c r="G70" s="73">
        <f t="shared" si="2"/>
        <v>928.36</v>
      </c>
      <c r="I70" s="18" t="s">
        <v>13</v>
      </c>
      <c r="J70" s="18" t="s">
        <v>21</v>
      </c>
      <c r="K70" s="18" t="s">
        <v>30</v>
      </c>
      <c r="L70" s="18">
        <v>0</v>
      </c>
      <c r="M70" s="61">
        <v>381</v>
      </c>
      <c r="N70" s="61">
        <v>95</v>
      </c>
      <c r="O70" s="61">
        <f t="shared" si="3"/>
        <v>476</v>
      </c>
    </row>
    <row r="71" spans="1:15" x14ac:dyDescent="0.25">
      <c r="A71" s="18" t="s">
        <v>13</v>
      </c>
      <c r="B71" s="18" t="s">
        <v>20</v>
      </c>
      <c r="C71" s="18" t="s">
        <v>31</v>
      </c>
      <c r="D71" s="5">
        <v>1</v>
      </c>
      <c r="E71" s="65">
        <v>239.44</v>
      </c>
      <c r="F71" s="65">
        <v>1055.8699999999999</v>
      </c>
      <c r="G71" s="73">
        <f t="shared" si="2"/>
        <v>1295.31</v>
      </c>
      <c r="I71" s="18" t="s">
        <v>13</v>
      </c>
      <c r="J71" s="18" t="s">
        <v>21</v>
      </c>
      <c r="K71" s="18" t="s">
        <v>30</v>
      </c>
      <c r="L71" s="18">
        <v>1</v>
      </c>
      <c r="M71" s="61">
        <v>314</v>
      </c>
      <c r="N71" s="61">
        <v>800</v>
      </c>
      <c r="O71" s="61">
        <f t="shared" si="3"/>
        <v>1114</v>
      </c>
    </row>
    <row r="72" spans="1:15" x14ac:dyDescent="0.25">
      <c r="A72" s="18" t="s">
        <v>13</v>
      </c>
      <c r="B72" s="18" t="s">
        <v>20</v>
      </c>
      <c r="C72" s="18" t="s">
        <v>31</v>
      </c>
      <c r="D72" s="5">
        <v>2</v>
      </c>
      <c r="E72" s="65">
        <v>399.12</v>
      </c>
      <c r="F72" s="65">
        <v>834.14</v>
      </c>
      <c r="G72" s="73">
        <f t="shared" si="2"/>
        <v>1233.26</v>
      </c>
      <c r="I72" s="18" t="s">
        <v>13</v>
      </c>
      <c r="J72" s="18" t="s">
        <v>21</v>
      </c>
      <c r="K72" s="18" t="s">
        <v>30</v>
      </c>
      <c r="L72" s="18">
        <v>2</v>
      </c>
      <c r="M72" s="61">
        <v>381</v>
      </c>
      <c r="N72" s="61">
        <v>99</v>
      </c>
      <c r="O72" s="61">
        <f t="shared" si="3"/>
        <v>480</v>
      </c>
    </row>
    <row r="73" spans="1:15" x14ac:dyDescent="0.25">
      <c r="A73" s="18" t="s">
        <v>13</v>
      </c>
      <c r="B73" s="18" t="s">
        <v>20</v>
      </c>
      <c r="C73" s="18" t="s">
        <v>31</v>
      </c>
      <c r="D73" s="5">
        <v>3</v>
      </c>
      <c r="E73" s="65">
        <v>668.95</v>
      </c>
      <c r="F73" s="65">
        <v>2017.24</v>
      </c>
      <c r="G73" s="73">
        <f t="shared" si="2"/>
        <v>2686.19</v>
      </c>
      <c r="I73" s="18" t="s">
        <v>13</v>
      </c>
      <c r="J73" s="18" t="s">
        <v>21</v>
      </c>
      <c r="K73" s="18" t="s">
        <v>30</v>
      </c>
      <c r="L73" s="18">
        <v>3</v>
      </c>
      <c r="M73" s="61">
        <v>524</v>
      </c>
      <c r="N73" s="61">
        <v>799</v>
      </c>
      <c r="O73" s="61">
        <f t="shared" si="3"/>
        <v>1323</v>
      </c>
    </row>
    <row r="74" spans="1:15" x14ac:dyDescent="0.25">
      <c r="A74" s="18" t="s">
        <v>13</v>
      </c>
      <c r="B74" s="18" t="s">
        <v>20</v>
      </c>
      <c r="C74" s="18" t="s">
        <v>84</v>
      </c>
      <c r="D74" s="5">
        <v>0</v>
      </c>
      <c r="E74" s="65">
        <v>12.13</v>
      </c>
      <c r="F74" s="65">
        <v>2.74</v>
      </c>
      <c r="G74" s="73">
        <f t="shared" si="2"/>
        <v>14.870000000000001</v>
      </c>
      <c r="I74" s="18" t="s">
        <v>13</v>
      </c>
      <c r="J74" s="18" t="s">
        <v>21</v>
      </c>
      <c r="K74" s="18" t="s">
        <v>31</v>
      </c>
      <c r="L74" s="18">
        <v>0</v>
      </c>
      <c r="M74" s="61">
        <v>583</v>
      </c>
      <c r="N74" s="61">
        <v>486</v>
      </c>
      <c r="O74" s="61">
        <f t="shared" si="3"/>
        <v>1069</v>
      </c>
    </row>
    <row r="75" spans="1:15" x14ac:dyDescent="0.25">
      <c r="A75" s="18" t="s">
        <v>13</v>
      </c>
      <c r="B75" s="18" t="s">
        <v>20</v>
      </c>
      <c r="C75" s="18" t="s">
        <v>84</v>
      </c>
      <c r="D75" s="5">
        <v>1</v>
      </c>
      <c r="E75" s="65">
        <v>37.380000000000003</v>
      </c>
      <c r="F75" s="65">
        <v>28.53</v>
      </c>
      <c r="G75" s="73">
        <f t="shared" si="2"/>
        <v>65.91</v>
      </c>
      <c r="I75" s="18" t="s">
        <v>13</v>
      </c>
      <c r="J75" s="18" t="s">
        <v>21</v>
      </c>
      <c r="K75" s="18" t="s">
        <v>31</v>
      </c>
      <c r="L75" s="18">
        <v>1</v>
      </c>
      <c r="M75" s="61">
        <v>361</v>
      </c>
      <c r="N75" s="61">
        <v>555</v>
      </c>
      <c r="O75" s="61">
        <f t="shared" si="3"/>
        <v>916</v>
      </c>
    </row>
    <row r="76" spans="1:15" x14ac:dyDescent="0.25">
      <c r="A76" s="18" t="s">
        <v>13</v>
      </c>
      <c r="B76" s="18" t="s">
        <v>20</v>
      </c>
      <c r="C76" s="18" t="s">
        <v>84</v>
      </c>
      <c r="D76" s="5">
        <v>2</v>
      </c>
      <c r="E76" s="65">
        <v>15.24</v>
      </c>
      <c r="F76" s="65">
        <v>13.12</v>
      </c>
      <c r="G76" s="73">
        <f t="shared" si="2"/>
        <v>28.36</v>
      </c>
      <c r="I76" s="18" t="s">
        <v>13</v>
      </c>
      <c r="J76" s="18" t="s">
        <v>21</v>
      </c>
      <c r="K76" s="18" t="s">
        <v>31</v>
      </c>
      <c r="L76" s="18">
        <v>2</v>
      </c>
      <c r="M76" s="61">
        <v>535</v>
      </c>
      <c r="N76" s="61">
        <v>982</v>
      </c>
      <c r="O76" s="61">
        <f t="shared" si="3"/>
        <v>1517</v>
      </c>
    </row>
    <row r="77" spans="1:15" x14ac:dyDescent="0.25">
      <c r="A77" s="18" t="s">
        <v>13</v>
      </c>
      <c r="B77" s="18" t="s">
        <v>20</v>
      </c>
      <c r="C77" s="18" t="s">
        <v>84</v>
      </c>
      <c r="D77" s="5">
        <v>3</v>
      </c>
      <c r="E77" s="65">
        <v>143.9</v>
      </c>
      <c r="F77" s="65">
        <v>464.05</v>
      </c>
      <c r="G77" s="73">
        <f t="shared" si="2"/>
        <v>607.95000000000005</v>
      </c>
      <c r="I77" s="18" t="s">
        <v>13</v>
      </c>
      <c r="J77" s="18" t="s">
        <v>21</v>
      </c>
      <c r="K77" s="18" t="s">
        <v>31</v>
      </c>
      <c r="L77" s="18">
        <v>3</v>
      </c>
      <c r="M77" s="61">
        <v>866</v>
      </c>
      <c r="N77" s="61">
        <v>1349</v>
      </c>
      <c r="O77" s="61">
        <f t="shared" si="3"/>
        <v>2215</v>
      </c>
    </row>
    <row r="78" spans="1:15" x14ac:dyDescent="0.25">
      <c r="A78" s="18" t="s">
        <v>13</v>
      </c>
      <c r="B78" s="18" t="s">
        <v>20</v>
      </c>
      <c r="C78" s="18" t="s">
        <v>32</v>
      </c>
      <c r="D78" s="5">
        <v>0</v>
      </c>
      <c r="E78" s="65">
        <v>22.55</v>
      </c>
      <c r="F78" s="65">
        <v>62.89</v>
      </c>
      <c r="G78" s="73">
        <f t="shared" si="2"/>
        <v>85.44</v>
      </c>
      <c r="I78" s="97" t="s">
        <v>13</v>
      </c>
      <c r="J78" s="97" t="s">
        <v>21</v>
      </c>
      <c r="K78" s="97" t="s">
        <v>84</v>
      </c>
      <c r="L78" s="97">
        <v>0</v>
      </c>
      <c r="M78" s="98">
        <v>58</v>
      </c>
      <c r="N78" s="98">
        <v>44</v>
      </c>
      <c r="O78" s="98">
        <f t="shared" si="3"/>
        <v>102</v>
      </c>
    </row>
    <row r="79" spans="1:15" x14ac:dyDescent="0.25">
      <c r="A79" s="18" t="s">
        <v>13</v>
      </c>
      <c r="B79" s="18" t="s">
        <v>20</v>
      </c>
      <c r="C79" s="18" t="s">
        <v>32</v>
      </c>
      <c r="D79" s="5">
        <v>1</v>
      </c>
      <c r="E79" s="65">
        <v>4.3099999999999996</v>
      </c>
      <c r="F79" s="65">
        <v>71.680000000000007</v>
      </c>
      <c r="G79" s="73">
        <f t="shared" si="2"/>
        <v>75.990000000000009</v>
      </c>
      <c r="I79" s="97" t="s">
        <v>13</v>
      </c>
      <c r="J79" s="97" t="s">
        <v>21</v>
      </c>
      <c r="K79" s="97" t="s">
        <v>84</v>
      </c>
      <c r="L79" s="97">
        <v>1</v>
      </c>
      <c r="M79" s="98">
        <v>122</v>
      </c>
      <c r="N79" s="98">
        <v>82</v>
      </c>
      <c r="O79" s="98">
        <f t="shared" si="3"/>
        <v>204</v>
      </c>
    </row>
    <row r="80" spans="1:15" x14ac:dyDescent="0.25">
      <c r="A80" s="18" t="s">
        <v>13</v>
      </c>
      <c r="B80" s="18" t="s">
        <v>20</v>
      </c>
      <c r="C80" s="18" t="s">
        <v>32</v>
      </c>
      <c r="D80" s="5">
        <v>2</v>
      </c>
      <c r="E80" s="65">
        <v>27.96</v>
      </c>
      <c r="F80" s="65">
        <v>40.89</v>
      </c>
      <c r="G80" s="73">
        <f t="shared" si="2"/>
        <v>68.849999999999994</v>
      </c>
      <c r="I80" s="97" t="s">
        <v>13</v>
      </c>
      <c r="J80" s="97" t="s">
        <v>21</v>
      </c>
      <c r="K80" s="97" t="s">
        <v>84</v>
      </c>
      <c r="L80" s="97">
        <v>2</v>
      </c>
      <c r="M80" s="98">
        <v>1373</v>
      </c>
      <c r="N80" s="98">
        <v>877</v>
      </c>
      <c r="O80" s="98">
        <f t="shared" si="3"/>
        <v>2250</v>
      </c>
    </row>
    <row r="81" spans="1:15" x14ac:dyDescent="0.25">
      <c r="A81" s="18" t="s">
        <v>13</v>
      </c>
      <c r="B81" s="18" t="s">
        <v>20</v>
      </c>
      <c r="C81" s="18" t="s">
        <v>32</v>
      </c>
      <c r="D81" s="5">
        <v>3</v>
      </c>
      <c r="E81" s="65">
        <v>9.98</v>
      </c>
      <c r="F81" s="65">
        <v>111.52</v>
      </c>
      <c r="G81" s="73">
        <f t="shared" si="2"/>
        <v>121.5</v>
      </c>
      <c r="I81" s="97" t="s">
        <v>13</v>
      </c>
      <c r="J81" s="97" t="s">
        <v>21</v>
      </c>
      <c r="K81" s="97" t="s">
        <v>84</v>
      </c>
      <c r="L81" s="97">
        <v>3</v>
      </c>
      <c r="M81" s="98">
        <v>1274</v>
      </c>
      <c r="N81" s="98">
        <v>1376</v>
      </c>
      <c r="O81" s="98">
        <f t="shared" si="3"/>
        <v>2650</v>
      </c>
    </row>
    <row r="82" spans="1:15" x14ac:dyDescent="0.25">
      <c r="A82" s="18" t="s">
        <v>13</v>
      </c>
      <c r="B82" s="18" t="s">
        <v>21</v>
      </c>
      <c r="C82" s="18" t="s">
        <v>29</v>
      </c>
      <c r="D82" s="5">
        <v>0</v>
      </c>
      <c r="E82" s="65">
        <v>117.02</v>
      </c>
      <c r="F82" s="65">
        <v>14.75</v>
      </c>
      <c r="G82" s="73">
        <f t="shared" si="2"/>
        <v>131.76999999999998</v>
      </c>
      <c r="I82" s="97" t="s">
        <v>13</v>
      </c>
      <c r="J82" s="97" t="s">
        <v>20</v>
      </c>
      <c r="K82" s="97" t="s">
        <v>29</v>
      </c>
      <c r="L82" s="97">
        <v>0</v>
      </c>
      <c r="M82" s="98">
        <v>29</v>
      </c>
      <c r="N82" s="98">
        <v>48</v>
      </c>
      <c r="O82" s="98">
        <f t="shared" si="3"/>
        <v>77</v>
      </c>
    </row>
    <row r="83" spans="1:15" x14ac:dyDescent="0.25">
      <c r="A83" s="18" t="s">
        <v>13</v>
      </c>
      <c r="B83" s="18" t="s">
        <v>21</v>
      </c>
      <c r="C83" s="18" t="s">
        <v>29</v>
      </c>
      <c r="D83" s="5">
        <v>1</v>
      </c>
      <c r="E83" s="65">
        <v>39.96</v>
      </c>
      <c r="F83" s="65">
        <v>131.47</v>
      </c>
      <c r="G83" s="73">
        <f t="shared" si="2"/>
        <v>171.43</v>
      </c>
      <c r="I83" s="97" t="s">
        <v>13</v>
      </c>
      <c r="J83" s="97" t="s">
        <v>20</v>
      </c>
      <c r="K83" s="97" t="s">
        <v>29</v>
      </c>
      <c r="L83" s="97">
        <v>1</v>
      </c>
      <c r="M83" s="98">
        <v>80</v>
      </c>
      <c r="N83" s="98">
        <v>128</v>
      </c>
      <c r="O83" s="98">
        <f t="shared" si="3"/>
        <v>208</v>
      </c>
    </row>
    <row r="84" spans="1:15" x14ac:dyDescent="0.25">
      <c r="A84" s="18" t="s">
        <v>13</v>
      </c>
      <c r="B84" s="18" t="s">
        <v>21</v>
      </c>
      <c r="C84" s="18" t="s">
        <v>29</v>
      </c>
      <c r="D84" s="5">
        <v>2</v>
      </c>
      <c r="E84" s="65">
        <v>308.06</v>
      </c>
      <c r="F84" s="65">
        <v>136.58000000000001</v>
      </c>
      <c r="G84" s="73">
        <f t="shared" si="2"/>
        <v>444.64</v>
      </c>
      <c r="I84" s="97" t="s">
        <v>13</v>
      </c>
      <c r="J84" s="97" t="s">
        <v>20</v>
      </c>
      <c r="K84" s="97" t="s">
        <v>29</v>
      </c>
      <c r="L84" s="97">
        <v>2</v>
      </c>
      <c r="M84" s="98">
        <v>22</v>
      </c>
      <c r="N84" s="98">
        <v>123</v>
      </c>
      <c r="O84" s="98">
        <f t="shared" si="3"/>
        <v>145</v>
      </c>
    </row>
    <row r="85" spans="1:15" x14ac:dyDescent="0.25">
      <c r="A85" s="18" t="s">
        <v>13</v>
      </c>
      <c r="B85" s="18" t="s">
        <v>21</v>
      </c>
      <c r="C85" s="18" t="s">
        <v>29</v>
      </c>
      <c r="D85" s="5">
        <v>3</v>
      </c>
      <c r="E85" s="65">
        <v>418.1</v>
      </c>
      <c r="F85" s="65">
        <v>667</v>
      </c>
      <c r="G85" s="73">
        <f t="shared" si="2"/>
        <v>1085.0999999999999</v>
      </c>
      <c r="I85" s="97" t="s">
        <v>13</v>
      </c>
      <c r="J85" s="97" t="s">
        <v>20</v>
      </c>
      <c r="K85" s="97" t="s">
        <v>29</v>
      </c>
      <c r="L85" s="97">
        <v>3</v>
      </c>
      <c r="M85" s="98">
        <v>131</v>
      </c>
      <c r="N85" s="98">
        <v>210</v>
      </c>
      <c r="O85" s="98">
        <f t="shared" si="3"/>
        <v>341</v>
      </c>
    </row>
    <row r="86" spans="1:15" x14ac:dyDescent="0.25">
      <c r="A86" s="18" t="s">
        <v>13</v>
      </c>
      <c r="B86" s="18" t="s">
        <v>21</v>
      </c>
      <c r="C86" s="18" t="s">
        <v>30</v>
      </c>
      <c r="D86" s="5">
        <v>0</v>
      </c>
      <c r="E86" s="65">
        <v>172.8</v>
      </c>
      <c r="F86" s="65">
        <v>41.27</v>
      </c>
      <c r="G86" s="73">
        <f t="shared" si="2"/>
        <v>214.07000000000002</v>
      </c>
      <c r="I86" s="97" t="s">
        <v>13</v>
      </c>
      <c r="J86" s="97" t="s">
        <v>20</v>
      </c>
      <c r="K86" s="97" t="s">
        <v>32</v>
      </c>
      <c r="L86" s="97">
        <v>0</v>
      </c>
      <c r="M86" s="98">
        <v>54</v>
      </c>
      <c r="N86" s="98">
        <v>138</v>
      </c>
      <c r="O86" s="98">
        <f t="shared" si="3"/>
        <v>192</v>
      </c>
    </row>
    <row r="87" spans="1:15" x14ac:dyDescent="0.25">
      <c r="A87" s="18" t="s">
        <v>13</v>
      </c>
      <c r="B87" s="18" t="s">
        <v>21</v>
      </c>
      <c r="C87" s="18" t="s">
        <v>30</v>
      </c>
      <c r="D87" s="5">
        <v>1</v>
      </c>
      <c r="E87" s="65">
        <v>230.66</v>
      </c>
      <c r="F87" s="65">
        <v>628.51</v>
      </c>
      <c r="G87" s="73">
        <f t="shared" si="2"/>
        <v>859.17</v>
      </c>
      <c r="I87" s="97" t="s">
        <v>13</v>
      </c>
      <c r="J87" s="97" t="s">
        <v>20</v>
      </c>
      <c r="K87" s="97" t="s">
        <v>32</v>
      </c>
      <c r="L87" s="97">
        <v>1</v>
      </c>
      <c r="M87" s="98">
        <v>8</v>
      </c>
      <c r="N87" s="98">
        <v>172</v>
      </c>
      <c r="O87" s="98">
        <f t="shared" si="3"/>
        <v>180</v>
      </c>
    </row>
    <row r="88" spans="1:15" x14ac:dyDescent="0.25">
      <c r="A88" s="18" t="s">
        <v>13</v>
      </c>
      <c r="B88" s="18" t="s">
        <v>21</v>
      </c>
      <c r="C88" s="18" t="s">
        <v>30</v>
      </c>
      <c r="D88" s="5">
        <v>2</v>
      </c>
      <c r="E88" s="65">
        <v>167.41</v>
      </c>
      <c r="F88" s="65">
        <v>47.35</v>
      </c>
      <c r="G88" s="73">
        <f t="shared" si="2"/>
        <v>214.76</v>
      </c>
      <c r="I88" s="97" t="s">
        <v>13</v>
      </c>
      <c r="J88" s="97" t="s">
        <v>20</v>
      </c>
      <c r="K88" s="97" t="s">
        <v>32</v>
      </c>
      <c r="L88" s="97">
        <v>2</v>
      </c>
      <c r="M88" s="98">
        <v>52</v>
      </c>
      <c r="N88" s="98">
        <v>90</v>
      </c>
      <c r="O88" s="98">
        <f t="shared" si="3"/>
        <v>142</v>
      </c>
    </row>
    <row r="89" spans="1:15" x14ac:dyDescent="0.25">
      <c r="A89" s="18" t="s">
        <v>13</v>
      </c>
      <c r="B89" s="18" t="s">
        <v>21</v>
      </c>
      <c r="C89" s="18" t="s">
        <v>30</v>
      </c>
      <c r="D89" s="5">
        <v>3</v>
      </c>
      <c r="E89" s="65">
        <v>218.37</v>
      </c>
      <c r="F89" s="65">
        <v>337.35</v>
      </c>
      <c r="G89" s="73">
        <f t="shared" si="2"/>
        <v>555.72</v>
      </c>
      <c r="I89" s="97" t="s">
        <v>13</v>
      </c>
      <c r="J89" s="97" t="s">
        <v>20</v>
      </c>
      <c r="K89" s="97" t="s">
        <v>32</v>
      </c>
      <c r="L89" s="97">
        <v>3</v>
      </c>
      <c r="M89" s="98">
        <v>50</v>
      </c>
      <c r="N89" s="98">
        <v>320</v>
      </c>
      <c r="O89" s="98">
        <f t="shared" si="3"/>
        <v>370</v>
      </c>
    </row>
    <row r="90" spans="1:15" x14ac:dyDescent="0.25">
      <c r="A90" s="18" t="s">
        <v>13</v>
      </c>
      <c r="B90" s="18" t="s">
        <v>21</v>
      </c>
      <c r="C90" s="18" t="s">
        <v>31</v>
      </c>
      <c r="D90" s="5">
        <v>0</v>
      </c>
      <c r="E90" s="65">
        <v>273.89</v>
      </c>
      <c r="F90" s="65">
        <v>267.48</v>
      </c>
      <c r="G90" s="73">
        <f t="shared" si="2"/>
        <v>541.37</v>
      </c>
      <c r="I90" s="97" t="s">
        <v>13</v>
      </c>
      <c r="J90" s="97" t="s">
        <v>20</v>
      </c>
      <c r="K90" s="97" t="s">
        <v>30</v>
      </c>
      <c r="L90" s="97">
        <v>0</v>
      </c>
      <c r="M90" s="98">
        <v>85</v>
      </c>
      <c r="N90" s="98">
        <v>85</v>
      </c>
      <c r="O90" s="98">
        <f t="shared" si="3"/>
        <v>170</v>
      </c>
    </row>
    <row r="91" spans="1:15" x14ac:dyDescent="0.25">
      <c r="A91" s="18" t="s">
        <v>13</v>
      </c>
      <c r="B91" s="18" t="s">
        <v>21</v>
      </c>
      <c r="C91" s="18" t="s">
        <v>31</v>
      </c>
      <c r="D91" s="5">
        <v>1</v>
      </c>
      <c r="E91" s="65">
        <v>174.81</v>
      </c>
      <c r="F91" s="65">
        <v>284.22000000000003</v>
      </c>
      <c r="G91" s="73">
        <f t="shared" si="2"/>
        <v>459.03000000000003</v>
      </c>
      <c r="I91" s="97" t="s">
        <v>13</v>
      </c>
      <c r="J91" s="97" t="s">
        <v>20</v>
      </c>
      <c r="K91" s="97" t="s">
        <v>30</v>
      </c>
      <c r="L91" s="97">
        <v>1</v>
      </c>
      <c r="M91" s="98">
        <v>38</v>
      </c>
      <c r="N91" s="98">
        <v>26</v>
      </c>
      <c r="O91" s="98">
        <f t="shared" si="3"/>
        <v>64</v>
      </c>
    </row>
    <row r="92" spans="1:15" x14ac:dyDescent="0.25">
      <c r="A92" s="18" t="s">
        <v>13</v>
      </c>
      <c r="B92" s="18" t="s">
        <v>21</v>
      </c>
      <c r="C92" s="18" t="s">
        <v>31</v>
      </c>
      <c r="D92" s="5">
        <v>2</v>
      </c>
      <c r="E92" s="65">
        <v>279.23</v>
      </c>
      <c r="F92" s="65">
        <v>512.97</v>
      </c>
      <c r="G92" s="73">
        <f t="shared" si="2"/>
        <v>792.2</v>
      </c>
      <c r="I92" s="97" t="s">
        <v>13</v>
      </c>
      <c r="J92" s="97" t="s">
        <v>20</v>
      </c>
      <c r="K92" s="97" t="s">
        <v>30</v>
      </c>
      <c r="L92" s="97">
        <v>2</v>
      </c>
      <c r="M92" s="98">
        <v>26</v>
      </c>
      <c r="N92" s="98">
        <v>8</v>
      </c>
      <c r="O92" s="98">
        <f t="shared" si="3"/>
        <v>34</v>
      </c>
    </row>
    <row r="93" spans="1:15" x14ac:dyDescent="0.25">
      <c r="A93" s="18" t="s">
        <v>13</v>
      </c>
      <c r="B93" s="18" t="s">
        <v>21</v>
      </c>
      <c r="C93" s="18" t="s">
        <v>31</v>
      </c>
      <c r="D93" s="5">
        <v>3</v>
      </c>
      <c r="E93" s="65">
        <v>372.28</v>
      </c>
      <c r="F93" s="65">
        <v>585.6</v>
      </c>
      <c r="G93" s="73">
        <f t="shared" si="2"/>
        <v>957.88</v>
      </c>
      <c r="I93" s="97" t="s">
        <v>13</v>
      </c>
      <c r="J93" s="97" t="s">
        <v>20</v>
      </c>
      <c r="K93" s="97" t="s">
        <v>30</v>
      </c>
      <c r="L93" s="97">
        <v>3</v>
      </c>
      <c r="M93" s="98">
        <v>78</v>
      </c>
      <c r="N93" s="98">
        <v>84</v>
      </c>
      <c r="O93" s="98">
        <f t="shared" si="3"/>
        <v>162</v>
      </c>
    </row>
    <row r="94" spans="1:15" x14ac:dyDescent="0.25">
      <c r="A94" s="18" t="s">
        <v>13</v>
      </c>
      <c r="B94" s="18" t="s">
        <v>21</v>
      </c>
      <c r="C94" s="18" t="s">
        <v>84</v>
      </c>
      <c r="D94" s="5">
        <v>0</v>
      </c>
      <c r="E94" s="65">
        <v>29.55</v>
      </c>
      <c r="F94" s="65">
        <v>23.93</v>
      </c>
      <c r="G94" s="73">
        <f t="shared" si="2"/>
        <v>53.480000000000004</v>
      </c>
      <c r="I94" s="97" t="s">
        <v>13</v>
      </c>
      <c r="J94" s="97" t="s">
        <v>20</v>
      </c>
      <c r="K94" s="97" t="s">
        <v>31</v>
      </c>
      <c r="L94" s="97">
        <v>0</v>
      </c>
      <c r="M94" s="98">
        <v>940</v>
      </c>
      <c r="N94" s="98">
        <v>1306</v>
      </c>
      <c r="O94" s="98">
        <f t="shared" si="3"/>
        <v>2246</v>
      </c>
    </row>
    <row r="95" spans="1:15" x14ac:dyDescent="0.25">
      <c r="A95" s="18" t="s">
        <v>13</v>
      </c>
      <c r="B95" s="18" t="s">
        <v>21</v>
      </c>
      <c r="C95" s="18" t="s">
        <v>84</v>
      </c>
      <c r="D95" s="5">
        <v>1</v>
      </c>
      <c r="E95" s="65">
        <v>87.04</v>
      </c>
      <c r="F95" s="65">
        <v>44.65</v>
      </c>
      <c r="G95" s="73">
        <f t="shared" si="2"/>
        <v>131.69</v>
      </c>
      <c r="I95" s="97" t="s">
        <v>13</v>
      </c>
      <c r="J95" s="97" t="s">
        <v>20</v>
      </c>
      <c r="K95" s="97" t="s">
        <v>31</v>
      </c>
      <c r="L95" s="97">
        <v>1</v>
      </c>
      <c r="M95" s="98">
        <v>598</v>
      </c>
      <c r="N95" s="98">
        <v>2451</v>
      </c>
      <c r="O95" s="98">
        <f t="shared" si="3"/>
        <v>3049</v>
      </c>
    </row>
    <row r="96" spans="1:15" x14ac:dyDescent="0.25">
      <c r="A96" s="18" t="s">
        <v>13</v>
      </c>
      <c r="B96" s="18" t="s">
        <v>21</v>
      </c>
      <c r="C96" s="18" t="s">
        <v>84</v>
      </c>
      <c r="D96" s="5">
        <v>2</v>
      </c>
      <c r="E96" s="65">
        <v>714.34</v>
      </c>
      <c r="F96" s="65">
        <v>408.21</v>
      </c>
      <c r="G96" s="73">
        <f t="shared" si="2"/>
        <v>1122.55</v>
      </c>
      <c r="I96" s="97" t="s">
        <v>13</v>
      </c>
      <c r="J96" s="97" t="s">
        <v>20</v>
      </c>
      <c r="K96" s="97" t="s">
        <v>31</v>
      </c>
      <c r="L96" s="97">
        <v>2</v>
      </c>
      <c r="M96" s="98">
        <v>807</v>
      </c>
      <c r="N96" s="98">
        <v>1827</v>
      </c>
      <c r="O96" s="98">
        <f t="shared" si="3"/>
        <v>2634</v>
      </c>
    </row>
    <row r="97" spans="1:15" x14ac:dyDescent="0.25">
      <c r="A97" s="18" t="s">
        <v>13</v>
      </c>
      <c r="B97" s="18" t="s">
        <v>21</v>
      </c>
      <c r="C97" s="18" t="s">
        <v>84</v>
      </c>
      <c r="D97" s="5">
        <v>3</v>
      </c>
      <c r="E97" s="65">
        <v>568.97</v>
      </c>
      <c r="F97" s="65">
        <v>632.51</v>
      </c>
      <c r="G97" s="73">
        <f t="shared" si="2"/>
        <v>1201.48</v>
      </c>
      <c r="I97" s="97" t="s">
        <v>13</v>
      </c>
      <c r="J97" s="97" t="s">
        <v>20</v>
      </c>
      <c r="K97" s="97" t="s">
        <v>31</v>
      </c>
      <c r="L97" s="97">
        <v>3</v>
      </c>
      <c r="M97" s="98">
        <v>1528</v>
      </c>
      <c r="N97" s="98">
        <v>4365</v>
      </c>
      <c r="O97" s="98">
        <f t="shared" si="3"/>
        <v>5893</v>
      </c>
    </row>
    <row r="98" spans="1:15" x14ac:dyDescent="0.25">
      <c r="A98" s="18" t="s">
        <v>13</v>
      </c>
      <c r="B98" s="18" t="s">
        <v>21</v>
      </c>
      <c r="C98" s="18" t="s">
        <v>32</v>
      </c>
      <c r="D98" s="5">
        <v>0</v>
      </c>
      <c r="E98" s="65">
        <v>37.65</v>
      </c>
      <c r="F98" s="65">
        <v>13.12</v>
      </c>
      <c r="G98" s="73">
        <f t="shared" si="2"/>
        <v>50.769999999999996</v>
      </c>
      <c r="I98" s="97" t="s">
        <v>13</v>
      </c>
      <c r="J98" s="97" t="s">
        <v>20</v>
      </c>
      <c r="K98" s="97" t="s">
        <v>84</v>
      </c>
      <c r="L98" s="97">
        <v>0</v>
      </c>
      <c r="M98" s="98">
        <v>25</v>
      </c>
      <c r="N98" s="98">
        <v>5</v>
      </c>
      <c r="O98" s="98">
        <f t="shared" si="3"/>
        <v>30</v>
      </c>
    </row>
    <row r="99" spans="1:15" x14ac:dyDescent="0.25">
      <c r="A99" s="18" t="s">
        <v>13</v>
      </c>
      <c r="B99" s="18" t="s">
        <v>21</v>
      </c>
      <c r="C99" s="18" t="s">
        <v>32</v>
      </c>
      <c r="D99" s="5">
        <v>1</v>
      </c>
      <c r="E99" s="65">
        <v>67.94</v>
      </c>
      <c r="F99" s="65">
        <v>31.24</v>
      </c>
      <c r="G99" s="73">
        <f t="shared" si="2"/>
        <v>99.179999999999993</v>
      </c>
      <c r="I99" s="97" t="s">
        <v>13</v>
      </c>
      <c r="J99" s="97" t="s">
        <v>20</v>
      </c>
      <c r="K99" s="97" t="s">
        <v>84</v>
      </c>
      <c r="L99" s="97">
        <v>1</v>
      </c>
      <c r="M99" s="98">
        <v>117</v>
      </c>
      <c r="N99" s="98">
        <v>67</v>
      </c>
      <c r="O99" s="98">
        <f t="shared" si="3"/>
        <v>184</v>
      </c>
    </row>
    <row r="100" spans="1:15" x14ac:dyDescent="0.25">
      <c r="A100" s="18" t="s">
        <v>13</v>
      </c>
      <c r="B100" s="18" t="s">
        <v>21</v>
      </c>
      <c r="C100" s="18" t="s">
        <v>32</v>
      </c>
      <c r="D100" s="5">
        <v>2</v>
      </c>
      <c r="E100" s="65">
        <v>392.57</v>
      </c>
      <c r="F100" s="65">
        <v>345.28</v>
      </c>
      <c r="G100" s="73">
        <f t="shared" si="2"/>
        <v>737.84999999999991</v>
      </c>
      <c r="I100" s="97" t="s">
        <v>13</v>
      </c>
      <c r="J100" s="97" t="s">
        <v>20</v>
      </c>
      <c r="K100" s="97" t="s">
        <v>84</v>
      </c>
      <c r="L100" s="97">
        <v>2</v>
      </c>
      <c r="M100" s="98">
        <v>37</v>
      </c>
      <c r="N100" s="98">
        <v>38</v>
      </c>
      <c r="O100" s="98">
        <f t="shared" si="3"/>
        <v>75</v>
      </c>
    </row>
    <row r="101" spans="1:15" x14ac:dyDescent="0.25">
      <c r="A101" s="18" t="s">
        <v>13</v>
      </c>
      <c r="B101" s="18" t="s">
        <v>21</v>
      </c>
      <c r="C101" s="18" t="s">
        <v>32</v>
      </c>
      <c r="D101" s="5">
        <v>3</v>
      </c>
      <c r="E101" s="65">
        <v>58.95</v>
      </c>
      <c r="F101" s="65">
        <v>350.24</v>
      </c>
      <c r="G101" s="73">
        <f t="shared" si="2"/>
        <v>409.19</v>
      </c>
      <c r="I101" s="97" t="s">
        <v>13</v>
      </c>
      <c r="J101" s="97" t="s">
        <v>20</v>
      </c>
      <c r="K101" s="97" t="s">
        <v>84</v>
      </c>
      <c r="L101" s="97">
        <v>3</v>
      </c>
      <c r="M101" s="98">
        <v>309</v>
      </c>
      <c r="N101" s="98">
        <v>846</v>
      </c>
      <c r="O101" s="98">
        <f t="shared" si="3"/>
        <v>1155</v>
      </c>
    </row>
    <row r="102" spans="1:15" x14ac:dyDescent="0.25">
      <c r="A102" s="18" t="s">
        <v>14</v>
      </c>
      <c r="B102" s="18" t="s">
        <v>22</v>
      </c>
      <c r="C102" s="18" t="s">
        <v>29</v>
      </c>
      <c r="D102" s="5">
        <v>0</v>
      </c>
      <c r="E102" s="65">
        <v>292.93</v>
      </c>
      <c r="F102" s="65">
        <v>11.48</v>
      </c>
      <c r="G102" s="73">
        <f t="shared" si="2"/>
        <v>304.41000000000003</v>
      </c>
      <c r="I102" s="97" t="s">
        <v>12</v>
      </c>
      <c r="J102" s="97" t="s">
        <v>19</v>
      </c>
      <c r="K102" s="97" t="s">
        <v>29</v>
      </c>
      <c r="L102" s="97">
        <v>0</v>
      </c>
      <c r="M102" s="98">
        <v>9</v>
      </c>
      <c r="N102" s="98">
        <v>46</v>
      </c>
      <c r="O102" s="98">
        <f t="shared" si="3"/>
        <v>55</v>
      </c>
    </row>
    <row r="103" spans="1:15" x14ac:dyDescent="0.25">
      <c r="A103" s="18" t="s">
        <v>14</v>
      </c>
      <c r="B103" s="18" t="s">
        <v>22</v>
      </c>
      <c r="C103" s="18" t="s">
        <v>29</v>
      </c>
      <c r="D103" s="5">
        <v>1</v>
      </c>
      <c r="E103" s="65">
        <v>460.64</v>
      </c>
      <c r="F103" s="65">
        <v>388.27</v>
      </c>
      <c r="G103" s="73">
        <f t="shared" si="2"/>
        <v>848.91</v>
      </c>
      <c r="I103" s="97" t="s">
        <v>12</v>
      </c>
      <c r="J103" s="97" t="s">
        <v>19</v>
      </c>
      <c r="K103" s="97" t="s">
        <v>29</v>
      </c>
      <c r="L103" s="97">
        <v>1</v>
      </c>
      <c r="M103" s="98">
        <v>48</v>
      </c>
      <c r="N103" s="98">
        <v>0</v>
      </c>
      <c r="O103" s="98">
        <f t="shared" si="3"/>
        <v>48</v>
      </c>
    </row>
    <row r="104" spans="1:15" x14ac:dyDescent="0.25">
      <c r="A104" s="18" t="s">
        <v>14</v>
      </c>
      <c r="B104" s="18" t="s">
        <v>22</v>
      </c>
      <c r="C104" s="18" t="s">
        <v>29</v>
      </c>
      <c r="D104" s="5">
        <v>2</v>
      </c>
      <c r="E104" s="65">
        <v>186.55</v>
      </c>
      <c r="F104" s="65">
        <v>38.229999999999997</v>
      </c>
      <c r="G104" s="73">
        <f t="shared" si="2"/>
        <v>224.78</v>
      </c>
      <c r="I104" s="97" t="s">
        <v>12</v>
      </c>
      <c r="J104" s="97" t="s">
        <v>19</v>
      </c>
      <c r="K104" s="97" t="s">
        <v>29</v>
      </c>
      <c r="L104" s="97">
        <v>2</v>
      </c>
      <c r="M104" s="98">
        <v>101</v>
      </c>
      <c r="N104" s="98">
        <v>15</v>
      </c>
      <c r="O104" s="98">
        <f t="shared" si="3"/>
        <v>116</v>
      </c>
    </row>
    <row r="105" spans="1:15" x14ac:dyDescent="0.25">
      <c r="A105" s="18" t="s">
        <v>14</v>
      </c>
      <c r="B105" s="18" t="s">
        <v>22</v>
      </c>
      <c r="C105" s="18" t="s">
        <v>29</v>
      </c>
      <c r="D105" s="5">
        <v>3</v>
      </c>
      <c r="E105" s="65">
        <v>791.6</v>
      </c>
      <c r="F105" s="65">
        <v>704.29</v>
      </c>
      <c r="G105" s="73">
        <f t="shared" si="2"/>
        <v>1495.8899999999999</v>
      </c>
      <c r="I105" s="97" t="s">
        <v>12</v>
      </c>
      <c r="J105" s="97" t="s">
        <v>19</v>
      </c>
      <c r="K105" s="97" t="s">
        <v>29</v>
      </c>
      <c r="L105" s="97">
        <v>3</v>
      </c>
      <c r="M105" s="98">
        <v>1552</v>
      </c>
      <c r="N105" s="98">
        <v>66</v>
      </c>
      <c r="O105" s="98">
        <f t="shared" si="3"/>
        <v>1618</v>
      </c>
    </row>
    <row r="106" spans="1:15" x14ac:dyDescent="0.25">
      <c r="A106" s="18" t="s">
        <v>14</v>
      </c>
      <c r="B106" s="18" t="s">
        <v>22</v>
      </c>
      <c r="C106" s="18" t="s">
        <v>30</v>
      </c>
      <c r="D106" s="5">
        <v>0</v>
      </c>
      <c r="E106" s="65">
        <v>656.27</v>
      </c>
      <c r="F106" s="65">
        <v>31.78</v>
      </c>
      <c r="G106" s="73">
        <f t="shared" si="2"/>
        <v>688.05</v>
      </c>
      <c r="I106" s="97" t="s">
        <v>12</v>
      </c>
      <c r="J106" s="97" t="s">
        <v>19</v>
      </c>
      <c r="K106" s="97" t="s">
        <v>32</v>
      </c>
      <c r="L106" s="97">
        <v>0</v>
      </c>
      <c r="M106" s="98">
        <v>7</v>
      </c>
      <c r="N106" s="98">
        <v>0</v>
      </c>
      <c r="O106" s="98">
        <f t="shared" si="3"/>
        <v>7</v>
      </c>
    </row>
    <row r="107" spans="1:15" x14ac:dyDescent="0.25">
      <c r="A107" s="18" t="s">
        <v>14</v>
      </c>
      <c r="B107" s="18" t="s">
        <v>22</v>
      </c>
      <c r="C107" s="18" t="s">
        <v>30</v>
      </c>
      <c r="D107" s="5">
        <v>1</v>
      </c>
      <c r="E107" s="65">
        <v>385.35</v>
      </c>
      <c r="F107" s="65">
        <v>176.9</v>
      </c>
      <c r="G107" s="73">
        <f t="shared" si="2"/>
        <v>562.25</v>
      </c>
      <c r="I107" s="97" t="s">
        <v>12</v>
      </c>
      <c r="J107" s="97" t="s">
        <v>19</v>
      </c>
      <c r="K107" s="97" t="s">
        <v>32</v>
      </c>
      <c r="L107" s="97">
        <v>1</v>
      </c>
      <c r="M107" s="98">
        <v>205</v>
      </c>
      <c r="N107" s="98">
        <v>0</v>
      </c>
      <c r="O107" s="98">
        <f t="shared" si="3"/>
        <v>205</v>
      </c>
    </row>
    <row r="108" spans="1:15" x14ac:dyDescent="0.25">
      <c r="A108" s="18" t="s">
        <v>14</v>
      </c>
      <c r="B108" s="18" t="s">
        <v>22</v>
      </c>
      <c r="C108" s="18" t="s">
        <v>30</v>
      </c>
      <c r="D108" s="5">
        <v>2</v>
      </c>
      <c r="E108" s="65">
        <v>7.97</v>
      </c>
      <c r="F108" s="65">
        <v>289.19</v>
      </c>
      <c r="G108" s="73">
        <f t="shared" si="2"/>
        <v>297.16000000000003</v>
      </c>
      <c r="I108" s="97" t="s">
        <v>12</v>
      </c>
      <c r="J108" s="97" t="s">
        <v>19</v>
      </c>
      <c r="K108" s="97" t="s">
        <v>32</v>
      </c>
      <c r="L108" s="97">
        <v>2</v>
      </c>
      <c r="M108" s="98">
        <v>45</v>
      </c>
      <c r="N108" s="98">
        <v>0</v>
      </c>
      <c r="O108" s="98">
        <f t="shared" si="3"/>
        <v>45</v>
      </c>
    </row>
    <row r="109" spans="1:15" x14ac:dyDescent="0.25">
      <c r="A109" s="18" t="s">
        <v>14</v>
      </c>
      <c r="B109" s="18" t="s">
        <v>22</v>
      </c>
      <c r="C109" s="18" t="s">
        <v>30</v>
      </c>
      <c r="D109" s="5">
        <v>3</v>
      </c>
      <c r="E109" s="65">
        <v>155.38</v>
      </c>
      <c r="F109" s="65">
        <v>411.37</v>
      </c>
      <c r="G109" s="73">
        <f t="shared" si="2"/>
        <v>566.75</v>
      </c>
      <c r="I109" s="97" t="s">
        <v>12</v>
      </c>
      <c r="J109" s="97" t="s">
        <v>19</v>
      </c>
      <c r="K109" s="97" t="s">
        <v>32</v>
      </c>
      <c r="L109" s="97">
        <v>3</v>
      </c>
      <c r="M109" s="98">
        <v>478</v>
      </c>
      <c r="N109" s="98">
        <v>62</v>
      </c>
      <c r="O109" s="98">
        <f t="shared" si="3"/>
        <v>540</v>
      </c>
    </row>
    <row r="110" spans="1:15" x14ac:dyDescent="0.25">
      <c r="A110" s="18" t="s">
        <v>14</v>
      </c>
      <c r="B110" s="18" t="s">
        <v>22</v>
      </c>
      <c r="C110" s="18" t="s">
        <v>31</v>
      </c>
      <c r="D110" s="5">
        <v>0</v>
      </c>
      <c r="E110" s="65">
        <v>656.87</v>
      </c>
      <c r="F110" s="65">
        <v>186.98</v>
      </c>
      <c r="G110" s="73">
        <f t="shared" si="2"/>
        <v>843.85</v>
      </c>
      <c r="I110" s="97" t="s">
        <v>12</v>
      </c>
      <c r="J110" s="97" t="s">
        <v>19</v>
      </c>
      <c r="K110" s="97" t="s">
        <v>30</v>
      </c>
      <c r="L110" s="97">
        <v>0</v>
      </c>
      <c r="M110" s="98">
        <v>2</v>
      </c>
      <c r="N110" s="98">
        <v>0</v>
      </c>
      <c r="O110" s="98">
        <f t="shared" si="3"/>
        <v>2</v>
      </c>
    </row>
    <row r="111" spans="1:15" x14ac:dyDescent="0.25">
      <c r="A111" s="18" t="s">
        <v>14</v>
      </c>
      <c r="B111" s="18" t="s">
        <v>22</v>
      </c>
      <c r="C111" s="18" t="s">
        <v>31</v>
      </c>
      <c r="D111" s="5">
        <v>1</v>
      </c>
      <c r="E111" s="65">
        <v>497.19</v>
      </c>
      <c r="F111" s="65">
        <v>522.72</v>
      </c>
      <c r="G111" s="73">
        <f t="shared" si="2"/>
        <v>1019.9100000000001</v>
      </c>
      <c r="I111" s="97" t="s">
        <v>12</v>
      </c>
      <c r="J111" s="97" t="s">
        <v>19</v>
      </c>
      <c r="K111" s="97" t="s">
        <v>30</v>
      </c>
      <c r="L111" s="97">
        <v>1</v>
      </c>
      <c r="M111" s="98">
        <v>4</v>
      </c>
      <c r="N111" s="98">
        <v>0</v>
      </c>
      <c r="O111" s="98">
        <f t="shared" si="3"/>
        <v>4</v>
      </c>
    </row>
    <row r="112" spans="1:15" x14ac:dyDescent="0.25">
      <c r="A112" s="18" t="s">
        <v>14</v>
      </c>
      <c r="B112" s="18" t="s">
        <v>22</v>
      </c>
      <c r="C112" s="18" t="s">
        <v>31</v>
      </c>
      <c r="D112" s="5">
        <v>2</v>
      </c>
      <c r="E112" s="65">
        <v>433.91</v>
      </c>
      <c r="F112" s="65">
        <v>2532.86</v>
      </c>
      <c r="G112" s="73">
        <f t="shared" si="2"/>
        <v>2966.77</v>
      </c>
      <c r="I112" s="97" t="s">
        <v>12</v>
      </c>
      <c r="J112" s="97" t="s">
        <v>19</v>
      </c>
      <c r="K112" s="97" t="s">
        <v>30</v>
      </c>
      <c r="L112" s="97">
        <v>2</v>
      </c>
      <c r="M112" s="98">
        <v>37</v>
      </c>
      <c r="N112" s="98">
        <v>0</v>
      </c>
      <c r="O112" s="98">
        <f t="shared" si="3"/>
        <v>37</v>
      </c>
    </row>
    <row r="113" spans="1:15" x14ac:dyDescent="0.25">
      <c r="A113" s="18" t="s">
        <v>14</v>
      </c>
      <c r="B113" s="18" t="s">
        <v>22</v>
      </c>
      <c r="C113" s="18" t="s">
        <v>31</v>
      </c>
      <c r="D113" s="5">
        <v>3</v>
      </c>
      <c r="E113" s="65">
        <v>400.27</v>
      </c>
      <c r="F113" s="65">
        <v>1595.97</v>
      </c>
      <c r="G113" s="73">
        <f t="shared" si="2"/>
        <v>1996.24</v>
      </c>
      <c r="I113" s="97" t="s">
        <v>12</v>
      </c>
      <c r="J113" s="97" t="s">
        <v>19</v>
      </c>
      <c r="K113" s="97" t="s">
        <v>30</v>
      </c>
      <c r="L113" s="97">
        <v>3</v>
      </c>
      <c r="M113" s="98">
        <v>153</v>
      </c>
      <c r="N113" s="98">
        <v>16</v>
      </c>
      <c r="O113" s="98">
        <f t="shared" si="3"/>
        <v>169</v>
      </c>
    </row>
    <row r="114" spans="1:15" x14ac:dyDescent="0.25">
      <c r="A114" s="18" t="s">
        <v>14</v>
      </c>
      <c r="B114" s="18" t="s">
        <v>22</v>
      </c>
      <c r="C114" s="18" t="s">
        <v>84</v>
      </c>
      <c r="D114" s="5">
        <v>0</v>
      </c>
      <c r="E114" s="65">
        <v>142.94</v>
      </c>
      <c r="F114" s="65">
        <v>206.79</v>
      </c>
      <c r="G114" s="73">
        <f t="shared" si="2"/>
        <v>349.73</v>
      </c>
      <c r="I114" s="97" t="s">
        <v>12</v>
      </c>
      <c r="J114" s="97" t="s">
        <v>19</v>
      </c>
      <c r="K114" s="97" t="s">
        <v>31</v>
      </c>
      <c r="L114" s="97">
        <v>0</v>
      </c>
      <c r="M114" s="98">
        <v>191</v>
      </c>
      <c r="N114" s="98">
        <v>151</v>
      </c>
      <c r="O114" s="98">
        <f t="shared" si="3"/>
        <v>342</v>
      </c>
    </row>
    <row r="115" spans="1:15" x14ac:dyDescent="0.25">
      <c r="A115" s="18" t="s">
        <v>14</v>
      </c>
      <c r="B115" s="18" t="s">
        <v>22</v>
      </c>
      <c r="C115" s="18" t="s">
        <v>84</v>
      </c>
      <c r="D115" s="5">
        <v>1</v>
      </c>
      <c r="E115" s="65">
        <v>271.27999999999997</v>
      </c>
      <c r="F115" s="65">
        <v>329.15</v>
      </c>
      <c r="G115" s="73">
        <f t="shared" si="2"/>
        <v>600.42999999999995</v>
      </c>
      <c r="I115" s="97" t="s">
        <v>12</v>
      </c>
      <c r="J115" s="97" t="s">
        <v>19</v>
      </c>
      <c r="K115" s="97" t="s">
        <v>31</v>
      </c>
      <c r="L115" s="97">
        <v>1</v>
      </c>
      <c r="M115" s="98">
        <v>127</v>
      </c>
      <c r="N115" s="98">
        <v>0</v>
      </c>
      <c r="O115" s="98">
        <f t="shared" si="3"/>
        <v>127</v>
      </c>
    </row>
    <row r="116" spans="1:15" x14ac:dyDescent="0.25">
      <c r="A116" s="18" t="s">
        <v>14</v>
      </c>
      <c r="B116" s="18" t="s">
        <v>22</v>
      </c>
      <c r="C116" s="18" t="s">
        <v>84</v>
      </c>
      <c r="D116" s="5">
        <v>2</v>
      </c>
      <c r="E116" s="65">
        <v>261.7</v>
      </c>
      <c r="F116" s="65">
        <v>1266.05</v>
      </c>
      <c r="G116" s="73">
        <f t="shared" si="2"/>
        <v>1527.75</v>
      </c>
      <c r="I116" s="97" t="s">
        <v>12</v>
      </c>
      <c r="J116" s="97" t="s">
        <v>19</v>
      </c>
      <c r="K116" s="97" t="s">
        <v>31</v>
      </c>
      <c r="L116" s="97">
        <v>2</v>
      </c>
      <c r="M116" s="98">
        <v>412</v>
      </c>
      <c r="N116" s="98">
        <v>0</v>
      </c>
      <c r="O116" s="98">
        <f t="shared" si="3"/>
        <v>412</v>
      </c>
    </row>
    <row r="117" spans="1:15" x14ac:dyDescent="0.25">
      <c r="A117" s="18" t="s">
        <v>14</v>
      </c>
      <c r="B117" s="18" t="s">
        <v>22</v>
      </c>
      <c r="C117" s="18" t="s">
        <v>84</v>
      </c>
      <c r="D117" s="5">
        <v>3</v>
      </c>
      <c r="E117" s="65">
        <v>883.16</v>
      </c>
      <c r="F117" s="65">
        <v>1197.74</v>
      </c>
      <c r="G117" s="73">
        <f t="shared" si="2"/>
        <v>2080.9</v>
      </c>
      <c r="I117" s="97" t="s">
        <v>12</v>
      </c>
      <c r="J117" s="97" t="s">
        <v>19</v>
      </c>
      <c r="K117" s="97" t="s">
        <v>31</v>
      </c>
      <c r="L117" s="97">
        <v>3</v>
      </c>
      <c r="M117" s="98">
        <v>3146</v>
      </c>
      <c r="N117" s="98">
        <v>73</v>
      </c>
      <c r="O117" s="98">
        <f t="shared" si="3"/>
        <v>3219</v>
      </c>
    </row>
    <row r="118" spans="1:15" x14ac:dyDescent="0.25">
      <c r="A118" s="18" t="s">
        <v>14</v>
      </c>
      <c r="B118" s="18" t="s">
        <v>22</v>
      </c>
      <c r="C118" s="18" t="s">
        <v>32</v>
      </c>
      <c r="D118" s="5">
        <v>0</v>
      </c>
      <c r="E118" s="65">
        <v>600.1</v>
      </c>
      <c r="F118" s="65">
        <v>2.88</v>
      </c>
      <c r="G118" s="73">
        <f t="shared" si="2"/>
        <v>602.98</v>
      </c>
      <c r="I118" s="97" t="s">
        <v>12</v>
      </c>
      <c r="J118" s="97" t="s">
        <v>19</v>
      </c>
      <c r="K118" s="97" t="s">
        <v>84</v>
      </c>
      <c r="L118" s="97">
        <v>0</v>
      </c>
      <c r="M118" s="98">
        <v>91</v>
      </c>
      <c r="N118" s="98">
        <v>16</v>
      </c>
      <c r="O118" s="98">
        <f t="shared" si="3"/>
        <v>107</v>
      </c>
    </row>
    <row r="119" spans="1:15" x14ac:dyDescent="0.25">
      <c r="A119" s="18" t="s">
        <v>14</v>
      </c>
      <c r="B119" s="18" t="s">
        <v>22</v>
      </c>
      <c r="C119" s="18" t="s">
        <v>32</v>
      </c>
      <c r="D119" s="5">
        <v>1</v>
      </c>
      <c r="E119" s="65">
        <v>138.1</v>
      </c>
      <c r="F119" s="65">
        <v>366.91</v>
      </c>
      <c r="G119" s="73">
        <f t="shared" si="2"/>
        <v>505.01</v>
      </c>
      <c r="I119" s="97" t="s">
        <v>12</v>
      </c>
      <c r="J119" s="97" t="s">
        <v>19</v>
      </c>
      <c r="K119" s="97" t="s">
        <v>84</v>
      </c>
      <c r="L119" s="97">
        <v>1</v>
      </c>
      <c r="M119" s="98">
        <v>175</v>
      </c>
      <c r="N119" s="98">
        <v>2</v>
      </c>
      <c r="O119" s="98">
        <f t="shared" si="3"/>
        <v>177</v>
      </c>
    </row>
    <row r="120" spans="1:15" x14ac:dyDescent="0.25">
      <c r="A120" s="18" t="s">
        <v>14</v>
      </c>
      <c r="B120" s="18" t="s">
        <v>22</v>
      </c>
      <c r="C120" s="18" t="s">
        <v>32</v>
      </c>
      <c r="D120" s="5">
        <v>2</v>
      </c>
      <c r="E120" s="65">
        <v>18.829999999999998</v>
      </c>
      <c r="F120" s="65">
        <v>362.47</v>
      </c>
      <c r="G120" s="73">
        <f t="shared" si="2"/>
        <v>381.3</v>
      </c>
      <c r="I120" s="97" t="s">
        <v>12</v>
      </c>
      <c r="J120" s="97" t="s">
        <v>19</v>
      </c>
      <c r="K120" s="97" t="s">
        <v>84</v>
      </c>
      <c r="L120" s="97">
        <v>2</v>
      </c>
      <c r="M120" s="98">
        <v>124</v>
      </c>
      <c r="N120" s="98">
        <v>0</v>
      </c>
      <c r="O120" s="98">
        <f t="shared" si="3"/>
        <v>124</v>
      </c>
    </row>
    <row r="121" spans="1:15" x14ac:dyDescent="0.25">
      <c r="A121" s="18" t="s">
        <v>14</v>
      </c>
      <c r="B121" s="18" t="s">
        <v>22</v>
      </c>
      <c r="C121" s="18" t="s">
        <v>32</v>
      </c>
      <c r="D121" s="5">
        <v>3</v>
      </c>
      <c r="E121" s="65">
        <v>53.3</v>
      </c>
      <c r="F121" s="65">
        <v>317.31</v>
      </c>
      <c r="G121" s="73">
        <f t="shared" si="2"/>
        <v>370.61</v>
      </c>
      <c r="I121" s="97" t="s">
        <v>12</v>
      </c>
      <c r="J121" s="97" t="s">
        <v>19</v>
      </c>
      <c r="K121" s="97" t="s">
        <v>84</v>
      </c>
      <c r="L121" s="97">
        <v>3</v>
      </c>
      <c r="M121" s="98">
        <v>3947</v>
      </c>
      <c r="N121" s="98">
        <v>135</v>
      </c>
      <c r="O121" s="98">
        <f t="shared" si="3"/>
        <v>4082</v>
      </c>
    </row>
    <row r="122" spans="1:15" x14ac:dyDescent="0.25">
      <c r="A122" s="18" t="s">
        <v>14</v>
      </c>
      <c r="B122" s="18" t="s">
        <v>23</v>
      </c>
      <c r="C122" s="18" t="s">
        <v>29</v>
      </c>
      <c r="D122" s="5">
        <v>0</v>
      </c>
      <c r="E122" s="65">
        <v>563.58000000000004</v>
      </c>
      <c r="F122" s="65">
        <v>13.43</v>
      </c>
      <c r="G122" s="73">
        <f t="shared" si="2"/>
        <v>577.01</v>
      </c>
      <c r="I122" s="97" t="s">
        <v>12</v>
      </c>
      <c r="J122" s="97" t="s">
        <v>18</v>
      </c>
      <c r="K122" s="97" t="s">
        <v>29</v>
      </c>
      <c r="L122" s="97">
        <v>0</v>
      </c>
      <c r="M122" s="98">
        <v>426</v>
      </c>
      <c r="N122" s="98">
        <v>87</v>
      </c>
      <c r="O122" s="98">
        <f t="shared" si="3"/>
        <v>513</v>
      </c>
    </row>
    <row r="123" spans="1:15" x14ac:dyDescent="0.25">
      <c r="A123" s="18" t="s">
        <v>14</v>
      </c>
      <c r="B123" s="18" t="s">
        <v>23</v>
      </c>
      <c r="C123" s="18" t="s">
        <v>29</v>
      </c>
      <c r="D123" s="5">
        <v>1</v>
      </c>
      <c r="E123" s="65">
        <v>758.94</v>
      </c>
      <c r="F123" s="65">
        <v>171.82</v>
      </c>
      <c r="G123" s="73">
        <f t="shared" si="2"/>
        <v>930.76</v>
      </c>
      <c r="I123" s="97" t="s">
        <v>12</v>
      </c>
      <c r="J123" s="97" t="s">
        <v>18</v>
      </c>
      <c r="K123" s="97" t="s">
        <v>29</v>
      </c>
      <c r="L123" s="97">
        <v>1</v>
      </c>
      <c r="M123" s="98">
        <v>199</v>
      </c>
      <c r="N123" s="98">
        <v>738</v>
      </c>
      <c r="O123" s="98">
        <f t="shared" si="3"/>
        <v>937</v>
      </c>
    </row>
    <row r="124" spans="1:15" x14ac:dyDescent="0.25">
      <c r="A124" s="18" t="s">
        <v>14</v>
      </c>
      <c r="B124" s="18" t="s">
        <v>23</v>
      </c>
      <c r="C124" s="18" t="s">
        <v>29</v>
      </c>
      <c r="D124" s="5">
        <v>2</v>
      </c>
      <c r="E124" s="65">
        <v>344.35</v>
      </c>
      <c r="F124" s="65">
        <v>169.76</v>
      </c>
      <c r="G124" s="73">
        <f t="shared" si="2"/>
        <v>514.11</v>
      </c>
      <c r="I124" s="97" t="s">
        <v>12</v>
      </c>
      <c r="J124" s="97" t="s">
        <v>18</v>
      </c>
      <c r="K124" s="97" t="s">
        <v>29</v>
      </c>
      <c r="L124" s="97">
        <v>2</v>
      </c>
      <c r="M124" s="98">
        <v>242</v>
      </c>
      <c r="N124" s="98">
        <v>501</v>
      </c>
      <c r="O124" s="98">
        <f t="shared" si="3"/>
        <v>743</v>
      </c>
    </row>
    <row r="125" spans="1:15" x14ac:dyDescent="0.25">
      <c r="A125" s="18" t="s">
        <v>14</v>
      </c>
      <c r="B125" s="18" t="s">
        <v>23</v>
      </c>
      <c r="C125" s="18" t="s">
        <v>29</v>
      </c>
      <c r="D125" s="5">
        <v>3</v>
      </c>
      <c r="E125" s="65">
        <v>2029.25</v>
      </c>
      <c r="F125" s="65">
        <v>269.54000000000002</v>
      </c>
      <c r="G125" s="73">
        <f t="shared" si="2"/>
        <v>2298.79</v>
      </c>
      <c r="I125" s="97" t="s">
        <v>12</v>
      </c>
      <c r="J125" s="97" t="s">
        <v>18</v>
      </c>
      <c r="K125" s="97" t="s">
        <v>29</v>
      </c>
      <c r="L125" s="97">
        <v>3</v>
      </c>
      <c r="M125" s="98">
        <v>1383</v>
      </c>
      <c r="N125" s="98">
        <v>5910</v>
      </c>
      <c r="O125" s="98">
        <f t="shared" si="3"/>
        <v>7293</v>
      </c>
    </row>
    <row r="126" spans="1:15" x14ac:dyDescent="0.25">
      <c r="A126" s="18" t="s">
        <v>14</v>
      </c>
      <c r="B126" s="18" t="s">
        <v>23</v>
      </c>
      <c r="C126" s="18" t="s">
        <v>30</v>
      </c>
      <c r="D126" s="5">
        <v>0</v>
      </c>
      <c r="E126" s="65">
        <v>589.32000000000005</v>
      </c>
      <c r="F126" s="65">
        <v>31.79</v>
      </c>
      <c r="G126" s="73">
        <f t="shared" si="2"/>
        <v>621.11</v>
      </c>
      <c r="I126" s="97" t="s">
        <v>12</v>
      </c>
      <c r="J126" s="97" t="s">
        <v>18</v>
      </c>
      <c r="K126" s="97" t="s">
        <v>32</v>
      </c>
      <c r="L126" s="97">
        <v>0</v>
      </c>
      <c r="M126" s="98">
        <v>40</v>
      </c>
      <c r="N126" s="98">
        <v>57</v>
      </c>
      <c r="O126" s="98">
        <f t="shared" si="3"/>
        <v>97</v>
      </c>
    </row>
    <row r="127" spans="1:15" x14ac:dyDescent="0.25">
      <c r="A127" s="18" t="s">
        <v>14</v>
      </c>
      <c r="B127" s="18" t="s">
        <v>23</v>
      </c>
      <c r="C127" s="18" t="s">
        <v>30</v>
      </c>
      <c r="D127" s="5">
        <v>1</v>
      </c>
      <c r="E127" s="65">
        <v>287.27</v>
      </c>
      <c r="F127" s="65">
        <v>227.11</v>
      </c>
      <c r="G127" s="73">
        <f t="shared" si="2"/>
        <v>514.38</v>
      </c>
      <c r="I127" s="97" t="s">
        <v>12</v>
      </c>
      <c r="J127" s="97" t="s">
        <v>18</v>
      </c>
      <c r="K127" s="97" t="s">
        <v>32</v>
      </c>
      <c r="L127" s="97">
        <v>1</v>
      </c>
      <c r="M127" s="98">
        <v>308</v>
      </c>
      <c r="N127" s="98">
        <v>336</v>
      </c>
      <c r="O127" s="98">
        <f t="shared" si="3"/>
        <v>644</v>
      </c>
    </row>
    <row r="128" spans="1:15" x14ac:dyDescent="0.25">
      <c r="A128" s="18" t="s">
        <v>14</v>
      </c>
      <c r="B128" s="18" t="s">
        <v>23</v>
      </c>
      <c r="C128" s="18" t="s">
        <v>30</v>
      </c>
      <c r="D128" s="5">
        <v>2</v>
      </c>
      <c r="E128" s="65">
        <v>228.39</v>
      </c>
      <c r="F128" s="65">
        <v>125.87</v>
      </c>
      <c r="G128" s="73">
        <f t="shared" si="2"/>
        <v>354.26</v>
      </c>
      <c r="I128" s="97" t="s">
        <v>12</v>
      </c>
      <c r="J128" s="97" t="s">
        <v>18</v>
      </c>
      <c r="K128" s="97" t="s">
        <v>32</v>
      </c>
      <c r="L128" s="97">
        <v>2</v>
      </c>
      <c r="M128" s="98">
        <v>61</v>
      </c>
      <c r="N128" s="98">
        <v>860</v>
      </c>
      <c r="O128" s="98">
        <f t="shared" si="3"/>
        <v>921</v>
      </c>
    </row>
    <row r="129" spans="1:15" x14ac:dyDescent="0.25">
      <c r="A129" s="18" t="s">
        <v>14</v>
      </c>
      <c r="B129" s="18" t="s">
        <v>23</v>
      </c>
      <c r="C129" s="18" t="s">
        <v>30</v>
      </c>
      <c r="D129" s="5">
        <v>3</v>
      </c>
      <c r="E129" s="65">
        <v>527.99</v>
      </c>
      <c r="F129" s="65">
        <v>68.81</v>
      </c>
      <c r="G129" s="73">
        <f t="shared" si="2"/>
        <v>596.79999999999995</v>
      </c>
      <c r="I129" s="97" t="s">
        <v>12</v>
      </c>
      <c r="J129" s="97" t="s">
        <v>18</v>
      </c>
      <c r="K129" s="97" t="s">
        <v>32</v>
      </c>
      <c r="L129" s="97">
        <v>3</v>
      </c>
      <c r="M129" s="98">
        <v>274</v>
      </c>
      <c r="N129" s="98">
        <v>3040</v>
      </c>
      <c r="O129" s="98">
        <f t="shared" si="3"/>
        <v>3314</v>
      </c>
    </row>
    <row r="130" spans="1:15" x14ac:dyDescent="0.25">
      <c r="A130" s="18" t="s">
        <v>14</v>
      </c>
      <c r="B130" s="18" t="s">
        <v>23</v>
      </c>
      <c r="C130" s="18" t="s">
        <v>31</v>
      </c>
      <c r="D130" s="5">
        <v>0</v>
      </c>
      <c r="E130" s="65">
        <v>1458.64</v>
      </c>
      <c r="F130" s="65">
        <v>130.75</v>
      </c>
      <c r="G130" s="73">
        <f t="shared" si="2"/>
        <v>1589.39</v>
      </c>
      <c r="I130" s="97" t="s">
        <v>12</v>
      </c>
      <c r="J130" s="97" t="s">
        <v>18</v>
      </c>
      <c r="K130" s="97" t="s">
        <v>30</v>
      </c>
      <c r="L130" s="97">
        <v>0</v>
      </c>
      <c r="M130" s="98">
        <v>795</v>
      </c>
      <c r="N130" s="98">
        <v>184</v>
      </c>
      <c r="O130" s="98">
        <f t="shared" si="3"/>
        <v>979</v>
      </c>
    </row>
    <row r="131" spans="1:15" x14ac:dyDescent="0.25">
      <c r="A131" s="18" t="s">
        <v>14</v>
      </c>
      <c r="B131" s="18" t="s">
        <v>23</v>
      </c>
      <c r="C131" s="18" t="s">
        <v>31</v>
      </c>
      <c r="D131" s="5">
        <v>1</v>
      </c>
      <c r="E131" s="65">
        <v>2531.39</v>
      </c>
      <c r="F131" s="65">
        <v>360.16</v>
      </c>
      <c r="G131" s="73">
        <f t="shared" ref="G131:G194" si="4">SUM(E131:F131)</f>
        <v>2891.5499999999997</v>
      </c>
      <c r="I131" s="97" t="s">
        <v>12</v>
      </c>
      <c r="J131" s="97" t="s">
        <v>18</v>
      </c>
      <c r="K131" s="97" t="s">
        <v>30</v>
      </c>
      <c r="L131" s="97">
        <v>1</v>
      </c>
      <c r="M131" s="98">
        <v>308</v>
      </c>
      <c r="N131" s="98">
        <v>291</v>
      </c>
      <c r="O131" s="98">
        <f t="shared" ref="O131:O194" si="5">SUM(M131:N131)</f>
        <v>599</v>
      </c>
    </row>
    <row r="132" spans="1:15" x14ac:dyDescent="0.25">
      <c r="A132" s="18" t="s">
        <v>14</v>
      </c>
      <c r="B132" s="18" t="s">
        <v>23</v>
      </c>
      <c r="C132" s="18" t="s">
        <v>31</v>
      </c>
      <c r="D132" s="5">
        <v>2</v>
      </c>
      <c r="E132" s="65">
        <v>2077.91</v>
      </c>
      <c r="F132" s="65">
        <v>690.36</v>
      </c>
      <c r="G132" s="73">
        <f t="shared" si="4"/>
        <v>2768.27</v>
      </c>
      <c r="I132" s="97" t="s">
        <v>12</v>
      </c>
      <c r="J132" s="97" t="s">
        <v>18</v>
      </c>
      <c r="K132" s="97" t="s">
        <v>30</v>
      </c>
      <c r="L132" s="97">
        <v>2</v>
      </c>
      <c r="M132" s="98">
        <v>134</v>
      </c>
      <c r="N132" s="98">
        <v>339</v>
      </c>
      <c r="O132" s="98">
        <f t="shared" si="5"/>
        <v>473</v>
      </c>
    </row>
    <row r="133" spans="1:15" x14ac:dyDescent="0.25">
      <c r="A133" s="18" t="s">
        <v>14</v>
      </c>
      <c r="B133" s="18" t="s">
        <v>23</v>
      </c>
      <c r="C133" s="18" t="s">
        <v>31</v>
      </c>
      <c r="D133" s="5">
        <v>3</v>
      </c>
      <c r="E133" s="65">
        <v>5211.34</v>
      </c>
      <c r="F133" s="65">
        <v>685.14</v>
      </c>
      <c r="G133" s="73">
        <f t="shared" si="4"/>
        <v>5896.4800000000005</v>
      </c>
      <c r="I133" s="97" t="s">
        <v>12</v>
      </c>
      <c r="J133" s="97" t="s">
        <v>18</v>
      </c>
      <c r="K133" s="97" t="s">
        <v>30</v>
      </c>
      <c r="L133" s="97">
        <v>3</v>
      </c>
      <c r="M133" s="98">
        <v>1041</v>
      </c>
      <c r="N133" s="98">
        <v>1443</v>
      </c>
      <c r="O133" s="98">
        <f t="shared" si="5"/>
        <v>2484</v>
      </c>
    </row>
    <row r="134" spans="1:15" x14ac:dyDescent="0.25">
      <c r="A134" s="18" t="s">
        <v>14</v>
      </c>
      <c r="B134" s="18" t="s">
        <v>23</v>
      </c>
      <c r="C134" s="18" t="s">
        <v>84</v>
      </c>
      <c r="D134" s="5">
        <v>0</v>
      </c>
      <c r="E134" s="65">
        <v>2190.13</v>
      </c>
      <c r="F134" s="65">
        <v>26.54</v>
      </c>
      <c r="G134" s="73">
        <f t="shared" si="4"/>
        <v>2216.67</v>
      </c>
      <c r="I134" s="97" t="s">
        <v>12</v>
      </c>
      <c r="J134" s="97" t="s">
        <v>18</v>
      </c>
      <c r="K134" s="97" t="s">
        <v>31</v>
      </c>
      <c r="L134" s="97">
        <v>0</v>
      </c>
      <c r="M134" s="98">
        <v>887</v>
      </c>
      <c r="N134" s="98">
        <v>475</v>
      </c>
      <c r="O134" s="98">
        <f t="shared" si="5"/>
        <v>1362</v>
      </c>
    </row>
    <row r="135" spans="1:15" x14ac:dyDescent="0.25">
      <c r="A135" s="18" t="s">
        <v>14</v>
      </c>
      <c r="B135" s="18" t="s">
        <v>23</v>
      </c>
      <c r="C135" s="18" t="s">
        <v>84</v>
      </c>
      <c r="D135" s="5">
        <v>1</v>
      </c>
      <c r="E135" s="65">
        <v>1915.81</v>
      </c>
      <c r="F135" s="65">
        <v>463.92</v>
      </c>
      <c r="G135" s="73">
        <f t="shared" si="4"/>
        <v>2379.73</v>
      </c>
      <c r="I135" s="97" t="s">
        <v>12</v>
      </c>
      <c r="J135" s="97" t="s">
        <v>18</v>
      </c>
      <c r="K135" s="97" t="s">
        <v>31</v>
      </c>
      <c r="L135" s="97">
        <v>1</v>
      </c>
      <c r="M135" s="98">
        <v>866</v>
      </c>
      <c r="N135" s="98">
        <v>1444</v>
      </c>
      <c r="O135" s="98">
        <f t="shared" si="5"/>
        <v>2310</v>
      </c>
    </row>
    <row r="136" spans="1:15" x14ac:dyDescent="0.25">
      <c r="A136" s="18" t="s">
        <v>14</v>
      </c>
      <c r="B136" s="18" t="s">
        <v>23</v>
      </c>
      <c r="C136" s="18" t="s">
        <v>84</v>
      </c>
      <c r="D136" s="5">
        <v>2</v>
      </c>
      <c r="E136" s="65">
        <v>1139.5899999999999</v>
      </c>
      <c r="F136" s="65">
        <v>580.41</v>
      </c>
      <c r="G136" s="73">
        <f t="shared" si="4"/>
        <v>1720</v>
      </c>
      <c r="I136" s="97" t="s">
        <v>12</v>
      </c>
      <c r="J136" s="97" t="s">
        <v>18</v>
      </c>
      <c r="K136" s="97" t="s">
        <v>31</v>
      </c>
      <c r="L136" s="97">
        <v>2</v>
      </c>
      <c r="M136" s="98">
        <v>1084</v>
      </c>
      <c r="N136" s="98">
        <v>3466</v>
      </c>
      <c r="O136" s="98">
        <f t="shared" si="5"/>
        <v>4550</v>
      </c>
    </row>
    <row r="137" spans="1:15" x14ac:dyDescent="0.25">
      <c r="A137" s="18" t="s">
        <v>14</v>
      </c>
      <c r="B137" s="18" t="s">
        <v>23</v>
      </c>
      <c r="C137" s="18" t="s">
        <v>84</v>
      </c>
      <c r="D137" s="5">
        <v>3</v>
      </c>
      <c r="E137" s="65">
        <v>3905.83</v>
      </c>
      <c r="F137" s="65">
        <v>547.80999999999995</v>
      </c>
      <c r="G137" s="73">
        <f t="shared" si="4"/>
        <v>4453.6399999999994</v>
      </c>
      <c r="I137" s="97" t="s">
        <v>12</v>
      </c>
      <c r="J137" s="97" t="s">
        <v>18</v>
      </c>
      <c r="K137" s="97" t="s">
        <v>31</v>
      </c>
      <c r="L137" s="97">
        <v>3</v>
      </c>
      <c r="M137" s="98">
        <v>1815</v>
      </c>
      <c r="N137" s="98">
        <v>4000</v>
      </c>
      <c r="O137" s="98">
        <f t="shared" si="5"/>
        <v>5815</v>
      </c>
    </row>
    <row r="138" spans="1:15" x14ac:dyDescent="0.25">
      <c r="A138" s="18" t="s">
        <v>14</v>
      </c>
      <c r="B138" s="18" t="s">
        <v>23</v>
      </c>
      <c r="C138" s="18" t="s">
        <v>32</v>
      </c>
      <c r="D138" s="5">
        <v>0</v>
      </c>
      <c r="E138" s="65">
        <v>128.11000000000001</v>
      </c>
      <c r="F138" s="65">
        <v>0</v>
      </c>
      <c r="G138" s="73">
        <f t="shared" si="4"/>
        <v>128.11000000000001</v>
      </c>
      <c r="I138" s="97" t="s">
        <v>12</v>
      </c>
      <c r="J138" s="97" t="s">
        <v>18</v>
      </c>
      <c r="K138" s="97" t="s">
        <v>84</v>
      </c>
      <c r="L138" s="97">
        <v>0</v>
      </c>
      <c r="M138" s="98">
        <v>425</v>
      </c>
      <c r="N138" s="98">
        <v>367</v>
      </c>
      <c r="O138" s="98">
        <f t="shared" si="5"/>
        <v>792</v>
      </c>
    </row>
    <row r="139" spans="1:15" x14ac:dyDescent="0.25">
      <c r="A139" s="18" t="s">
        <v>14</v>
      </c>
      <c r="B139" s="18" t="s">
        <v>23</v>
      </c>
      <c r="C139" s="18" t="s">
        <v>32</v>
      </c>
      <c r="D139" s="5">
        <v>1</v>
      </c>
      <c r="E139" s="65">
        <v>372.13</v>
      </c>
      <c r="F139" s="65">
        <v>112.37</v>
      </c>
      <c r="G139" s="73">
        <f t="shared" si="4"/>
        <v>484.5</v>
      </c>
      <c r="I139" s="97" t="s">
        <v>12</v>
      </c>
      <c r="J139" s="97" t="s">
        <v>18</v>
      </c>
      <c r="K139" s="97" t="s">
        <v>84</v>
      </c>
      <c r="L139" s="97">
        <v>1</v>
      </c>
      <c r="M139" s="98">
        <v>387</v>
      </c>
      <c r="N139" s="98">
        <v>1042</v>
      </c>
      <c r="O139" s="98">
        <f t="shared" si="5"/>
        <v>1429</v>
      </c>
    </row>
    <row r="140" spans="1:15" x14ac:dyDescent="0.25">
      <c r="A140" s="18" t="s">
        <v>14</v>
      </c>
      <c r="B140" s="18" t="s">
        <v>23</v>
      </c>
      <c r="C140" s="18" t="s">
        <v>32</v>
      </c>
      <c r="D140" s="5">
        <v>2</v>
      </c>
      <c r="E140" s="65">
        <v>495.97</v>
      </c>
      <c r="F140" s="65">
        <v>121.36</v>
      </c>
      <c r="G140" s="73">
        <f t="shared" si="4"/>
        <v>617.33000000000004</v>
      </c>
      <c r="I140" s="97" t="s">
        <v>12</v>
      </c>
      <c r="J140" s="97" t="s">
        <v>18</v>
      </c>
      <c r="K140" s="97" t="s">
        <v>84</v>
      </c>
      <c r="L140" s="97">
        <v>2</v>
      </c>
      <c r="M140" s="98">
        <v>526</v>
      </c>
      <c r="N140" s="98">
        <v>2502</v>
      </c>
      <c r="O140" s="98">
        <f t="shared" si="5"/>
        <v>3028</v>
      </c>
    </row>
    <row r="141" spans="1:15" x14ac:dyDescent="0.25">
      <c r="A141" s="18" t="s">
        <v>14</v>
      </c>
      <c r="B141" s="18" t="s">
        <v>23</v>
      </c>
      <c r="C141" s="18" t="s">
        <v>32</v>
      </c>
      <c r="D141" s="5">
        <v>3</v>
      </c>
      <c r="E141" s="65">
        <v>1375.61</v>
      </c>
      <c r="F141" s="65">
        <v>415.55</v>
      </c>
      <c r="G141" s="73">
        <f t="shared" si="4"/>
        <v>1791.1599999999999</v>
      </c>
      <c r="I141" s="97" t="s">
        <v>12</v>
      </c>
      <c r="J141" s="97" t="s">
        <v>18</v>
      </c>
      <c r="K141" s="97" t="s">
        <v>84</v>
      </c>
      <c r="L141" s="97">
        <v>3</v>
      </c>
      <c r="M141" s="98">
        <v>1796</v>
      </c>
      <c r="N141" s="98">
        <v>9669</v>
      </c>
      <c r="O141" s="98">
        <f t="shared" si="5"/>
        <v>11465</v>
      </c>
    </row>
    <row r="142" spans="1:15" x14ac:dyDescent="0.25">
      <c r="A142" s="18" t="s">
        <v>14</v>
      </c>
      <c r="B142" s="18" t="s">
        <v>24</v>
      </c>
      <c r="C142" s="18" t="s">
        <v>29</v>
      </c>
      <c r="D142" s="5">
        <v>0</v>
      </c>
      <c r="E142" s="65">
        <v>34.159999999999997</v>
      </c>
      <c r="F142" s="65">
        <v>20.68</v>
      </c>
      <c r="G142" s="73">
        <f t="shared" si="4"/>
        <v>54.839999999999996</v>
      </c>
      <c r="I142" s="97" t="s">
        <v>12</v>
      </c>
      <c r="J142" s="97" t="s">
        <v>17</v>
      </c>
      <c r="K142" s="97" t="s">
        <v>29</v>
      </c>
      <c r="L142" s="97">
        <v>0</v>
      </c>
      <c r="M142" s="98">
        <v>34</v>
      </c>
      <c r="N142" s="98">
        <v>87</v>
      </c>
      <c r="O142" s="98">
        <f t="shared" si="5"/>
        <v>121</v>
      </c>
    </row>
    <row r="143" spans="1:15" x14ac:dyDescent="0.25">
      <c r="A143" s="18" t="s">
        <v>14</v>
      </c>
      <c r="B143" s="18" t="s">
        <v>24</v>
      </c>
      <c r="C143" s="18" t="s">
        <v>29</v>
      </c>
      <c r="D143" s="5">
        <v>1</v>
      </c>
      <c r="E143" s="65">
        <v>36.85</v>
      </c>
      <c r="F143" s="65">
        <v>48.19</v>
      </c>
      <c r="G143" s="73">
        <f t="shared" si="4"/>
        <v>85.039999999999992</v>
      </c>
      <c r="I143" s="97" t="s">
        <v>12</v>
      </c>
      <c r="J143" s="97" t="s">
        <v>17</v>
      </c>
      <c r="K143" s="97" t="s">
        <v>29</v>
      </c>
      <c r="L143" s="97">
        <v>1</v>
      </c>
      <c r="M143" s="98">
        <v>41</v>
      </c>
      <c r="N143" s="98">
        <v>94</v>
      </c>
      <c r="O143" s="98">
        <f t="shared" si="5"/>
        <v>135</v>
      </c>
    </row>
    <row r="144" spans="1:15" x14ac:dyDescent="0.25">
      <c r="A144" s="18" t="s">
        <v>14</v>
      </c>
      <c r="B144" s="18" t="s">
        <v>24</v>
      </c>
      <c r="C144" s="18" t="s">
        <v>29</v>
      </c>
      <c r="D144" s="5">
        <v>2</v>
      </c>
      <c r="E144" s="65">
        <v>69.45</v>
      </c>
      <c r="F144" s="65">
        <v>112.86</v>
      </c>
      <c r="G144" s="73">
        <f t="shared" si="4"/>
        <v>182.31</v>
      </c>
      <c r="I144" s="97" t="s">
        <v>12</v>
      </c>
      <c r="J144" s="97" t="s">
        <v>17</v>
      </c>
      <c r="K144" s="97" t="s">
        <v>29</v>
      </c>
      <c r="L144" s="97">
        <v>2</v>
      </c>
      <c r="M144" s="98">
        <v>17</v>
      </c>
      <c r="N144" s="98">
        <v>586</v>
      </c>
      <c r="O144" s="98">
        <f t="shared" si="5"/>
        <v>603</v>
      </c>
    </row>
    <row r="145" spans="1:15" x14ac:dyDescent="0.25">
      <c r="A145" s="18" t="s">
        <v>14</v>
      </c>
      <c r="B145" s="18" t="s">
        <v>24</v>
      </c>
      <c r="C145" s="18" t="s">
        <v>29</v>
      </c>
      <c r="D145" s="5">
        <v>3</v>
      </c>
      <c r="E145" s="65">
        <v>466.82</v>
      </c>
      <c r="F145" s="65">
        <v>46.45</v>
      </c>
      <c r="G145" s="73">
        <f t="shared" si="4"/>
        <v>513.27</v>
      </c>
      <c r="I145" s="97" t="s">
        <v>12</v>
      </c>
      <c r="J145" s="97" t="s">
        <v>17</v>
      </c>
      <c r="K145" s="97" t="s">
        <v>29</v>
      </c>
      <c r="L145" s="97">
        <v>3</v>
      </c>
      <c r="M145" s="98">
        <v>306</v>
      </c>
      <c r="N145" s="98">
        <v>4041</v>
      </c>
      <c r="O145" s="98">
        <f t="shared" si="5"/>
        <v>4347</v>
      </c>
    </row>
    <row r="146" spans="1:15" x14ac:dyDescent="0.25">
      <c r="A146" s="18" t="s">
        <v>14</v>
      </c>
      <c r="B146" s="18" t="s">
        <v>24</v>
      </c>
      <c r="C146" s="18" t="s">
        <v>30</v>
      </c>
      <c r="D146" s="5">
        <v>0</v>
      </c>
      <c r="E146" s="65">
        <v>1.65</v>
      </c>
      <c r="F146" s="65">
        <v>0</v>
      </c>
      <c r="G146" s="73">
        <f t="shared" si="4"/>
        <v>1.65</v>
      </c>
      <c r="I146" s="97" t="s">
        <v>12</v>
      </c>
      <c r="J146" s="97" t="s">
        <v>17</v>
      </c>
      <c r="K146" s="97" t="s">
        <v>32</v>
      </c>
      <c r="L146" s="97">
        <v>0</v>
      </c>
      <c r="M146" s="98">
        <v>15</v>
      </c>
      <c r="N146" s="98">
        <v>66</v>
      </c>
      <c r="O146" s="98">
        <f t="shared" si="5"/>
        <v>81</v>
      </c>
    </row>
    <row r="147" spans="1:15" x14ac:dyDescent="0.25">
      <c r="A147" s="18" t="s">
        <v>14</v>
      </c>
      <c r="B147" s="18" t="s">
        <v>24</v>
      </c>
      <c r="C147" s="18" t="s">
        <v>30</v>
      </c>
      <c r="D147" s="5">
        <v>1</v>
      </c>
      <c r="E147" s="65">
        <v>22.59</v>
      </c>
      <c r="F147" s="65">
        <v>4.57</v>
      </c>
      <c r="G147" s="73">
        <f t="shared" si="4"/>
        <v>27.16</v>
      </c>
      <c r="I147" s="97" t="s">
        <v>12</v>
      </c>
      <c r="J147" s="97" t="s">
        <v>17</v>
      </c>
      <c r="K147" s="97" t="s">
        <v>32</v>
      </c>
      <c r="L147" s="97">
        <v>1</v>
      </c>
      <c r="M147" s="98">
        <v>27</v>
      </c>
      <c r="N147" s="98">
        <v>80</v>
      </c>
      <c r="O147" s="98">
        <f t="shared" si="5"/>
        <v>107</v>
      </c>
    </row>
    <row r="148" spans="1:15" x14ac:dyDescent="0.25">
      <c r="A148" s="18" t="s">
        <v>14</v>
      </c>
      <c r="B148" s="18" t="s">
        <v>24</v>
      </c>
      <c r="C148" s="18" t="s">
        <v>30</v>
      </c>
      <c r="D148" s="5">
        <v>2</v>
      </c>
      <c r="E148" s="65">
        <v>17.62</v>
      </c>
      <c r="F148" s="65">
        <v>84.44</v>
      </c>
      <c r="G148" s="73">
        <f t="shared" si="4"/>
        <v>102.06</v>
      </c>
      <c r="I148" s="97" t="s">
        <v>12</v>
      </c>
      <c r="J148" s="97" t="s">
        <v>17</v>
      </c>
      <c r="K148" s="97" t="s">
        <v>32</v>
      </c>
      <c r="L148" s="97">
        <v>2</v>
      </c>
      <c r="M148" s="98">
        <v>44</v>
      </c>
      <c r="N148" s="98">
        <v>363</v>
      </c>
      <c r="O148" s="98">
        <f t="shared" si="5"/>
        <v>407</v>
      </c>
    </row>
    <row r="149" spans="1:15" x14ac:dyDescent="0.25">
      <c r="A149" s="18" t="s">
        <v>14</v>
      </c>
      <c r="B149" s="18" t="s">
        <v>24</v>
      </c>
      <c r="C149" s="18" t="s">
        <v>30</v>
      </c>
      <c r="D149" s="5">
        <v>3</v>
      </c>
      <c r="E149" s="65">
        <v>86.8</v>
      </c>
      <c r="F149" s="65">
        <v>2.48</v>
      </c>
      <c r="G149" s="73">
        <f t="shared" si="4"/>
        <v>89.28</v>
      </c>
      <c r="I149" s="97" t="s">
        <v>12</v>
      </c>
      <c r="J149" s="97" t="s">
        <v>17</v>
      </c>
      <c r="K149" s="97" t="s">
        <v>32</v>
      </c>
      <c r="L149" s="97">
        <v>3</v>
      </c>
      <c r="M149" s="98">
        <v>90</v>
      </c>
      <c r="N149" s="98">
        <v>2862</v>
      </c>
      <c r="O149" s="98">
        <f t="shared" si="5"/>
        <v>2952</v>
      </c>
    </row>
    <row r="150" spans="1:15" x14ac:dyDescent="0.25">
      <c r="A150" s="18" t="s">
        <v>14</v>
      </c>
      <c r="B150" s="18" t="s">
        <v>24</v>
      </c>
      <c r="C150" s="18" t="s">
        <v>31</v>
      </c>
      <c r="D150" s="5">
        <v>0</v>
      </c>
      <c r="E150" s="65">
        <v>184.36</v>
      </c>
      <c r="F150" s="65">
        <v>58.79</v>
      </c>
      <c r="G150" s="73">
        <f t="shared" si="4"/>
        <v>243.15</v>
      </c>
      <c r="I150" s="97" t="s">
        <v>12</v>
      </c>
      <c r="J150" s="97" t="s">
        <v>17</v>
      </c>
      <c r="K150" s="97" t="s">
        <v>30</v>
      </c>
      <c r="L150" s="97">
        <v>0</v>
      </c>
      <c r="M150" s="98">
        <v>153</v>
      </c>
      <c r="N150" s="98">
        <v>123</v>
      </c>
      <c r="O150" s="98">
        <f t="shared" si="5"/>
        <v>276</v>
      </c>
    </row>
    <row r="151" spans="1:15" x14ac:dyDescent="0.25">
      <c r="A151" s="18" t="s">
        <v>14</v>
      </c>
      <c r="B151" s="18" t="s">
        <v>24</v>
      </c>
      <c r="C151" s="18" t="s">
        <v>31</v>
      </c>
      <c r="D151" s="5">
        <v>1</v>
      </c>
      <c r="E151" s="65">
        <v>202.68</v>
      </c>
      <c r="F151" s="65">
        <v>148.58000000000001</v>
      </c>
      <c r="G151" s="73">
        <f t="shared" si="4"/>
        <v>351.26</v>
      </c>
      <c r="I151" s="97" t="s">
        <v>12</v>
      </c>
      <c r="J151" s="97" t="s">
        <v>17</v>
      </c>
      <c r="K151" s="97" t="s">
        <v>30</v>
      </c>
      <c r="L151" s="97">
        <v>1</v>
      </c>
      <c r="M151" s="98">
        <v>101</v>
      </c>
      <c r="N151" s="98">
        <v>44</v>
      </c>
      <c r="O151" s="98">
        <f t="shared" si="5"/>
        <v>145</v>
      </c>
    </row>
    <row r="152" spans="1:15" x14ac:dyDescent="0.25">
      <c r="A152" s="18" t="s">
        <v>14</v>
      </c>
      <c r="B152" s="18" t="s">
        <v>24</v>
      </c>
      <c r="C152" s="18" t="s">
        <v>31</v>
      </c>
      <c r="D152" s="5">
        <v>2</v>
      </c>
      <c r="E152" s="65">
        <v>172.76</v>
      </c>
      <c r="F152" s="65">
        <v>591.53</v>
      </c>
      <c r="G152" s="73">
        <f t="shared" si="4"/>
        <v>764.29</v>
      </c>
      <c r="I152" s="97" t="s">
        <v>12</v>
      </c>
      <c r="J152" s="97" t="s">
        <v>17</v>
      </c>
      <c r="K152" s="97" t="s">
        <v>30</v>
      </c>
      <c r="L152" s="97">
        <v>2</v>
      </c>
      <c r="M152" s="98">
        <v>2</v>
      </c>
      <c r="N152" s="98">
        <v>53</v>
      </c>
      <c r="O152" s="98">
        <f t="shared" si="5"/>
        <v>55</v>
      </c>
    </row>
    <row r="153" spans="1:15" x14ac:dyDescent="0.25">
      <c r="A153" s="18" t="s">
        <v>14</v>
      </c>
      <c r="B153" s="18" t="s">
        <v>24</v>
      </c>
      <c r="C153" s="18" t="s">
        <v>31</v>
      </c>
      <c r="D153" s="5">
        <v>3</v>
      </c>
      <c r="E153" s="65">
        <v>474.19</v>
      </c>
      <c r="F153" s="65">
        <v>64.91</v>
      </c>
      <c r="G153" s="73">
        <f t="shared" si="4"/>
        <v>539.1</v>
      </c>
      <c r="I153" s="97" t="s">
        <v>12</v>
      </c>
      <c r="J153" s="97" t="s">
        <v>17</v>
      </c>
      <c r="K153" s="97" t="s">
        <v>30</v>
      </c>
      <c r="L153" s="97">
        <v>3</v>
      </c>
      <c r="M153" s="98">
        <v>134</v>
      </c>
      <c r="N153" s="98">
        <v>90</v>
      </c>
      <c r="O153" s="98">
        <f t="shared" si="5"/>
        <v>224</v>
      </c>
    </row>
    <row r="154" spans="1:15" x14ac:dyDescent="0.25">
      <c r="A154" s="18" t="s">
        <v>14</v>
      </c>
      <c r="B154" s="18" t="s">
        <v>24</v>
      </c>
      <c r="C154" s="18" t="s">
        <v>84</v>
      </c>
      <c r="D154" s="5">
        <v>0</v>
      </c>
      <c r="E154" s="65">
        <v>380.12</v>
      </c>
      <c r="F154" s="65">
        <v>33.770000000000003</v>
      </c>
      <c r="G154" s="73">
        <f t="shared" si="4"/>
        <v>413.89</v>
      </c>
      <c r="I154" s="97" t="s">
        <v>12</v>
      </c>
      <c r="J154" s="97" t="s">
        <v>17</v>
      </c>
      <c r="K154" s="97" t="s">
        <v>31</v>
      </c>
      <c r="L154" s="97">
        <v>0</v>
      </c>
      <c r="M154" s="98">
        <v>539</v>
      </c>
      <c r="N154" s="98">
        <v>568</v>
      </c>
      <c r="O154" s="98">
        <f t="shared" si="5"/>
        <v>1107</v>
      </c>
    </row>
    <row r="155" spans="1:15" x14ac:dyDescent="0.25">
      <c r="A155" s="18" t="s">
        <v>14</v>
      </c>
      <c r="B155" s="18" t="s">
        <v>24</v>
      </c>
      <c r="C155" s="18" t="s">
        <v>84</v>
      </c>
      <c r="D155" s="5">
        <v>1</v>
      </c>
      <c r="E155" s="65">
        <v>161.62</v>
      </c>
      <c r="F155" s="65">
        <v>21.01</v>
      </c>
      <c r="G155" s="73">
        <f t="shared" si="4"/>
        <v>182.63</v>
      </c>
      <c r="I155" s="97" t="s">
        <v>12</v>
      </c>
      <c r="J155" s="97" t="s">
        <v>17</v>
      </c>
      <c r="K155" s="97" t="s">
        <v>31</v>
      </c>
      <c r="L155" s="97">
        <v>1</v>
      </c>
      <c r="M155" s="98">
        <v>338</v>
      </c>
      <c r="N155" s="98">
        <v>1060</v>
      </c>
      <c r="O155" s="98">
        <f t="shared" si="5"/>
        <v>1398</v>
      </c>
    </row>
    <row r="156" spans="1:15" x14ac:dyDescent="0.25">
      <c r="A156" s="18" t="s">
        <v>14</v>
      </c>
      <c r="B156" s="18" t="s">
        <v>24</v>
      </c>
      <c r="C156" s="18" t="s">
        <v>84</v>
      </c>
      <c r="D156" s="5">
        <v>2</v>
      </c>
      <c r="E156" s="65">
        <v>97.37</v>
      </c>
      <c r="F156" s="65">
        <v>197.92</v>
      </c>
      <c r="G156" s="73">
        <f t="shared" si="4"/>
        <v>295.28999999999996</v>
      </c>
      <c r="I156" s="97" t="s">
        <v>12</v>
      </c>
      <c r="J156" s="97" t="s">
        <v>17</v>
      </c>
      <c r="K156" s="97" t="s">
        <v>31</v>
      </c>
      <c r="L156" s="97">
        <v>2</v>
      </c>
      <c r="M156" s="98">
        <v>401</v>
      </c>
      <c r="N156" s="98">
        <v>3030</v>
      </c>
      <c r="O156" s="98">
        <f t="shared" si="5"/>
        <v>3431</v>
      </c>
    </row>
    <row r="157" spans="1:15" x14ac:dyDescent="0.25">
      <c r="A157" s="18" t="s">
        <v>14</v>
      </c>
      <c r="B157" s="18" t="s">
        <v>24</v>
      </c>
      <c r="C157" s="18" t="s">
        <v>84</v>
      </c>
      <c r="D157" s="5">
        <v>3</v>
      </c>
      <c r="E157" s="65">
        <v>1441.71</v>
      </c>
      <c r="F157" s="65">
        <v>111.54</v>
      </c>
      <c r="G157" s="73">
        <f t="shared" si="4"/>
        <v>1553.25</v>
      </c>
      <c r="I157" s="97" t="s">
        <v>12</v>
      </c>
      <c r="J157" s="97" t="s">
        <v>17</v>
      </c>
      <c r="K157" s="97" t="s">
        <v>31</v>
      </c>
      <c r="L157" s="97">
        <v>3</v>
      </c>
      <c r="M157" s="98">
        <v>556</v>
      </c>
      <c r="N157" s="98">
        <v>2808</v>
      </c>
      <c r="O157" s="98">
        <f t="shared" si="5"/>
        <v>3364</v>
      </c>
    </row>
    <row r="158" spans="1:15" x14ac:dyDescent="0.25">
      <c r="A158" s="18" t="s">
        <v>14</v>
      </c>
      <c r="B158" s="18" t="s">
        <v>24</v>
      </c>
      <c r="C158" s="18" t="s">
        <v>32</v>
      </c>
      <c r="D158" s="5">
        <v>0</v>
      </c>
      <c r="E158" s="65">
        <v>34.04</v>
      </c>
      <c r="F158" s="65">
        <v>17.87</v>
      </c>
      <c r="G158" s="73">
        <f t="shared" si="4"/>
        <v>51.91</v>
      </c>
      <c r="I158" s="97" t="s">
        <v>12</v>
      </c>
      <c r="J158" s="97" t="s">
        <v>17</v>
      </c>
      <c r="K158" s="97" t="s">
        <v>84</v>
      </c>
      <c r="L158" s="97">
        <v>0</v>
      </c>
      <c r="M158" s="98">
        <v>77</v>
      </c>
      <c r="N158" s="98">
        <v>51</v>
      </c>
      <c r="O158" s="98">
        <f t="shared" si="5"/>
        <v>128</v>
      </c>
    </row>
    <row r="159" spans="1:15" x14ac:dyDescent="0.25">
      <c r="A159" s="18" t="s">
        <v>14</v>
      </c>
      <c r="B159" s="18" t="s">
        <v>24</v>
      </c>
      <c r="C159" s="18" t="s">
        <v>32</v>
      </c>
      <c r="D159" s="5">
        <v>1</v>
      </c>
      <c r="E159" s="65">
        <v>58.1</v>
      </c>
      <c r="F159" s="65">
        <v>11.76</v>
      </c>
      <c r="G159" s="73">
        <f t="shared" si="4"/>
        <v>69.86</v>
      </c>
      <c r="I159" s="97" t="s">
        <v>12</v>
      </c>
      <c r="J159" s="97" t="s">
        <v>17</v>
      </c>
      <c r="K159" s="97" t="s">
        <v>84</v>
      </c>
      <c r="L159" s="97">
        <v>1</v>
      </c>
      <c r="M159" s="98">
        <v>47</v>
      </c>
      <c r="N159" s="98">
        <v>88</v>
      </c>
      <c r="O159" s="98">
        <f t="shared" si="5"/>
        <v>135</v>
      </c>
    </row>
    <row r="160" spans="1:15" x14ac:dyDescent="0.25">
      <c r="A160" s="18" t="s">
        <v>14</v>
      </c>
      <c r="B160" s="18" t="s">
        <v>24</v>
      </c>
      <c r="C160" s="18" t="s">
        <v>32</v>
      </c>
      <c r="D160" s="5">
        <v>2</v>
      </c>
      <c r="E160" s="65">
        <v>63.74</v>
      </c>
      <c r="F160" s="65">
        <v>27.7</v>
      </c>
      <c r="G160" s="73">
        <f t="shared" si="4"/>
        <v>91.44</v>
      </c>
      <c r="I160" s="97" t="s">
        <v>12</v>
      </c>
      <c r="J160" s="97" t="s">
        <v>17</v>
      </c>
      <c r="K160" s="97" t="s">
        <v>84</v>
      </c>
      <c r="L160" s="97">
        <v>2</v>
      </c>
      <c r="M160" s="98">
        <v>188</v>
      </c>
      <c r="N160" s="98">
        <v>2514</v>
      </c>
      <c r="O160" s="98">
        <f t="shared" si="5"/>
        <v>2702</v>
      </c>
    </row>
    <row r="161" spans="1:15" x14ac:dyDescent="0.25">
      <c r="A161" s="18" t="s">
        <v>14</v>
      </c>
      <c r="B161" s="18" t="s">
        <v>24</v>
      </c>
      <c r="C161" s="18" t="s">
        <v>32</v>
      </c>
      <c r="D161" s="5">
        <v>3</v>
      </c>
      <c r="E161" s="65">
        <v>268.04000000000002</v>
      </c>
      <c r="F161" s="65">
        <v>9.7899999999999991</v>
      </c>
      <c r="G161" s="73">
        <f t="shared" si="4"/>
        <v>277.83000000000004</v>
      </c>
      <c r="I161" s="97" t="s">
        <v>12</v>
      </c>
      <c r="J161" s="97" t="s">
        <v>17</v>
      </c>
      <c r="K161" s="97" t="s">
        <v>84</v>
      </c>
      <c r="L161" s="97">
        <v>3</v>
      </c>
      <c r="M161" s="98">
        <v>423</v>
      </c>
      <c r="N161" s="98">
        <v>5351</v>
      </c>
      <c r="O161" s="98">
        <f t="shared" si="5"/>
        <v>5774</v>
      </c>
    </row>
    <row r="162" spans="1:15" x14ac:dyDescent="0.25">
      <c r="A162" s="18" t="s">
        <v>15</v>
      </c>
      <c r="B162" s="18" t="s">
        <v>25</v>
      </c>
      <c r="C162" s="18" t="s">
        <v>29</v>
      </c>
      <c r="D162" s="5">
        <v>0</v>
      </c>
      <c r="E162" s="65">
        <v>393.21</v>
      </c>
      <c r="F162" s="65">
        <v>38.950000000000003</v>
      </c>
      <c r="G162" s="73">
        <f t="shared" si="4"/>
        <v>432.15999999999997</v>
      </c>
      <c r="I162" s="97" t="s">
        <v>16</v>
      </c>
      <c r="J162" s="97" t="s">
        <v>27</v>
      </c>
      <c r="K162" s="97" t="s">
        <v>29</v>
      </c>
      <c r="L162" s="97">
        <v>0</v>
      </c>
      <c r="M162" s="98">
        <v>1686</v>
      </c>
      <c r="N162" s="98">
        <v>10</v>
      </c>
      <c r="O162" s="98">
        <f t="shared" si="5"/>
        <v>1696</v>
      </c>
    </row>
    <row r="163" spans="1:15" x14ac:dyDescent="0.25">
      <c r="A163" s="18" t="s">
        <v>15</v>
      </c>
      <c r="B163" s="18" t="s">
        <v>25</v>
      </c>
      <c r="C163" s="18" t="s">
        <v>29</v>
      </c>
      <c r="D163" s="5">
        <v>1</v>
      </c>
      <c r="E163" s="65">
        <v>530.9</v>
      </c>
      <c r="F163" s="65">
        <v>172.25</v>
      </c>
      <c r="G163" s="73">
        <f t="shared" si="4"/>
        <v>703.15</v>
      </c>
      <c r="I163" s="97" t="s">
        <v>16</v>
      </c>
      <c r="J163" s="97" t="s">
        <v>27</v>
      </c>
      <c r="K163" s="97" t="s">
        <v>29</v>
      </c>
      <c r="L163" s="97">
        <v>1</v>
      </c>
      <c r="M163" s="98">
        <v>483</v>
      </c>
      <c r="N163" s="98">
        <v>73</v>
      </c>
      <c r="O163" s="98">
        <f t="shared" si="5"/>
        <v>556</v>
      </c>
    </row>
    <row r="164" spans="1:15" x14ac:dyDescent="0.25">
      <c r="A164" s="18" t="s">
        <v>15</v>
      </c>
      <c r="B164" s="18" t="s">
        <v>25</v>
      </c>
      <c r="C164" s="18" t="s">
        <v>29</v>
      </c>
      <c r="D164" s="5">
        <v>2</v>
      </c>
      <c r="E164" s="65">
        <v>336.86</v>
      </c>
      <c r="F164" s="65">
        <v>104.89</v>
      </c>
      <c r="G164" s="73">
        <f t="shared" si="4"/>
        <v>441.75</v>
      </c>
      <c r="I164" s="97" t="s">
        <v>16</v>
      </c>
      <c r="J164" s="97" t="s">
        <v>27</v>
      </c>
      <c r="K164" s="97" t="s">
        <v>29</v>
      </c>
      <c r="L164" s="97">
        <v>2</v>
      </c>
      <c r="M164" s="98">
        <v>300</v>
      </c>
      <c r="N164" s="98">
        <v>0</v>
      </c>
      <c r="O164" s="98">
        <f t="shared" si="5"/>
        <v>300</v>
      </c>
    </row>
    <row r="165" spans="1:15" x14ac:dyDescent="0.25">
      <c r="A165" s="18" t="s">
        <v>15</v>
      </c>
      <c r="B165" s="18" t="s">
        <v>25</v>
      </c>
      <c r="C165" s="18" t="s">
        <v>29</v>
      </c>
      <c r="D165" s="5">
        <v>3</v>
      </c>
      <c r="E165" s="65">
        <v>1104.94</v>
      </c>
      <c r="F165" s="65">
        <v>431.38</v>
      </c>
      <c r="G165" s="73">
        <f t="shared" si="4"/>
        <v>1536.3200000000002</v>
      </c>
      <c r="I165" s="97" t="s">
        <v>16</v>
      </c>
      <c r="J165" s="97" t="s">
        <v>27</v>
      </c>
      <c r="K165" s="97" t="s">
        <v>29</v>
      </c>
      <c r="L165" s="97">
        <v>3</v>
      </c>
      <c r="M165" s="98">
        <v>7554</v>
      </c>
      <c r="N165" s="98">
        <v>643</v>
      </c>
      <c r="O165" s="98">
        <f t="shared" si="5"/>
        <v>8197</v>
      </c>
    </row>
    <row r="166" spans="1:15" x14ac:dyDescent="0.25">
      <c r="A166" s="18" t="s">
        <v>15</v>
      </c>
      <c r="B166" s="18" t="s">
        <v>25</v>
      </c>
      <c r="C166" s="18" t="s">
        <v>30</v>
      </c>
      <c r="D166" s="5">
        <v>0</v>
      </c>
      <c r="E166" s="65">
        <v>74.209999999999994</v>
      </c>
      <c r="F166" s="65">
        <v>6.64</v>
      </c>
      <c r="G166" s="73">
        <f t="shared" si="4"/>
        <v>80.849999999999994</v>
      </c>
      <c r="I166" s="97" t="s">
        <v>16</v>
      </c>
      <c r="J166" s="97" t="s">
        <v>27</v>
      </c>
      <c r="K166" s="97" t="s">
        <v>32</v>
      </c>
      <c r="L166" s="97">
        <v>0</v>
      </c>
      <c r="M166" s="98">
        <v>321</v>
      </c>
      <c r="N166" s="98">
        <v>22</v>
      </c>
      <c r="O166" s="98">
        <f t="shared" si="5"/>
        <v>343</v>
      </c>
    </row>
    <row r="167" spans="1:15" x14ac:dyDescent="0.25">
      <c r="A167" s="18" t="s">
        <v>15</v>
      </c>
      <c r="B167" s="18" t="s">
        <v>25</v>
      </c>
      <c r="C167" s="18" t="s">
        <v>30</v>
      </c>
      <c r="D167" s="5">
        <v>1</v>
      </c>
      <c r="E167" s="65">
        <v>136.06</v>
      </c>
      <c r="F167" s="65">
        <v>0</v>
      </c>
      <c r="G167" s="73">
        <f t="shared" si="4"/>
        <v>136.06</v>
      </c>
      <c r="I167" s="97" t="s">
        <v>16</v>
      </c>
      <c r="J167" s="97" t="s">
        <v>27</v>
      </c>
      <c r="K167" s="97" t="s">
        <v>32</v>
      </c>
      <c r="L167" s="97">
        <v>1</v>
      </c>
      <c r="M167" s="98">
        <v>599</v>
      </c>
      <c r="N167" s="98">
        <v>20</v>
      </c>
      <c r="O167" s="98">
        <f t="shared" si="5"/>
        <v>619</v>
      </c>
    </row>
    <row r="168" spans="1:15" x14ac:dyDescent="0.25">
      <c r="A168" s="18" t="s">
        <v>15</v>
      </c>
      <c r="B168" s="18" t="s">
        <v>25</v>
      </c>
      <c r="C168" s="18" t="s">
        <v>30</v>
      </c>
      <c r="D168" s="5">
        <v>2</v>
      </c>
      <c r="E168" s="65">
        <v>12.41</v>
      </c>
      <c r="F168" s="65">
        <v>13.27</v>
      </c>
      <c r="G168" s="73">
        <f t="shared" si="4"/>
        <v>25.68</v>
      </c>
      <c r="I168" s="97" t="s">
        <v>16</v>
      </c>
      <c r="J168" s="97" t="s">
        <v>27</v>
      </c>
      <c r="K168" s="97" t="s">
        <v>32</v>
      </c>
      <c r="L168" s="97">
        <v>2</v>
      </c>
      <c r="M168" s="98">
        <v>666</v>
      </c>
      <c r="N168" s="98">
        <v>91</v>
      </c>
      <c r="O168" s="98">
        <f t="shared" si="5"/>
        <v>757</v>
      </c>
    </row>
    <row r="169" spans="1:15" x14ac:dyDescent="0.25">
      <c r="A169" s="18" t="s">
        <v>15</v>
      </c>
      <c r="B169" s="18" t="s">
        <v>25</v>
      </c>
      <c r="C169" s="18" t="s">
        <v>30</v>
      </c>
      <c r="D169" s="5">
        <v>3</v>
      </c>
      <c r="E169" s="65">
        <v>113.94</v>
      </c>
      <c r="F169" s="65">
        <v>39.71</v>
      </c>
      <c r="G169" s="73">
        <f t="shared" si="4"/>
        <v>153.65</v>
      </c>
      <c r="I169" s="97" t="s">
        <v>16</v>
      </c>
      <c r="J169" s="97" t="s">
        <v>27</v>
      </c>
      <c r="K169" s="97" t="s">
        <v>32</v>
      </c>
      <c r="L169" s="97">
        <v>3</v>
      </c>
      <c r="M169" s="98">
        <v>5493</v>
      </c>
      <c r="N169" s="98">
        <v>762</v>
      </c>
      <c r="O169" s="98">
        <f t="shared" si="5"/>
        <v>6255</v>
      </c>
    </row>
    <row r="170" spans="1:15" x14ac:dyDescent="0.25">
      <c r="A170" s="18" t="s">
        <v>15</v>
      </c>
      <c r="B170" s="18" t="s">
        <v>25</v>
      </c>
      <c r="C170" s="18" t="s">
        <v>31</v>
      </c>
      <c r="D170" s="5">
        <v>0</v>
      </c>
      <c r="E170" s="65">
        <v>1058.29</v>
      </c>
      <c r="F170" s="65">
        <v>217.22</v>
      </c>
      <c r="G170" s="73">
        <f t="shared" si="4"/>
        <v>1275.51</v>
      </c>
      <c r="I170" s="97" t="s">
        <v>16</v>
      </c>
      <c r="J170" s="97" t="s">
        <v>27</v>
      </c>
      <c r="K170" s="97" t="s">
        <v>30</v>
      </c>
      <c r="L170" s="97">
        <v>0</v>
      </c>
      <c r="M170" s="98">
        <v>182</v>
      </c>
      <c r="N170" s="98">
        <v>0</v>
      </c>
      <c r="O170" s="98">
        <f t="shared" si="5"/>
        <v>182</v>
      </c>
    </row>
    <row r="171" spans="1:15" x14ac:dyDescent="0.25">
      <c r="A171" s="18" t="s">
        <v>15</v>
      </c>
      <c r="B171" s="18" t="s">
        <v>25</v>
      </c>
      <c r="C171" s="18" t="s">
        <v>31</v>
      </c>
      <c r="D171" s="5">
        <v>1</v>
      </c>
      <c r="E171" s="65">
        <v>938.6</v>
      </c>
      <c r="F171" s="65">
        <v>348.84</v>
      </c>
      <c r="G171" s="73">
        <f t="shared" si="4"/>
        <v>1287.44</v>
      </c>
      <c r="I171" s="97" t="s">
        <v>16</v>
      </c>
      <c r="J171" s="97" t="s">
        <v>27</v>
      </c>
      <c r="K171" s="97" t="s">
        <v>30</v>
      </c>
      <c r="L171" s="97">
        <v>1</v>
      </c>
      <c r="M171" s="98">
        <v>263</v>
      </c>
      <c r="N171" s="98">
        <v>0</v>
      </c>
      <c r="O171" s="98">
        <f t="shared" si="5"/>
        <v>263</v>
      </c>
    </row>
    <row r="172" spans="1:15" x14ac:dyDescent="0.25">
      <c r="A172" s="18" t="s">
        <v>15</v>
      </c>
      <c r="B172" s="18" t="s">
        <v>25</v>
      </c>
      <c r="C172" s="18" t="s">
        <v>31</v>
      </c>
      <c r="D172" s="5">
        <v>2</v>
      </c>
      <c r="E172" s="65">
        <v>1430.3</v>
      </c>
      <c r="F172" s="65">
        <v>704.98</v>
      </c>
      <c r="G172" s="73">
        <f t="shared" si="4"/>
        <v>2135.2799999999997</v>
      </c>
      <c r="I172" s="97" t="s">
        <v>16</v>
      </c>
      <c r="J172" s="97" t="s">
        <v>27</v>
      </c>
      <c r="K172" s="97" t="s">
        <v>30</v>
      </c>
      <c r="L172" s="97">
        <v>2</v>
      </c>
      <c r="M172" s="98">
        <v>44</v>
      </c>
      <c r="N172" s="98">
        <v>0</v>
      </c>
      <c r="O172" s="98">
        <f t="shared" si="5"/>
        <v>44</v>
      </c>
    </row>
    <row r="173" spans="1:15" x14ac:dyDescent="0.25">
      <c r="A173" s="18" t="s">
        <v>15</v>
      </c>
      <c r="B173" s="18" t="s">
        <v>25</v>
      </c>
      <c r="C173" s="18" t="s">
        <v>31</v>
      </c>
      <c r="D173" s="5">
        <v>3</v>
      </c>
      <c r="E173" s="65">
        <v>2298.9699999999998</v>
      </c>
      <c r="F173" s="65">
        <v>918.19</v>
      </c>
      <c r="G173" s="73">
        <f t="shared" si="4"/>
        <v>3217.16</v>
      </c>
      <c r="I173" s="97" t="s">
        <v>16</v>
      </c>
      <c r="J173" s="97" t="s">
        <v>27</v>
      </c>
      <c r="K173" s="97" t="s">
        <v>30</v>
      </c>
      <c r="L173" s="97">
        <v>3</v>
      </c>
      <c r="M173" s="98">
        <v>1341</v>
      </c>
      <c r="N173" s="98">
        <v>0</v>
      </c>
      <c r="O173" s="98">
        <f t="shared" si="5"/>
        <v>1341</v>
      </c>
    </row>
    <row r="174" spans="1:15" x14ac:dyDescent="0.25">
      <c r="A174" s="18" t="s">
        <v>15</v>
      </c>
      <c r="B174" s="18" t="s">
        <v>25</v>
      </c>
      <c r="C174" s="18" t="s">
        <v>84</v>
      </c>
      <c r="D174" s="5">
        <v>0</v>
      </c>
      <c r="E174" s="65">
        <v>531.97</v>
      </c>
      <c r="F174" s="65">
        <v>29.02</v>
      </c>
      <c r="G174" s="73">
        <f t="shared" si="4"/>
        <v>560.99</v>
      </c>
      <c r="I174" s="97" t="s">
        <v>16</v>
      </c>
      <c r="J174" s="97" t="s">
        <v>27</v>
      </c>
      <c r="K174" s="97" t="s">
        <v>31</v>
      </c>
      <c r="L174" s="97">
        <v>0</v>
      </c>
      <c r="M174" s="98">
        <v>3222</v>
      </c>
      <c r="N174" s="98">
        <v>119</v>
      </c>
      <c r="O174" s="98">
        <f t="shared" si="5"/>
        <v>3341</v>
      </c>
    </row>
    <row r="175" spans="1:15" x14ac:dyDescent="0.25">
      <c r="A175" s="18" t="s">
        <v>15</v>
      </c>
      <c r="B175" s="18" t="s">
        <v>25</v>
      </c>
      <c r="C175" s="18" t="s">
        <v>84</v>
      </c>
      <c r="D175" s="5">
        <v>1</v>
      </c>
      <c r="E175" s="65">
        <v>469.23</v>
      </c>
      <c r="F175" s="65">
        <v>268.3</v>
      </c>
      <c r="G175" s="73">
        <f t="shared" si="4"/>
        <v>737.53</v>
      </c>
      <c r="I175" s="97" t="s">
        <v>16</v>
      </c>
      <c r="J175" s="97" t="s">
        <v>27</v>
      </c>
      <c r="K175" s="97" t="s">
        <v>31</v>
      </c>
      <c r="L175" s="97">
        <v>1</v>
      </c>
      <c r="M175" s="98">
        <v>1401</v>
      </c>
      <c r="N175" s="98">
        <v>51</v>
      </c>
      <c r="O175" s="98">
        <f t="shared" si="5"/>
        <v>1452</v>
      </c>
    </row>
    <row r="176" spans="1:15" x14ac:dyDescent="0.25">
      <c r="A176" s="18" t="s">
        <v>15</v>
      </c>
      <c r="B176" s="18" t="s">
        <v>25</v>
      </c>
      <c r="C176" s="18" t="s">
        <v>84</v>
      </c>
      <c r="D176" s="5">
        <v>2</v>
      </c>
      <c r="E176" s="65">
        <v>660.06</v>
      </c>
      <c r="F176" s="65">
        <v>320.23</v>
      </c>
      <c r="G176" s="73">
        <f t="shared" si="4"/>
        <v>980.29</v>
      </c>
      <c r="I176" s="97" t="s">
        <v>16</v>
      </c>
      <c r="J176" s="97" t="s">
        <v>27</v>
      </c>
      <c r="K176" s="97" t="s">
        <v>31</v>
      </c>
      <c r="L176" s="97">
        <v>2</v>
      </c>
      <c r="M176" s="98">
        <v>1241</v>
      </c>
      <c r="N176" s="98">
        <v>145</v>
      </c>
      <c r="O176" s="98">
        <f t="shared" si="5"/>
        <v>1386</v>
      </c>
    </row>
    <row r="177" spans="1:15" x14ac:dyDescent="0.25">
      <c r="A177" s="18" t="s">
        <v>15</v>
      </c>
      <c r="B177" s="18" t="s">
        <v>25</v>
      </c>
      <c r="C177" s="18" t="s">
        <v>84</v>
      </c>
      <c r="D177" s="5">
        <v>3</v>
      </c>
      <c r="E177" s="65">
        <v>2741.37</v>
      </c>
      <c r="F177" s="65">
        <v>1069.5999999999999</v>
      </c>
      <c r="G177" s="73">
        <f t="shared" si="4"/>
        <v>3810.97</v>
      </c>
      <c r="I177" s="97" t="s">
        <v>16</v>
      </c>
      <c r="J177" s="97" t="s">
        <v>27</v>
      </c>
      <c r="K177" s="97" t="s">
        <v>31</v>
      </c>
      <c r="L177" s="97">
        <v>3</v>
      </c>
      <c r="M177" s="98">
        <v>9695</v>
      </c>
      <c r="N177" s="98">
        <v>1092</v>
      </c>
      <c r="O177" s="98">
        <f t="shared" si="5"/>
        <v>10787</v>
      </c>
    </row>
    <row r="178" spans="1:15" x14ac:dyDescent="0.25">
      <c r="A178" s="18" t="s">
        <v>15</v>
      </c>
      <c r="B178" s="18" t="s">
        <v>25</v>
      </c>
      <c r="C178" s="18" t="s">
        <v>32</v>
      </c>
      <c r="D178" s="5">
        <v>0</v>
      </c>
      <c r="E178" s="65">
        <v>330.92</v>
      </c>
      <c r="F178" s="65">
        <v>20.63</v>
      </c>
      <c r="G178" s="73">
        <f t="shared" si="4"/>
        <v>351.55</v>
      </c>
      <c r="I178" s="97" t="s">
        <v>16</v>
      </c>
      <c r="J178" s="97" t="s">
        <v>27</v>
      </c>
      <c r="K178" s="97" t="s">
        <v>84</v>
      </c>
      <c r="L178" s="97">
        <v>0</v>
      </c>
      <c r="M178" s="98">
        <v>1817</v>
      </c>
      <c r="N178" s="98">
        <v>62</v>
      </c>
      <c r="O178" s="98">
        <f t="shared" si="5"/>
        <v>1879</v>
      </c>
    </row>
    <row r="179" spans="1:15" x14ac:dyDescent="0.25">
      <c r="A179" s="18" t="s">
        <v>15</v>
      </c>
      <c r="B179" s="18" t="s">
        <v>25</v>
      </c>
      <c r="C179" s="18" t="s">
        <v>32</v>
      </c>
      <c r="D179" s="5">
        <v>1</v>
      </c>
      <c r="E179" s="65">
        <v>287.27</v>
      </c>
      <c r="F179" s="65">
        <v>123.63</v>
      </c>
      <c r="G179" s="73">
        <f t="shared" si="4"/>
        <v>410.9</v>
      </c>
      <c r="I179" s="97" t="s">
        <v>16</v>
      </c>
      <c r="J179" s="97" t="s">
        <v>27</v>
      </c>
      <c r="K179" s="97" t="s">
        <v>84</v>
      </c>
      <c r="L179" s="97">
        <v>1</v>
      </c>
      <c r="M179" s="98">
        <v>657</v>
      </c>
      <c r="N179" s="98">
        <v>107</v>
      </c>
      <c r="O179" s="98">
        <f t="shared" si="5"/>
        <v>764</v>
      </c>
    </row>
    <row r="180" spans="1:15" x14ac:dyDescent="0.25">
      <c r="A180" s="18" t="s">
        <v>15</v>
      </c>
      <c r="B180" s="18" t="s">
        <v>25</v>
      </c>
      <c r="C180" s="18" t="s">
        <v>32</v>
      </c>
      <c r="D180" s="5">
        <v>2</v>
      </c>
      <c r="E180" s="65">
        <v>443.47</v>
      </c>
      <c r="F180" s="65">
        <v>259.06</v>
      </c>
      <c r="G180" s="73">
        <f t="shared" si="4"/>
        <v>702.53</v>
      </c>
      <c r="I180" s="97" t="s">
        <v>16</v>
      </c>
      <c r="J180" s="97" t="s">
        <v>27</v>
      </c>
      <c r="K180" s="97" t="s">
        <v>84</v>
      </c>
      <c r="L180" s="97">
        <v>2</v>
      </c>
      <c r="M180" s="98">
        <v>1203</v>
      </c>
      <c r="N180" s="98">
        <v>146</v>
      </c>
      <c r="O180" s="98">
        <f t="shared" si="5"/>
        <v>1349</v>
      </c>
    </row>
    <row r="181" spans="1:15" x14ac:dyDescent="0.25">
      <c r="A181" s="18" t="s">
        <v>15</v>
      </c>
      <c r="B181" s="18" t="s">
        <v>25</v>
      </c>
      <c r="C181" s="18" t="s">
        <v>32</v>
      </c>
      <c r="D181" s="5">
        <v>3</v>
      </c>
      <c r="E181" s="65">
        <v>488.35</v>
      </c>
      <c r="F181" s="65">
        <v>191.05</v>
      </c>
      <c r="G181" s="73">
        <f t="shared" si="4"/>
        <v>679.40000000000009</v>
      </c>
      <c r="I181" s="97" t="s">
        <v>16</v>
      </c>
      <c r="J181" s="97" t="s">
        <v>27</v>
      </c>
      <c r="K181" s="97" t="s">
        <v>84</v>
      </c>
      <c r="L181" s="97">
        <v>3</v>
      </c>
      <c r="M181" s="98">
        <v>14764</v>
      </c>
      <c r="N181" s="98">
        <v>1548</v>
      </c>
      <c r="O181" s="98">
        <f t="shared" si="5"/>
        <v>16312</v>
      </c>
    </row>
    <row r="182" spans="1:15" x14ac:dyDescent="0.25">
      <c r="A182" s="18" t="s">
        <v>15</v>
      </c>
      <c r="B182" s="18" t="s">
        <v>26</v>
      </c>
      <c r="C182" s="18" t="s">
        <v>29</v>
      </c>
      <c r="D182" s="5">
        <v>0</v>
      </c>
      <c r="E182" s="65">
        <v>205.59</v>
      </c>
      <c r="F182" s="65">
        <v>43.09</v>
      </c>
      <c r="G182" s="73">
        <f t="shared" si="4"/>
        <v>248.68</v>
      </c>
      <c r="I182" s="97" t="s">
        <v>16</v>
      </c>
      <c r="J182" s="97" t="s">
        <v>28</v>
      </c>
      <c r="K182" s="97" t="s">
        <v>29</v>
      </c>
      <c r="L182" s="97">
        <v>0</v>
      </c>
      <c r="M182" s="98">
        <v>651</v>
      </c>
      <c r="N182" s="98">
        <v>0</v>
      </c>
      <c r="O182" s="98">
        <f t="shared" si="5"/>
        <v>651</v>
      </c>
    </row>
    <row r="183" spans="1:15" x14ac:dyDescent="0.25">
      <c r="A183" s="18" t="s">
        <v>15</v>
      </c>
      <c r="B183" s="18" t="s">
        <v>26</v>
      </c>
      <c r="C183" s="18" t="s">
        <v>29</v>
      </c>
      <c r="D183" s="5">
        <v>1</v>
      </c>
      <c r="E183" s="65">
        <v>259.86</v>
      </c>
      <c r="F183" s="65">
        <v>94.12</v>
      </c>
      <c r="G183" s="73">
        <f t="shared" si="4"/>
        <v>353.98</v>
      </c>
      <c r="I183" s="97" t="s">
        <v>16</v>
      </c>
      <c r="J183" s="97" t="s">
        <v>28</v>
      </c>
      <c r="K183" s="97" t="s">
        <v>29</v>
      </c>
      <c r="L183" s="97">
        <v>1</v>
      </c>
      <c r="M183" s="98">
        <v>796</v>
      </c>
      <c r="N183" s="98">
        <v>2</v>
      </c>
      <c r="O183" s="98">
        <f t="shared" si="5"/>
        <v>798</v>
      </c>
    </row>
    <row r="184" spans="1:15" x14ac:dyDescent="0.25">
      <c r="A184" s="18" t="s">
        <v>15</v>
      </c>
      <c r="B184" s="18" t="s">
        <v>26</v>
      </c>
      <c r="C184" s="18" t="s">
        <v>29</v>
      </c>
      <c r="D184" s="5">
        <v>2</v>
      </c>
      <c r="E184" s="65">
        <v>273.10000000000002</v>
      </c>
      <c r="F184" s="65">
        <v>101.55</v>
      </c>
      <c r="G184" s="73">
        <f t="shared" si="4"/>
        <v>374.65000000000003</v>
      </c>
      <c r="I184" s="97" t="s">
        <v>16</v>
      </c>
      <c r="J184" s="97" t="s">
        <v>28</v>
      </c>
      <c r="K184" s="97" t="s">
        <v>29</v>
      </c>
      <c r="L184" s="97">
        <v>2</v>
      </c>
      <c r="M184" s="98">
        <v>455</v>
      </c>
      <c r="N184" s="98">
        <v>10</v>
      </c>
      <c r="O184" s="98">
        <f t="shared" si="5"/>
        <v>465</v>
      </c>
    </row>
    <row r="185" spans="1:15" x14ac:dyDescent="0.25">
      <c r="A185" s="18" t="s">
        <v>15</v>
      </c>
      <c r="B185" s="18" t="s">
        <v>26</v>
      </c>
      <c r="C185" s="18" t="s">
        <v>29</v>
      </c>
      <c r="D185" s="5">
        <v>3</v>
      </c>
      <c r="E185" s="65">
        <v>956.57</v>
      </c>
      <c r="F185" s="65">
        <v>680.29</v>
      </c>
      <c r="G185" s="73">
        <f t="shared" si="4"/>
        <v>1636.8600000000001</v>
      </c>
      <c r="I185" s="97" t="s">
        <v>16</v>
      </c>
      <c r="J185" s="97" t="s">
        <v>28</v>
      </c>
      <c r="K185" s="97" t="s">
        <v>29</v>
      </c>
      <c r="L185" s="97">
        <v>3</v>
      </c>
      <c r="M185" s="98">
        <v>1309</v>
      </c>
      <c r="N185" s="98">
        <v>13</v>
      </c>
      <c r="O185" s="98">
        <f t="shared" si="5"/>
        <v>1322</v>
      </c>
    </row>
    <row r="186" spans="1:15" x14ac:dyDescent="0.25">
      <c r="A186" s="18" t="s">
        <v>15</v>
      </c>
      <c r="B186" s="18" t="s">
        <v>26</v>
      </c>
      <c r="C186" s="18" t="s">
        <v>30</v>
      </c>
      <c r="D186" s="5">
        <v>0</v>
      </c>
      <c r="E186" s="65">
        <v>69.86</v>
      </c>
      <c r="F186" s="65">
        <v>0</v>
      </c>
      <c r="G186" s="73">
        <f t="shared" si="4"/>
        <v>69.86</v>
      </c>
      <c r="H186" s="84"/>
      <c r="I186" s="97" t="s">
        <v>16</v>
      </c>
      <c r="J186" s="97" t="s">
        <v>28</v>
      </c>
      <c r="K186" s="97" t="s">
        <v>32</v>
      </c>
      <c r="L186" s="97">
        <v>0</v>
      </c>
      <c r="M186" s="98">
        <v>537</v>
      </c>
      <c r="N186" s="98">
        <v>0</v>
      </c>
      <c r="O186" s="98">
        <f t="shared" si="5"/>
        <v>537</v>
      </c>
    </row>
    <row r="187" spans="1:15" x14ac:dyDescent="0.25">
      <c r="A187" s="18" t="s">
        <v>15</v>
      </c>
      <c r="B187" s="18" t="s">
        <v>26</v>
      </c>
      <c r="C187" s="18" t="s">
        <v>30</v>
      </c>
      <c r="D187" s="5">
        <v>1</v>
      </c>
      <c r="E187" s="65">
        <v>13.48</v>
      </c>
      <c r="F187" s="65">
        <v>0</v>
      </c>
      <c r="G187" s="73">
        <f t="shared" si="4"/>
        <v>13.48</v>
      </c>
      <c r="H187" s="84"/>
      <c r="I187" s="97" t="s">
        <v>16</v>
      </c>
      <c r="J187" s="97" t="s">
        <v>28</v>
      </c>
      <c r="K187" s="97" t="s">
        <v>32</v>
      </c>
      <c r="L187" s="97">
        <v>1</v>
      </c>
      <c r="M187" s="98">
        <v>792</v>
      </c>
      <c r="N187" s="98">
        <v>0</v>
      </c>
      <c r="O187" s="98">
        <f t="shared" si="5"/>
        <v>792</v>
      </c>
    </row>
    <row r="188" spans="1:15" x14ac:dyDescent="0.25">
      <c r="A188" s="18" t="s">
        <v>15</v>
      </c>
      <c r="B188" s="18" t="s">
        <v>26</v>
      </c>
      <c r="C188" s="18" t="s">
        <v>30</v>
      </c>
      <c r="D188" s="5">
        <v>2</v>
      </c>
      <c r="E188" s="65">
        <v>14.35</v>
      </c>
      <c r="F188" s="65">
        <v>2.48</v>
      </c>
      <c r="G188" s="73">
        <f t="shared" si="4"/>
        <v>16.829999999999998</v>
      </c>
      <c r="H188" s="84"/>
      <c r="I188" s="97" t="s">
        <v>16</v>
      </c>
      <c r="J188" s="97" t="s">
        <v>28</v>
      </c>
      <c r="K188" s="97" t="s">
        <v>32</v>
      </c>
      <c r="L188" s="97">
        <v>2</v>
      </c>
      <c r="M188" s="98">
        <v>358</v>
      </c>
      <c r="N188" s="98">
        <v>56</v>
      </c>
      <c r="O188" s="98">
        <f t="shared" si="5"/>
        <v>414</v>
      </c>
    </row>
    <row r="189" spans="1:15" x14ac:dyDescent="0.25">
      <c r="A189" s="18" t="s">
        <v>15</v>
      </c>
      <c r="B189" s="18" t="s">
        <v>26</v>
      </c>
      <c r="C189" s="18" t="s">
        <v>30</v>
      </c>
      <c r="D189" s="5">
        <v>3</v>
      </c>
      <c r="E189" s="65">
        <v>149.18</v>
      </c>
      <c r="F189" s="65">
        <v>0</v>
      </c>
      <c r="G189" s="73">
        <f t="shared" si="4"/>
        <v>149.18</v>
      </c>
      <c r="H189" s="84"/>
      <c r="I189" s="97" t="s">
        <v>16</v>
      </c>
      <c r="J189" s="97" t="s">
        <v>28</v>
      </c>
      <c r="K189" s="97" t="s">
        <v>32</v>
      </c>
      <c r="L189" s="97">
        <v>3</v>
      </c>
      <c r="M189" s="98">
        <v>2713</v>
      </c>
      <c r="N189" s="98">
        <v>44</v>
      </c>
      <c r="O189" s="98">
        <f t="shared" si="5"/>
        <v>2757</v>
      </c>
    </row>
    <row r="190" spans="1:15" x14ac:dyDescent="0.25">
      <c r="A190" s="18" t="s">
        <v>15</v>
      </c>
      <c r="B190" s="18" t="s">
        <v>26</v>
      </c>
      <c r="C190" s="18" t="s">
        <v>31</v>
      </c>
      <c r="D190" s="5">
        <v>0</v>
      </c>
      <c r="E190" s="65">
        <v>1099.75</v>
      </c>
      <c r="F190" s="65">
        <v>69.14</v>
      </c>
      <c r="G190" s="73">
        <f t="shared" si="4"/>
        <v>1168.8900000000001</v>
      </c>
      <c r="H190" s="84"/>
      <c r="I190" s="97" t="s">
        <v>16</v>
      </c>
      <c r="J190" s="97" t="s">
        <v>28</v>
      </c>
      <c r="K190" s="97" t="s">
        <v>30</v>
      </c>
      <c r="L190" s="97">
        <v>0</v>
      </c>
      <c r="M190" s="98">
        <v>383</v>
      </c>
      <c r="N190" s="98">
        <v>0</v>
      </c>
      <c r="O190" s="98">
        <f t="shared" si="5"/>
        <v>383</v>
      </c>
    </row>
    <row r="191" spans="1:15" x14ac:dyDescent="0.25">
      <c r="A191" s="18" t="s">
        <v>15</v>
      </c>
      <c r="B191" s="18" t="s">
        <v>26</v>
      </c>
      <c r="C191" s="18" t="s">
        <v>31</v>
      </c>
      <c r="D191" s="5">
        <v>1</v>
      </c>
      <c r="E191" s="65">
        <v>1463.24</v>
      </c>
      <c r="F191" s="65">
        <v>174.14</v>
      </c>
      <c r="G191" s="73">
        <f t="shared" si="4"/>
        <v>1637.38</v>
      </c>
      <c r="H191" s="84"/>
      <c r="I191" s="97" t="s">
        <v>16</v>
      </c>
      <c r="J191" s="97" t="s">
        <v>28</v>
      </c>
      <c r="K191" s="97" t="s">
        <v>30</v>
      </c>
      <c r="L191" s="97">
        <v>1</v>
      </c>
      <c r="M191" s="98">
        <v>841</v>
      </c>
      <c r="N191" s="98">
        <v>0</v>
      </c>
      <c r="O191" s="98">
        <f t="shared" si="5"/>
        <v>841</v>
      </c>
    </row>
    <row r="192" spans="1:15" x14ac:dyDescent="0.25">
      <c r="A192" s="18" t="s">
        <v>15</v>
      </c>
      <c r="B192" s="18" t="s">
        <v>26</v>
      </c>
      <c r="C192" s="18" t="s">
        <v>31</v>
      </c>
      <c r="D192" s="5">
        <v>2</v>
      </c>
      <c r="E192" s="65">
        <v>1202.01</v>
      </c>
      <c r="F192" s="65">
        <v>141.38</v>
      </c>
      <c r="G192" s="73">
        <f t="shared" si="4"/>
        <v>1343.3899999999999</v>
      </c>
      <c r="H192" s="84"/>
      <c r="I192" s="97" t="s">
        <v>16</v>
      </c>
      <c r="J192" s="97" t="s">
        <v>28</v>
      </c>
      <c r="K192" s="97" t="s">
        <v>30</v>
      </c>
      <c r="L192" s="97">
        <v>2</v>
      </c>
      <c r="M192" s="98">
        <v>472</v>
      </c>
      <c r="N192" s="98">
        <v>0</v>
      </c>
      <c r="O192" s="98">
        <f t="shared" si="5"/>
        <v>472</v>
      </c>
    </row>
    <row r="193" spans="1:15" x14ac:dyDescent="0.25">
      <c r="A193" s="18" t="s">
        <v>15</v>
      </c>
      <c r="B193" s="18" t="s">
        <v>26</v>
      </c>
      <c r="C193" s="18" t="s">
        <v>31</v>
      </c>
      <c r="D193" s="5">
        <v>3</v>
      </c>
      <c r="E193" s="65">
        <v>2630.38</v>
      </c>
      <c r="F193" s="65">
        <v>626.92999999999995</v>
      </c>
      <c r="G193" s="73">
        <f t="shared" si="4"/>
        <v>3257.31</v>
      </c>
      <c r="H193" s="84"/>
      <c r="I193" s="97" t="s">
        <v>16</v>
      </c>
      <c r="J193" s="97" t="s">
        <v>28</v>
      </c>
      <c r="K193" s="97" t="s">
        <v>30</v>
      </c>
      <c r="L193" s="97">
        <v>3</v>
      </c>
      <c r="M193" s="98">
        <v>366</v>
      </c>
      <c r="N193" s="98">
        <v>0</v>
      </c>
      <c r="O193" s="98">
        <f t="shared" si="5"/>
        <v>366</v>
      </c>
    </row>
    <row r="194" spans="1:15" x14ac:dyDescent="0.25">
      <c r="A194" s="18" t="s">
        <v>15</v>
      </c>
      <c r="B194" s="18" t="s">
        <v>26</v>
      </c>
      <c r="C194" s="18" t="s">
        <v>84</v>
      </c>
      <c r="D194" s="5">
        <v>0</v>
      </c>
      <c r="E194" s="65">
        <v>345.31</v>
      </c>
      <c r="F194" s="65">
        <v>43.97</v>
      </c>
      <c r="G194" s="73">
        <f t="shared" si="4"/>
        <v>389.28</v>
      </c>
      <c r="H194" s="84"/>
      <c r="I194" s="97" t="s">
        <v>16</v>
      </c>
      <c r="J194" s="97" t="s">
        <v>28</v>
      </c>
      <c r="K194" s="97" t="s">
        <v>31</v>
      </c>
      <c r="L194" s="97">
        <v>0</v>
      </c>
      <c r="M194" s="98">
        <v>1073</v>
      </c>
      <c r="N194" s="98">
        <v>0</v>
      </c>
      <c r="O194" s="98">
        <f t="shared" si="5"/>
        <v>1073</v>
      </c>
    </row>
    <row r="195" spans="1:15" x14ac:dyDescent="0.25">
      <c r="A195" s="18" t="s">
        <v>15</v>
      </c>
      <c r="B195" s="18" t="s">
        <v>26</v>
      </c>
      <c r="C195" s="18" t="s">
        <v>84</v>
      </c>
      <c r="D195" s="5">
        <v>1</v>
      </c>
      <c r="E195" s="65">
        <v>508.09</v>
      </c>
      <c r="F195" s="65">
        <v>115.11</v>
      </c>
      <c r="G195" s="73">
        <f t="shared" ref="G195:G241" si="6">SUM(E195:F195)</f>
        <v>623.19999999999993</v>
      </c>
      <c r="H195" s="84"/>
      <c r="I195" s="97" t="s">
        <v>16</v>
      </c>
      <c r="J195" s="97" t="s">
        <v>28</v>
      </c>
      <c r="K195" s="97" t="s">
        <v>31</v>
      </c>
      <c r="L195" s="97">
        <v>1</v>
      </c>
      <c r="M195" s="98">
        <v>2164</v>
      </c>
      <c r="N195" s="98">
        <v>37</v>
      </c>
      <c r="O195" s="98">
        <f t="shared" ref="O195:O241" si="7">SUM(M195:N195)</f>
        <v>2201</v>
      </c>
    </row>
    <row r="196" spans="1:15" x14ac:dyDescent="0.25">
      <c r="A196" s="18" t="s">
        <v>15</v>
      </c>
      <c r="B196" s="18" t="s">
        <v>26</v>
      </c>
      <c r="C196" s="18" t="s">
        <v>84</v>
      </c>
      <c r="D196" s="5">
        <v>2</v>
      </c>
      <c r="E196" s="65">
        <v>713.04</v>
      </c>
      <c r="F196" s="65">
        <v>146.85</v>
      </c>
      <c r="G196" s="73">
        <f t="shared" si="6"/>
        <v>859.89</v>
      </c>
      <c r="H196" s="84"/>
      <c r="I196" s="97" t="s">
        <v>16</v>
      </c>
      <c r="J196" s="97" t="s">
        <v>28</v>
      </c>
      <c r="K196" s="97" t="s">
        <v>31</v>
      </c>
      <c r="L196" s="97">
        <v>2</v>
      </c>
      <c r="M196" s="98">
        <v>1463</v>
      </c>
      <c r="N196" s="98">
        <v>69</v>
      </c>
      <c r="O196" s="98">
        <f t="shared" si="7"/>
        <v>1532</v>
      </c>
    </row>
    <row r="197" spans="1:15" x14ac:dyDescent="0.25">
      <c r="A197" s="18" t="s">
        <v>15</v>
      </c>
      <c r="B197" s="18" t="s">
        <v>26</v>
      </c>
      <c r="C197" s="18" t="s">
        <v>84</v>
      </c>
      <c r="D197" s="5">
        <v>3</v>
      </c>
      <c r="E197" s="65">
        <v>2352.75</v>
      </c>
      <c r="F197" s="65">
        <v>943.99</v>
      </c>
      <c r="G197" s="73">
        <f t="shared" si="6"/>
        <v>3296.74</v>
      </c>
      <c r="H197" s="84"/>
      <c r="I197" s="97" t="s">
        <v>16</v>
      </c>
      <c r="J197" s="97" t="s">
        <v>28</v>
      </c>
      <c r="K197" s="97" t="s">
        <v>31</v>
      </c>
      <c r="L197" s="97">
        <v>3</v>
      </c>
      <c r="M197" s="98">
        <v>2506</v>
      </c>
      <c r="N197" s="98">
        <v>40</v>
      </c>
      <c r="O197" s="98">
        <f t="shared" si="7"/>
        <v>2546</v>
      </c>
    </row>
    <row r="198" spans="1:15" x14ac:dyDescent="0.25">
      <c r="A198" s="18" t="s">
        <v>15</v>
      </c>
      <c r="B198" s="18" t="s">
        <v>26</v>
      </c>
      <c r="C198" s="18" t="s">
        <v>32</v>
      </c>
      <c r="D198" s="5">
        <v>0</v>
      </c>
      <c r="E198" s="65">
        <v>152.69</v>
      </c>
      <c r="F198" s="65">
        <v>1.07</v>
      </c>
      <c r="G198" s="73">
        <f t="shared" si="6"/>
        <v>153.76</v>
      </c>
      <c r="H198" s="84"/>
      <c r="I198" s="97" t="s">
        <v>16</v>
      </c>
      <c r="J198" s="97" t="s">
        <v>28</v>
      </c>
      <c r="K198" s="97" t="s">
        <v>84</v>
      </c>
      <c r="L198" s="97">
        <v>0</v>
      </c>
      <c r="M198" s="98">
        <v>915</v>
      </c>
      <c r="N198" s="98">
        <v>26</v>
      </c>
      <c r="O198" s="98">
        <f t="shared" si="7"/>
        <v>941</v>
      </c>
    </row>
    <row r="199" spans="1:15" x14ac:dyDescent="0.25">
      <c r="A199" s="18" t="s">
        <v>15</v>
      </c>
      <c r="B199" s="18" t="s">
        <v>26</v>
      </c>
      <c r="C199" s="18" t="s">
        <v>32</v>
      </c>
      <c r="D199" s="5">
        <v>1</v>
      </c>
      <c r="E199" s="65">
        <v>191.92</v>
      </c>
      <c r="F199" s="65">
        <v>30.45</v>
      </c>
      <c r="G199" s="73">
        <f t="shared" si="6"/>
        <v>222.36999999999998</v>
      </c>
      <c r="H199" s="84"/>
      <c r="I199" s="97" t="s">
        <v>16</v>
      </c>
      <c r="J199" s="97" t="s">
        <v>28</v>
      </c>
      <c r="K199" s="97" t="s">
        <v>84</v>
      </c>
      <c r="L199" s="97">
        <v>1</v>
      </c>
      <c r="M199" s="98">
        <v>859</v>
      </c>
      <c r="N199" s="98">
        <v>21</v>
      </c>
      <c r="O199" s="98">
        <f t="shared" si="7"/>
        <v>880</v>
      </c>
    </row>
    <row r="200" spans="1:15" x14ac:dyDescent="0.25">
      <c r="A200" s="18" t="s">
        <v>15</v>
      </c>
      <c r="B200" s="18" t="s">
        <v>26</v>
      </c>
      <c r="C200" s="18" t="s">
        <v>32</v>
      </c>
      <c r="D200" s="5">
        <v>2</v>
      </c>
      <c r="E200" s="65">
        <v>297.88</v>
      </c>
      <c r="F200" s="65">
        <v>29.43</v>
      </c>
      <c r="G200" s="73">
        <f t="shared" si="6"/>
        <v>327.31</v>
      </c>
      <c r="H200" s="84"/>
      <c r="I200" s="97" t="s">
        <v>16</v>
      </c>
      <c r="J200" s="97" t="s">
        <v>28</v>
      </c>
      <c r="K200" s="97" t="s">
        <v>84</v>
      </c>
      <c r="L200" s="97">
        <v>2</v>
      </c>
      <c r="M200" s="98">
        <v>733</v>
      </c>
      <c r="N200" s="98">
        <v>39</v>
      </c>
      <c r="O200" s="98">
        <f t="shared" si="7"/>
        <v>772</v>
      </c>
    </row>
    <row r="201" spans="1:15" x14ac:dyDescent="0.25">
      <c r="A201" s="18" t="s">
        <v>15</v>
      </c>
      <c r="B201" s="18" t="s">
        <v>26</v>
      </c>
      <c r="C201" s="18" t="s">
        <v>32</v>
      </c>
      <c r="D201" s="5">
        <v>3</v>
      </c>
      <c r="E201" s="65">
        <v>463.87</v>
      </c>
      <c r="F201" s="65">
        <v>206.97</v>
      </c>
      <c r="G201" s="73">
        <f t="shared" si="6"/>
        <v>670.84</v>
      </c>
      <c r="H201" s="84"/>
      <c r="I201" s="97" t="s">
        <v>16</v>
      </c>
      <c r="J201" s="97" t="s">
        <v>28</v>
      </c>
      <c r="K201" s="97" t="s">
        <v>84</v>
      </c>
      <c r="L201" s="97">
        <v>3</v>
      </c>
      <c r="M201" s="98">
        <v>4232</v>
      </c>
      <c r="N201" s="98">
        <v>35</v>
      </c>
      <c r="O201" s="98">
        <f t="shared" si="7"/>
        <v>4267</v>
      </c>
    </row>
    <row r="202" spans="1:15" x14ac:dyDescent="0.25">
      <c r="A202" s="18" t="s">
        <v>16</v>
      </c>
      <c r="B202" s="18" t="s">
        <v>27</v>
      </c>
      <c r="C202" s="18" t="s">
        <v>29</v>
      </c>
      <c r="D202" s="5">
        <v>0</v>
      </c>
      <c r="E202" s="65">
        <v>765.64</v>
      </c>
      <c r="F202" s="65">
        <v>6.96</v>
      </c>
      <c r="G202" s="73">
        <f t="shared" si="6"/>
        <v>772.6</v>
      </c>
      <c r="H202" s="84"/>
      <c r="I202" s="97" t="s">
        <v>15</v>
      </c>
      <c r="J202" s="97" t="s">
        <v>26</v>
      </c>
      <c r="K202" s="97" t="s">
        <v>29</v>
      </c>
      <c r="L202" s="97">
        <v>0</v>
      </c>
      <c r="M202" s="98">
        <v>336</v>
      </c>
      <c r="N202" s="98">
        <v>82</v>
      </c>
      <c r="O202" s="98">
        <f t="shared" si="7"/>
        <v>418</v>
      </c>
    </row>
    <row r="203" spans="1:15" x14ac:dyDescent="0.25">
      <c r="A203" s="18" t="s">
        <v>16</v>
      </c>
      <c r="B203" s="18" t="s">
        <v>27</v>
      </c>
      <c r="C203" s="18" t="s">
        <v>29</v>
      </c>
      <c r="D203" s="5">
        <v>1</v>
      </c>
      <c r="E203" s="65">
        <v>328.1</v>
      </c>
      <c r="F203" s="65">
        <v>57.91</v>
      </c>
      <c r="G203" s="73">
        <f t="shared" si="6"/>
        <v>386.01</v>
      </c>
      <c r="H203" s="84"/>
      <c r="I203" s="97" t="s">
        <v>15</v>
      </c>
      <c r="J203" s="97" t="s">
        <v>26</v>
      </c>
      <c r="K203" s="97" t="s">
        <v>29</v>
      </c>
      <c r="L203" s="97">
        <v>1</v>
      </c>
      <c r="M203" s="98">
        <v>422</v>
      </c>
      <c r="N203" s="98">
        <v>212</v>
      </c>
      <c r="O203" s="98">
        <f t="shared" si="7"/>
        <v>634</v>
      </c>
    </row>
    <row r="204" spans="1:15" x14ac:dyDescent="0.25">
      <c r="A204" s="18" t="s">
        <v>16</v>
      </c>
      <c r="B204" s="18" t="s">
        <v>27</v>
      </c>
      <c r="C204" s="18" t="s">
        <v>29</v>
      </c>
      <c r="D204" s="5">
        <v>2</v>
      </c>
      <c r="E204" s="65">
        <v>212.95</v>
      </c>
      <c r="F204" s="65">
        <v>0</v>
      </c>
      <c r="G204" s="73">
        <f t="shared" si="6"/>
        <v>212.95</v>
      </c>
      <c r="H204" s="84"/>
      <c r="I204" s="97" t="s">
        <v>15</v>
      </c>
      <c r="J204" s="97" t="s">
        <v>26</v>
      </c>
      <c r="K204" s="97" t="s">
        <v>29</v>
      </c>
      <c r="L204" s="97">
        <v>2</v>
      </c>
      <c r="M204" s="98">
        <v>497</v>
      </c>
      <c r="N204" s="98">
        <v>215</v>
      </c>
      <c r="O204" s="98">
        <f t="shared" si="7"/>
        <v>712</v>
      </c>
    </row>
    <row r="205" spans="1:15" x14ac:dyDescent="0.25">
      <c r="A205" s="18" t="s">
        <v>16</v>
      </c>
      <c r="B205" s="18" t="s">
        <v>27</v>
      </c>
      <c r="C205" s="18" t="s">
        <v>29</v>
      </c>
      <c r="D205" s="5">
        <v>3</v>
      </c>
      <c r="E205" s="65">
        <v>3312.06</v>
      </c>
      <c r="F205" s="65">
        <v>323.36</v>
      </c>
      <c r="G205" s="73">
        <f t="shared" si="6"/>
        <v>3635.42</v>
      </c>
      <c r="H205" s="84"/>
      <c r="I205" s="97" t="s">
        <v>15</v>
      </c>
      <c r="J205" s="97" t="s">
        <v>26</v>
      </c>
      <c r="K205" s="97" t="s">
        <v>29</v>
      </c>
      <c r="L205" s="97">
        <v>3</v>
      </c>
      <c r="M205" s="98">
        <v>2119</v>
      </c>
      <c r="N205" s="98">
        <v>1499</v>
      </c>
      <c r="O205" s="98">
        <f t="shared" si="7"/>
        <v>3618</v>
      </c>
    </row>
    <row r="206" spans="1:15" x14ac:dyDescent="0.25">
      <c r="A206" s="18" t="s">
        <v>16</v>
      </c>
      <c r="B206" s="18" t="s">
        <v>27</v>
      </c>
      <c r="C206" s="18" t="s">
        <v>30</v>
      </c>
      <c r="D206" s="5">
        <v>0</v>
      </c>
      <c r="E206" s="65">
        <v>113.62</v>
      </c>
      <c r="F206" s="65">
        <v>0</v>
      </c>
      <c r="G206" s="73">
        <f t="shared" si="6"/>
        <v>113.62</v>
      </c>
      <c r="H206" s="84"/>
      <c r="I206" s="97" t="s">
        <v>15</v>
      </c>
      <c r="J206" s="97" t="s">
        <v>26</v>
      </c>
      <c r="K206" s="97" t="s">
        <v>32</v>
      </c>
      <c r="L206" s="97">
        <v>0</v>
      </c>
      <c r="M206" s="98">
        <v>231</v>
      </c>
      <c r="N206" s="98">
        <v>1</v>
      </c>
      <c r="O206" s="98">
        <f t="shared" si="7"/>
        <v>232</v>
      </c>
    </row>
    <row r="207" spans="1:15" x14ac:dyDescent="0.25">
      <c r="A207" s="18" t="s">
        <v>16</v>
      </c>
      <c r="B207" s="18" t="s">
        <v>27</v>
      </c>
      <c r="C207" s="18" t="s">
        <v>30</v>
      </c>
      <c r="D207" s="5">
        <v>1</v>
      </c>
      <c r="E207" s="65">
        <v>179.41</v>
      </c>
      <c r="F207" s="65">
        <v>0</v>
      </c>
      <c r="G207" s="73">
        <f t="shared" si="6"/>
        <v>179.41</v>
      </c>
      <c r="H207" s="84"/>
      <c r="I207" s="97" t="s">
        <v>15</v>
      </c>
      <c r="J207" s="97" t="s">
        <v>26</v>
      </c>
      <c r="K207" s="97" t="s">
        <v>32</v>
      </c>
      <c r="L207" s="97">
        <v>1</v>
      </c>
      <c r="M207" s="98">
        <v>332</v>
      </c>
      <c r="N207" s="98">
        <v>50</v>
      </c>
      <c r="O207" s="98">
        <f t="shared" si="7"/>
        <v>382</v>
      </c>
    </row>
    <row r="208" spans="1:15" x14ac:dyDescent="0.25">
      <c r="A208" s="18" t="s">
        <v>16</v>
      </c>
      <c r="B208" s="18" t="s">
        <v>27</v>
      </c>
      <c r="C208" s="18" t="s">
        <v>30</v>
      </c>
      <c r="D208" s="5">
        <v>2</v>
      </c>
      <c r="E208" s="65">
        <v>31</v>
      </c>
      <c r="F208" s="65">
        <v>0</v>
      </c>
      <c r="G208" s="73">
        <f t="shared" si="6"/>
        <v>31</v>
      </c>
      <c r="H208" s="84"/>
      <c r="I208" s="97" t="s">
        <v>15</v>
      </c>
      <c r="J208" s="97" t="s">
        <v>26</v>
      </c>
      <c r="K208" s="97" t="s">
        <v>32</v>
      </c>
      <c r="L208" s="97">
        <v>2</v>
      </c>
      <c r="M208" s="98">
        <v>455</v>
      </c>
      <c r="N208" s="98">
        <v>43</v>
      </c>
      <c r="O208" s="98">
        <f t="shared" si="7"/>
        <v>498</v>
      </c>
    </row>
    <row r="209" spans="1:15" x14ac:dyDescent="0.25">
      <c r="A209" s="18" t="s">
        <v>16</v>
      </c>
      <c r="B209" s="18" t="s">
        <v>27</v>
      </c>
      <c r="C209" s="18" t="s">
        <v>30</v>
      </c>
      <c r="D209" s="5">
        <v>3</v>
      </c>
      <c r="E209" s="65">
        <v>560.58000000000004</v>
      </c>
      <c r="F209" s="65">
        <v>0</v>
      </c>
      <c r="G209" s="73">
        <f t="shared" si="6"/>
        <v>560.58000000000004</v>
      </c>
      <c r="H209" s="84"/>
      <c r="I209" s="97" t="s">
        <v>15</v>
      </c>
      <c r="J209" s="97" t="s">
        <v>26</v>
      </c>
      <c r="K209" s="97" t="s">
        <v>32</v>
      </c>
      <c r="L209" s="97">
        <v>3</v>
      </c>
      <c r="M209" s="98">
        <v>1043</v>
      </c>
      <c r="N209" s="98">
        <v>466</v>
      </c>
      <c r="O209" s="98">
        <f t="shared" si="7"/>
        <v>1509</v>
      </c>
    </row>
    <row r="210" spans="1:15" x14ac:dyDescent="0.25">
      <c r="A210" s="18" t="s">
        <v>16</v>
      </c>
      <c r="B210" s="18" t="s">
        <v>27</v>
      </c>
      <c r="C210" s="18" t="s">
        <v>31</v>
      </c>
      <c r="D210" s="5">
        <v>0</v>
      </c>
      <c r="E210" s="65">
        <v>1702.76</v>
      </c>
      <c r="F210" s="65">
        <v>82.27</v>
      </c>
      <c r="G210" s="73">
        <f t="shared" si="6"/>
        <v>1785.03</v>
      </c>
      <c r="H210" s="84"/>
      <c r="I210" s="97" t="s">
        <v>15</v>
      </c>
      <c r="J210" s="97" t="s">
        <v>26</v>
      </c>
      <c r="K210" s="97" t="s">
        <v>30</v>
      </c>
      <c r="L210" s="97">
        <v>0</v>
      </c>
      <c r="M210" s="98">
        <v>124</v>
      </c>
      <c r="N210" s="98">
        <v>0</v>
      </c>
      <c r="O210" s="98">
        <f t="shared" si="7"/>
        <v>124</v>
      </c>
    </row>
    <row r="211" spans="1:15" x14ac:dyDescent="0.25">
      <c r="A211" s="18" t="s">
        <v>16</v>
      </c>
      <c r="B211" s="18" t="s">
        <v>27</v>
      </c>
      <c r="C211" s="18" t="s">
        <v>31</v>
      </c>
      <c r="D211" s="5">
        <v>1</v>
      </c>
      <c r="E211" s="65">
        <v>879.2</v>
      </c>
      <c r="F211" s="65">
        <v>29.28</v>
      </c>
      <c r="G211" s="73">
        <f t="shared" si="6"/>
        <v>908.48</v>
      </c>
      <c r="H211" s="84"/>
      <c r="I211" s="97" t="s">
        <v>15</v>
      </c>
      <c r="J211" s="97" t="s">
        <v>26</v>
      </c>
      <c r="K211" s="97" t="s">
        <v>30</v>
      </c>
      <c r="L211" s="97">
        <v>1</v>
      </c>
      <c r="M211" s="98">
        <v>23</v>
      </c>
      <c r="N211" s="98">
        <v>0</v>
      </c>
      <c r="O211" s="98">
        <f t="shared" si="7"/>
        <v>23</v>
      </c>
    </row>
    <row r="212" spans="1:15" x14ac:dyDescent="0.25">
      <c r="A212" s="18" t="s">
        <v>16</v>
      </c>
      <c r="B212" s="18" t="s">
        <v>27</v>
      </c>
      <c r="C212" s="18" t="s">
        <v>31</v>
      </c>
      <c r="D212" s="5">
        <v>2</v>
      </c>
      <c r="E212" s="65">
        <v>855.49</v>
      </c>
      <c r="F212" s="65">
        <v>116.76</v>
      </c>
      <c r="G212" s="73">
        <f t="shared" si="6"/>
        <v>972.25</v>
      </c>
      <c r="H212" s="84"/>
      <c r="I212" s="97" t="s">
        <v>15</v>
      </c>
      <c r="J212" s="97" t="s">
        <v>26</v>
      </c>
      <c r="K212" s="97" t="s">
        <v>30</v>
      </c>
      <c r="L212" s="97">
        <v>2</v>
      </c>
      <c r="M212" s="98">
        <v>23</v>
      </c>
      <c r="N212" s="98">
        <v>5</v>
      </c>
      <c r="O212" s="98">
        <f t="shared" si="7"/>
        <v>28</v>
      </c>
    </row>
    <row r="213" spans="1:15" x14ac:dyDescent="0.25">
      <c r="A213" s="18" t="s">
        <v>16</v>
      </c>
      <c r="B213" s="18" t="s">
        <v>27</v>
      </c>
      <c r="C213" s="18" t="s">
        <v>31</v>
      </c>
      <c r="D213" s="5">
        <v>3</v>
      </c>
      <c r="E213" s="65">
        <v>4736.43</v>
      </c>
      <c r="F213" s="65">
        <v>512.49</v>
      </c>
      <c r="G213" s="73">
        <f t="shared" si="6"/>
        <v>5248.92</v>
      </c>
      <c r="H213" s="84"/>
      <c r="I213" s="97" t="s">
        <v>15</v>
      </c>
      <c r="J213" s="97" t="s">
        <v>26</v>
      </c>
      <c r="K213" s="97" t="s">
        <v>30</v>
      </c>
      <c r="L213" s="97">
        <v>3</v>
      </c>
      <c r="M213" s="98">
        <v>358</v>
      </c>
      <c r="N213" s="98">
        <v>0</v>
      </c>
      <c r="O213" s="98">
        <f t="shared" si="7"/>
        <v>358</v>
      </c>
    </row>
    <row r="214" spans="1:15" x14ac:dyDescent="0.25">
      <c r="A214" s="18" t="s">
        <v>16</v>
      </c>
      <c r="B214" s="18" t="s">
        <v>27</v>
      </c>
      <c r="C214" s="18" t="s">
        <v>84</v>
      </c>
      <c r="D214" s="5">
        <v>0</v>
      </c>
      <c r="E214" s="65">
        <v>977.63</v>
      </c>
      <c r="F214" s="65">
        <v>42.36</v>
      </c>
      <c r="G214" s="73">
        <f t="shared" si="6"/>
        <v>1019.99</v>
      </c>
      <c r="H214" s="84"/>
      <c r="I214" s="97" t="s">
        <v>15</v>
      </c>
      <c r="J214" s="97" t="s">
        <v>26</v>
      </c>
      <c r="K214" s="97" t="s">
        <v>31</v>
      </c>
      <c r="L214" s="97">
        <v>0</v>
      </c>
      <c r="M214" s="98">
        <v>1820</v>
      </c>
      <c r="N214" s="98">
        <v>116</v>
      </c>
      <c r="O214" s="98">
        <f t="shared" si="7"/>
        <v>1936</v>
      </c>
    </row>
    <row r="215" spans="1:15" x14ac:dyDescent="0.25">
      <c r="A215" s="18" t="s">
        <v>16</v>
      </c>
      <c r="B215" s="18" t="s">
        <v>27</v>
      </c>
      <c r="C215" s="18" t="s">
        <v>84</v>
      </c>
      <c r="D215" s="5">
        <v>1</v>
      </c>
      <c r="E215" s="65">
        <v>431.81</v>
      </c>
      <c r="F215" s="65">
        <v>75.89</v>
      </c>
      <c r="G215" s="73">
        <f t="shared" si="6"/>
        <v>507.7</v>
      </c>
      <c r="H215" s="84"/>
      <c r="I215" s="97" t="s">
        <v>15</v>
      </c>
      <c r="J215" s="97" t="s">
        <v>26</v>
      </c>
      <c r="K215" s="97" t="s">
        <v>31</v>
      </c>
      <c r="L215" s="97">
        <v>1</v>
      </c>
      <c r="M215" s="98">
        <v>2283</v>
      </c>
      <c r="N215" s="98">
        <v>276</v>
      </c>
      <c r="O215" s="98">
        <f t="shared" si="7"/>
        <v>2559</v>
      </c>
    </row>
    <row r="216" spans="1:15" x14ac:dyDescent="0.25">
      <c r="A216" s="18" t="s">
        <v>16</v>
      </c>
      <c r="B216" s="18" t="s">
        <v>27</v>
      </c>
      <c r="C216" s="18" t="s">
        <v>84</v>
      </c>
      <c r="D216" s="5">
        <v>2</v>
      </c>
      <c r="E216" s="65">
        <v>824</v>
      </c>
      <c r="F216" s="65">
        <v>87.59</v>
      </c>
      <c r="G216" s="73">
        <f t="shared" si="6"/>
        <v>911.59</v>
      </c>
      <c r="H216" s="84"/>
      <c r="I216" s="97" t="s">
        <v>15</v>
      </c>
      <c r="J216" s="97" t="s">
        <v>26</v>
      </c>
      <c r="K216" s="97" t="s">
        <v>31</v>
      </c>
      <c r="L216" s="97">
        <v>2</v>
      </c>
      <c r="M216" s="98">
        <v>2059</v>
      </c>
      <c r="N216" s="98">
        <v>230</v>
      </c>
      <c r="O216" s="98">
        <f t="shared" si="7"/>
        <v>2289</v>
      </c>
    </row>
    <row r="217" spans="1:15" x14ac:dyDescent="0.25">
      <c r="A217" s="18" t="s">
        <v>16</v>
      </c>
      <c r="B217" s="18" t="s">
        <v>27</v>
      </c>
      <c r="C217" s="18" t="s">
        <v>84</v>
      </c>
      <c r="D217" s="5">
        <v>3</v>
      </c>
      <c r="E217" s="65">
        <v>7215.69</v>
      </c>
      <c r="F217" s="65">
        <v>724.43</v>
      </c>
      <c r="G217" s="73">
        <f t="shared" si="6"/>
        <v>7940.12</v>
      </c>
      <c r="H217" s="84"/>
      <c r="I217" s="97" t="s">
        <v>15</v>
      </c>
      <c r="J217" s="97" t="s">
        <v>26</v>
      </c>
      <c r="K217" s="97" t="s">
        <v>31</v>
      </c>
      <c r="L217" s="97">
        <v>3</v>
      </c>
      <c r="M217" s="98">
        <v>5536</v>
      </c>
      <c r="N217" s="98">
        <v>1213</v>
      </c>
      <c r="O217" s="98">
        <f t="shared" si="7"/>
        <v>6749</v>
      </c>
    </row>
    <row r="218" spans="1:15" x14ac:dyDescent="0.25">
      <c r="A218" s="18" t="s">
        <v>16</v>
      </c>
      <c r="B218" s="18" t="s">
        <v>27</v>
      </c>
      <c r="C218" s="18" t="s">
        <v>32</v>
      </c>
      <c r="D218" s="5">
        <v>0</v>
      </c>
      <c r="E218" s="65">
        <v>183.06</v>
      </c>
      <c r="F218" s="65">
        <v>14.52</v>
      </c>
      <c r="G218" s="73">
        <f t="shared" si="6"/>
        <v>197.58</v>
      </c>
      <c r="H218" s="84"/>
      <c r="I218" s="97" t="s">
        <v>15</v>
      </c>
      <c r="J218" s="97" t="s">
        <v>26</v>
      </c>
      <c r="K218" s="97" t="s">
        <v>84</v>
      </c>
      <c r="L218" s="97">
        <v>0</v>
      </c>
      <c r="M218" s="98">
        <v>482</v>
      </c>
      <c r="N218" s="98">
        <v>82</v>
      </c>
      <c r="O218" s="98">
        <f t="shared" si="7"/>
        <v>564</v>
      </c>
    </row>
    <row r="219" spans="1:15" x14ac:dyDescent="0.25">
      <c r="A219" s="18" t="s">
        <v>16</v>
      </c>
      <c r="B219" s="18" t="s">
        <v>27</v>
      </c>
      <c r="C219" s="18" t="s">
        <v>32</v>
      </c>
      <c r="D219" s="5">
        <v>1</v>
      </c>
      <c r="E219" s="65">
        <v>418.34</v>
      </c>
      <c r="F219" s="65">
        <v>10.89</v>
      </c>
      <c r="G219" s="73">
        <f t="shared" si="6"/>
        <v>429.22999999999996</v>
      </c>
      <c r="H219" s="84"/>
      <c r="I219" s="97" t="s">
        <v>15</v>
      </c>
      <c r="J219" s="97" t="s">
        <v>26</v>
      </c>
      <c r="K219" s="97" t="s">
        <v>84</v>
      </c>
      <c r="L219" s="97">
        <v>1</v>
      </c>
      <c r="M219" s="98">
        <v>833</v>
      </c>
      <c r="N219" s="98">
        <v>243</v>
      </c>
      <c r="O219" s="98">
        <f t="shared" si="7"/>
        <v>1076</v>
      </c>
    </row>
    <row r="220" spans="1:15" x14ac:dyDescent="0.25">
      <c r="A220" s="18" t="s">
        <v>16</v>
      </c>
      <c r="B220" s="18" t="s">
        <v>27</v>
      </c>
      <c r="C220" s="18" t="s">
        <v>32</v>
      </c>
      <c r="D220" s="5">
        <v>2</v>
      </c>
      <c r="E220" s="65">
        <v>447.3</v>
      </c>
      <c r="F220" s="65">
        <v>56.4</v>
      </c>
      <c r="G220" s="73">
        <f t="shared" si="6"/>
        <v>503.7</v>
      </c>
      <c r="H220" s="84"/>
      <c r="I220" s="97" t="s">
        <v>15</v>
      </c>
      <c r="J220" s="97" t="s">
        <v>26</v>
      </c>
      <c r="K220" s="97" t="s">
        <v>84</v>
      </c>
      <c r="L220" s="97">
        <v>2</v>
      </c>
      <c r="M220" s="98">
        <v>1122</v>
      </c>
      <c r="N220" s="98">
        <v>290</v>
      </c>
      <c r="O220" s="98">
        <f t="shared" si="7"/>
        <v>1412</v>
      </c>
    </row>
    <row r="221" spans="1:15" x14ac:dyDescent="0.25">
      <c r="A221" s="18" t="s">
        <v>16</v>
      </c>
      <c r="B221" s="18" t="s">
        <v>27</v>
      </c>
      <c r="C221" s="18" t="s">
        <v>32</v>
      </c>
      <c r="D221" s="5">
        <v>3</v>
      </c>
      <c r="E221" s="65">
        <v>2580.52</v>
      </c>
      <c r="F221" s="65">
        <v>302.41000000000003</v>
      </c>
      <c r="G221" s="73">
        <f t="shared" si="6"/>
        <v>2882.93</v>
      </c>
      <c r="H221" s="84"/>
      <c r="I221" s="97" t="s">
        <v>15</v>
      </c>
      <c r="J221" s="97" t="s">
        <v>26</v>
      </c>
      <c r="K221" s="97" t="s">
        <v>84</v>
      </c>
      <c r="L221" s="97">
        <v>3</v>
      </c>
      <c r="M221" s="98">
        <v>5784</v>
      </c>
      <c r="N221" s="98">
        <v>2373</v>
      </c>
      <c r="O221" s="98">
        <f t="shared" si="7"/>
        <v>8157</v>
      </c>
    </row>
    <row r="222" spans="1:15" x14ac:dyDescent="0.25">
      <c r="A222" s="18" t="s">
        <v>16</v>
      </c>
      <c r="B222" s="18" t="s">
        <v>28</v>
      </c>
      <c r="C222" s="18" t="s">
        <v>29</v>
      </c>
      <c r="D222" s="5">
        <v>0</v>
      </c>
      <c r="E222" s="65">
        <v>406.25</v>
      </c>
      <c r="F222" s="65">
        <v>0</v>
      </c>
      <c r="G222" s="73">
        <f t="shared" si="6"/>
        <v>406.25</v>
      </c>
      <c r="H222" s="84"/>
      <c r="I222" s="97" t="s">
        <v>15</v>
      </c>
      <c r="J222" s="97" t="s">
        <v>25</v>
      </c>
      <c r="K222" s="97" t="s">
        <v>29</v>
      </c>
      <c r="L222" s="97">
        <v>0</v>
      </c>
      <c r="M222" s="98">
        <v>599</v>
      </c>
      <c r="N222" s="98">
        <v>53</v>
      </c>
      <c r="O222" s="98">
        <f t="shared" si="7"/>
        <v>652</v>
      </c>
    </row>
    <row r="223" spans="1:15" x14ac:dyDescent="0.25">
      <c r="A223" s="18" t="s">
        <v>16</v>
      </c>
      <c r="B223" s="18" t="s">
        <v>28</v>
      </c>
      <c r="C223" s="18" t="s">
        <v>29</v>
      </c>
      <c r="D223" s="5">
        <v>1</v>
      </c>
      <c r="E223" s="65">
        <v>586.48</v>
      </c>
      <c r="F223" s="65">
        <v>1.95</v>
      </c>
      <c r="G223" s="73">
        <f t="shared" si="6"/>
        <v>588.43000000000006</v>
      </c>
      <c r="H223" s="84"/>
      <c r="I223" s="97" t="s">
        <v>15</v>
      </c>
      <c r="J223" s="97" t="s">
        <v>25</v>
      </c>
      <c r="K223" s="97" t="s">
        <v>29</v>
      </c>
      <c r="L223" s="97">
        <v>1</v>
      </c>
      <c r="M223" s="98">
        <v>820</v>
      </c>
      <c r="N223" s="98">
        <v>314</v>
      </c>
      <c r="O223" s="98">
        <f t="shared" si="7"/>
        <v>1134</v>
      </c>
    </row>
    <row r="224" spans="1:15" x14ac:dyDescent="0.25">
      <c r="A224" s="18" t="s">
        <v>16</v>
      </c>
      <c r="B224" s="18" t="s">
        <v>28</v>
      </c>
      <c r="C224" s="18" t="s">
        <v>29</v>
      </c>
      <c r="D224" s="5">
        <v>2</v>
      </c>
      <c r="E224" s="65">
        <v>301.43</v>
      </c>
      <c r="F224" s="65">
        <v>5.58</v>
      </c>
      <c r="G224" s="73">
        <f t="shared" si="6"/>
        <v>307.01</v>
      </c>
      <c r="H224" s="84"/>
      <c r="I224" s="97" t="s">
        <v>15</v>
      </c>
      <c r="J224" s="97" t="s">
        <v>25</v>
      </c>
      <c r="K224" s="97" t="s">
        <v>29</v>
      </c>
      <c r="L224" s="97">
        <v>2</v>
      </c>
      <c r="M224" s="98">
        <v>494</v>
      </c>
      <c r="N224" s="98">
        <v>147</v>
      </c>
      <c r="O224" s="98">
        <f t="shared" si="7"/>
        <v>641</v>
      </c>
    </row>
    <row r="225" spans="1:15" x14ac:dyDescent="0.25">
      <c r="A225" s="18" t="s">
        <v>16</v>
      </c>
      <c r="B225" s="18" t="s">
        <v>28</v>
      </c>
      <c r="C225" s="18" t="s">
        <v>29</v>
      </c>
      <c r="D225" s="5">
        <v>3</v>
      </c>
      <c r="E225" s="65">
        <v>564.14</v>
      </c>
      <c r="F225" s="65">
        <v>6.58</v>
      </c>
      <c r="G225" s="73">
        <f t="shared" si="6"/>
        <v>570.72</v>
      </c>
      <c r="H225" s="84"/>
      <c r="I225" s="97" t="s">
        <v>15</v>
      </c>
      <c r="J225" s="97" t="s">
        <v>25</v>
      </c>
      <c r="K225" s="97" t="s">
        <v>29</v>
      </c>
      <c r="L225" s="97">
        <v>3</v>
      </c>
      <c r="M225" s="98">
        <v>2545</v>
      </c>
      <c r="N225" s="98">
        <v>950</v>
      </c>
      <c r="O225" s="98">
        <f t="shared" si="7"/>
        <v>3495</v>
      </c>
    </row>
    <row r="226" spans="1:15" x14ac:dyDescent="0.25">
      <c r="A226" s="18" t="s">
        <v>16</v>
      </c>
      <c r="B226" s="18" t="s">
        <v>28</v>
      </c>
      <c r="C226" s="18" t="s">
        <v>30</v>
      </c>
      <c r="D226" s="5">
        <v>0</v>
      </c>
      <c r="E226" s="65">
        <v>230.47</v>
      </c>
      <c r="F226" s="65">
        <v>0</v>
      </c>
      <c r="G226" s="73">
        <f t="shared" si="6"/>
        <v>230.47</v>
      </c>
      <c r="H226" s="84"/>
      <c r="I226" s="97" t="s">
        <v>15</v>
      </c>
      <c r="J226" s="97" t="s">
        <v>25</v>
      </c>
      <c r="K226" s="97" t="s">
        <v>32</v>
      </c>
      <c r="L226" s="97">
        <v>0</v>
      </c>
      <c r="M226" s="98">
        <v>501</v>
      </c>
      <c r="N226" s="98">
        <v>34</v>
      </c>
      <c r="O226" s="98">
        <f t="shared" si="7"/>
        <v>535</v>
      </c>
    </row>
    <row r="227" spans="1:15" x14ac:dyDescent="0.25">
      <c r="A227" s="18" t="s">
        <v>16</v>
      </c>
      <c r="B227" s="18" t="s">
        <v>28</v>
      </c>
      <c r="C227" s="18" t="s">
        <v>30</v>
      </c>
      <c r="D227" s="5">
        <v>1</v>
      </c>
      <c r="E227" s="65">
        <v>629.58000000000004</v>
      </c>
      <c r="F227" s="65">
        <v>0</v>
      </c>
      <c r="G227" s="73">
        <f t="shared" si="6"/>
        <v>629.58000000000004</v>
      </c>
      <c r="H227" s="84"/>
      <c r="I227" s="97" t="s">
        <v>15</v>
      </c>
      <c r="J227" s="97" t="s">
        <v>25</v>
      </c>
      <c r="K227" s="97" t="s">
        <v>32</v>
      </c>
      <c r="L227" s="97">
        <v>1</v>
      </c>
      <c r="M227" s="98">
        <v>380</v>
      </c>
      <c r="N227" s="98">
        <v>158</v>
      </c>
      <c r="O227" s="98">
        <f t="shared" si="7"/>
        <v>538</v>
      </c>
    </row>
    <row r="228" spans="1:15" x14ac:dyDescent="0.25">
      <c r="A228" s="18" t="s">
        <v>16</v>
      </c>
      <c r="B228" s="18" t="s">
        <v>28</v>
      </c>
      <c r="C228" s="18" t="s">
        <v>30</v>
      </c>
      <c r="D228" s="5">
        <v>2</v>
      </c>
      <c r="E228" s="65">
        <v>303.92</v>
      </c>
      <c r="F228" s="65">
        <v>0</v>
      </c>
      <c r="G228" s="73">
        <f t="shared" si="6"/>
        <v>303.92</v>
      </c>
      <c r="H228" s="84"/>
      <c r="I228" s="97" t="s">
        <v>15</v>
      </c>
      <c r="J228" s="97" t="s">
        <v>25</v>
      </c>
      <c r="K228" s="97" t="s">
        <v>32</v>
      </c>
      <c r="L228" s="97">
        <v>2</v>
      </c>
      <c r="M228" s="98">
        <v>698</v>
      </c>
      <c r="N228" s="98">
        <v>375</v>
      </c>
      <c r="O228" s="98">
        <f t="shared" si="7"/>
        <v>1073</v>
      </c>
    </row>
    <row r="229" spans="1:15" x14ac:dyDescent="0.25">
      <c r="A229" s="18" t="s">
        <v>16</v>
      </c>
      <c r="B229" s="18" t="s">
        <v>28</v>
      </c>
      <c r="C229" s="18" t="s">
        <v>30</v>
      </c>
      <c r="D229" s="5">
        <v>3</v>
      </c>
      <c r="E229" s="65">
        <v>222.45</v>
      </c>
      <c r="F229" s="65">
        <v>0</v>
      </c>
      <c r="G229" s="73">
        <f t="shared" si="6"/>
        <v>222.45</v>
      </c>
      <c r="H229" s="84"/>
      <c r="I229" s="97" t="s">
        <v>15</v>
      </c>
      <c r="J229" s="97" t="s">
        <v>25</v>
      </c>
      <c r="K229" s="97" t="s">
        <v>32</v>
      </c>
      <c r="L229" s="97">
        <v>3</v>
      </c>
      <c r="M229" s="98">
        <v>1292</v>
      </c>
      <c r="N229" s="98">
        <v>428</v>
      </c>
      <c r="O229" s="98">
        <f t="shared" si="7"/>
        <v>1720</v>
      </c>
    </row>
    <row r="230" spans="1:15" x14ac:dyDescent="0.25">
      <c r="A230" s="18" t="s">
        <v>16</v>
      </c>
      <c r="B230" s="18" t="s">
        <v>28</v>
      </c>
      <c r="C230" s="18" t="s">
        <v>31</v>
      </c>
      <c r="D230" s="5">
        <v>0</v>
      </c>
      <c r="E230" s="65">
        <v>671.14</v>
      </c>
      <c r="F230" s="65">
        <v>0</v>
      </c>
      <c r="G230" s="73">
        <f t="shared" si="6"/>
        <v>671.14</v>
      </c>
      <c r="H230" s="84"/>
      <c r="I230" s="97" t="s">
        <v>15</v>
      </c>
      <c r="J230" s="97" t="s">
        <v>25</v>
      </c>
      <c r="K230" s="97" t="s">
        <v>30</v>
      </c>
      <c r="L230" s="97">
        <v>0</v>
      </c>
      <c r="M230" s="98">
        <v>111</v>
      </c>
      <c r="N230" s="98">
        <v>10</v>
      </c>
      <c r="O230" s="98">
        <f t="shared" si="7"/>
        <v>121</v>
      </c>
    </row>
    <row r="231" spans="1:15" x14ac:dyDescent="0.25">
      <c r="A231" s="18" t="s">
        <v>16</v>
      </c>
      <c r="B231" s="18" t="s">
        <v>28</v>
      </c>
      <c r="C231" s="18" t="s">
        <v>31</v>
      </c>
      <c r="D231" s="5">
        <v>1</v>
      </c>
      <c r="E231" s="65">
        <v>1580.86</v>
      </c>
      <c r="F231" s="65">
        <v>24.41</v>
      </c>
      <c r="G231" s="73">
        <f t="shared" si="6"/>
        <v>1605.27</v>
      </c>
      <c r="H231" s="84"/>
      <c r="I231" s="97" t="s">
        <v>15</v>
      </c>
      <c r="J231" s="97" t="s">
        <v>25</v>
      </c>
      <c r="K231" s="97" t="s">
        <v>30</v>
      </c>
      <c r="L231" s="97">
        <v>1</v>
      </c>
      <c r="M231" s="98">
        <v>186</v>
      </c>
      <c r="N231" s="98">
        <v>0</v>
      </c>
      <c r="O231" s="98">
        <f t="shared" si="7"/>
        <v>186</v>
      </c>
    </row>
    <row r="232" spans="1:15" x14ac:dyDescent="0.25">
      <c r="A232" s="18" t="s">
        <v>16</v>
      </c>
      <c r="B232" s="18" t="s">
        <v>28</v>
      </c>
      <c r="C232" s="18" t="s">
        <v>31</v>
      </c>
      <c r="D232" s="5">
        <v>2</v>
      </c>
      <c r="E232" s="65">
        <v>938.04</v>
      </c>
      <c r="F232" s="65">
        <v>43.94</v>
      </c>
      <c r="G232" s="73">
        <f t="shared" si="6"/>
        <v>981.98</v>
      </c>
      <c r="H232" s="84"/>
      <c r="I232" s="97" t="s">
        <v>15</v>
      </c>
      <c r="J232" s="97" t="s">
        <v>25</v>
      </c>
      <c r="K232" s="97" t="s">
        <v>30</v>
      </c>
      <c r="L232" s="97">
        <v>2</v>
      </c>
      <c r="M232" s="98">
        <v>18</v>
      </c>
      <c r="N232" s="98">
        <v>22</v>
      </c>
      <c r="O232" s="98">
        <f t="shared" si="7"/>
        <v>40</v>
      </c>
    </row>
    <row r="233" spans="1:15" x14ac:dyDescent="0.25">
      <c r="A233" s="18" t="s">
        <v>16</v>
      </c>
      <c r="B233" s="18" t="s">
        <v>28</v>
      </c>
      <c r="C233" s="18" t="s">
        <v>31</v>
      </c>
      <c r="D233" s="5">
        <v>3</v>
      </c>
      <c r="E233" s="65">
        <v>1477.15</v>
      </c>
      <c r="F233" s="65">
        <v>23.16</v>
      </c>
      <c r="G233" s="73">
        <f t="shared" si="6"/>
        <v>1500.3100000000002</v>
      </c>
      <c r="H233" s="84"/>
      <c r="I233" s="97" t="s">
        <v>15</v>
      </c>
      <c r="J233" s="97" t="s">
        <v>25</v>
      </c>
      <c r="K233" s="97" t="s">
        <v>30</v>
      </c>
      <c r="L233" s="97">
        <v>3</v>
      </c>
      <c r="M233" s="98">
        <v>320</v>
      </c>
      <c r="N233" s="98">
        <v>111</v>
      </c>
      <c r="O233" s="98">
        <f t="shared" si="7"/>
        <v>431</v>
      </c>
    </row>
    <row r="234" spans="1:15" x14ac:dyDescent="0.25">
      <c r="A234" s="18" t="s">
        <v>16</v>
      </c>
      <c r="B234" s="18" t="s">
        <v>28</v>
      </c>
      <c r="C234" s="18" t="s">
        <v>84</v>
      </c>
      <c r="D234" s="5">
        <v>0</v>
      </c>
      <c r="E234" s="65">
        <v>587.13</v>
      </c>
      <c r="F234" s="65">
        <v>25.56</v>
      </c>
      <c r="G234" s="73">
        <f t="shared" si="6"/>
        <v>612.68999999999994</v>
      </c>
      <c r="H234" s="84"/>
      <c r="I234" s="97" t="s">
        <v>15</v>
      </c>
      <c r="J234" s="97" t="s">
        <v>25</v>
      </c>
      <c r="K234" s="97" t="s">
        <v>31</v>
      </c>
      <c r="L234" s="97">
        <v>0</v>
      </c>
      <c r="M234" s="98">
        <v>1718</v>
      </c>
      <c r="N234" s="98">
        <v>372</v>
      </c>
      <c r="O234" s="98">
        <f t="shared" si="7"/>
        <v>2090</v>
      </c>
    </row>
    <row r="235" spans="1:15" x14ac:dyDescent="0.25">
      <c r="A235" s="18" t="s">
        <v>16</v>
      </c>
      <c r="B235" s="18" t="s">
        <v>28</v>
      </c>
      <c r="C235" s="18" t="s">
        <v>84</v>
      </c>
      <c r="D235" s="5">
        <v>1</v>
      </c>
      <c r="E235" s="65">
        <v>567.03</v>
      </c>
      <c r="F235" s="65">
        <v>15.46</v>
      </c>
      <c r="G235" s="73">
        <f t="shared" si="6"/>
        <v>582.49</v>
      </c>
      <c r="H235" s="84"/>
      <c r="I235" s="97" t="s">
        <v>15</v>
      </c>
      <c r="J235" s="97" t="s">
        <v>25</v>
      </c>
      <c r="K235" s="97" t="s">
        <v>31</v>
      </c>
      <c r="L235" s="97">
        <v>1</v>
      </c>
      <c r="M235" s="98">
        <v>1513</v>
      </c>
      <c r="N235" s="98">
        <v>560</v>
      </c>
      <c r="O235" s="98">
        <f t="shared" si="7"/>
        <v>2073</v>
      </c>
    </row>
    <row r="236" spans="1:15" x14ac:dyDescent="0.25">
      <c r="A236" s="18" t="s">
        <v>16</v>
      </c>
      <c r="B236" s="18" t="s">
        <v>28</v>
      </c>
      <c r="C236" s="18" t="s">
        <v>84</v>
      </c>
      <c r="D236" s="5">
        <v>2</v>
      </c>
      <c r="E236" s="65">
        <v>496.37</v>
      </c>
      <c r="F236" s="65">
        <v>20.86</v>
      </c>
      <c r="G236" s="73">
        <f t="shared" si="6"/>
        <v>517.23</v>
      </c>
      <c r="H236" s="84"/>
      <c r="I236" s="97" t="s">
        <v>15</v>
      </c>
      <c r="J236" s="97" t="s">
        <v>25</v>
      </c>
      <c r="K236" s="97" t="s">
        <v>31</v>
      </c>
      <c r="L236" s="97">
        <v>2</v>
      </c>
      <c r="M236" s="98">
        <v>2263</v>
      </c>
      <c r="N236" s="98">
        <v>1068</v>
      </c>
      <c r="O236" s="98">
        <f t="shared" si="7"/>
        <v>3331</v>
      </c>
    </row>
    <row r="237" spans="1:15" x14ac:dyDescent="0.25">
      <c r="A237" s="18" t="s">
        <v>16</v>
      </c>
      <c r="B237" s="18" t="s">
        <v>28</v>
      </c>
      <c r="C237" s="18" t="s">
        <v>84</v>
      </c>
      <c r="D237" s="5">
        <v>3</v>
      </c>
      <c r="E237" s="65">
        <v>2447.5700000000002</v>
      </c>
      <c r="F237" s="65">
        <v>20.99</v>
      </c>
      <c r="G237" s="73">
        <f t="shared" si="6"/>
        <v>2468.56</v>
      </c>
      <c r="H237" s="84"/>
      <c r="I237" s="97" t="s">
        <v>15</v>
      </c>
      <c r="J237" s="97" t="s">
        <v>25</v>
      </c>
      <c r="K237" s="97" t="s">
        <v>31</v>
      </c>
      <c r="L237" s="97">
        <v>3</v>
      </c>
      <c r="M237" s="98">
        <v>4898</v>
      </c>
      <c r="N237" s="98">
        <v>1818</v>
      </c>
      <c r="O237" s="98">
        <f t="shared" si="7"/>
        <v>6716</v>
      </c>
    </row>
    <row r="238" spans="1:15" x14ac:dyDescent="0.25">
      <c r="A238" s="18" t="s">
        <v>16</v>
      </c>
      <c r="B238" s="18" t="s">
        <v>28</v>
      </c>
      <c r="C238" s="18" t="s">
        <v>32</v>
      </c>
      <c r="D238" s="5">
        <v>0</v>
      </c>
      <c r="E238" s="65">
        <v>362.54</v>
      </c>
      <c r="F238" s="65">
        <v>0</v>
      </c>
      <c r="G238" s="73">
        <f t="shared" si="6"/>
        <v>362.54</v>
      </c>
      <c r="H238" s="84"/>
      <c r="I238" s="97" t="s">
        <v>15</v>
      </c>
      <c r="J238" s="97" t="s">
        <v>25</v>
      </c>
      <c r="K238" s="97" t="s">
        <v>84</v>
      </c>
      <c r="L238" s="97">
        <v>0</v>
      </c>
      <c r="M238" s="98">
        <v>855</v>
      </c>
      <c r="N238" s="98">
        <v>41</v>
      </c>
      <c r="O238" s="98">
        <f t="shared" si="7"/>
        <v>896</v>
      </c>
    </row>
    <row r="239" spans="1:15" x14ac:dyDescent="0.25">
      <c r="A239" s="18" t="s">
        <v>16</v>
      </c>
      <c r="B239" s="18" t="s">
        <v>28</v>
      </c>
      <c r="C239" s="18" t="s">
        <v>32</v>
      </c>
      <c r="D239" s="5">
        <v>1</v>
      </c>
      <c r="E239" s="65">
        <v>570.25</v>
      </c>
      <c r="F239" s="65">
        <v>0</v>
      </c>
      <c r="G239" s="73">
        <f t="shared" si="6"/>
        <v>570.25</v>
      </c>
      <c r="H239" s="84"/>
      <c r="I239" s="97" t="s">
        <v>15</v>
      </c>
      <c r="J239" s="97" t="s">
        <v>25</v>
      </c>
      <c r="K239" s="97" t="s">
        <v>84</v>
      </c>
      <c r="L239" s="97">
        <v>1</v>
      </c>
      <c r="M239" s="98">
        <v>751</v>
      </c>
      <c r="N239" s="98">
        <v>406</v>
      </c>
      <c r="O239" s="98">
        <f t="shared" si="7"/>
        <v>1157</v>
      </c>
    </row>
    <row r="240" spans="1:15" x14ac:dyDescent="0.25">
      <c r="A240" s="18" t="s">
        <v>16</v>
      </c>
      <c r="B240" s="18" t="s">
        <v>28</v>
      </c>
      <c r="C240" s="18" t="s">
        <v>32</v>
      </c>
      <c r="D240" s="5">
        <v>2</v>
      </c>
      <c r="E240" s="65">
        <v>218.37</v>
      </c>
      <c r="F240" s="65">
        <v>35.869999999999997</v>
      </c>
      <c r="G240" s="73">
        <f t="shared" si="6"/>
        <v>254.24</v>
      </c>
      <c r="H240" s="84"/>
      <c r="I240" s="97" t="s">
        <v>15</v>
      </c>
      <c r="J240" s="97" t="s">
        <v>25</v>
      </c>
      <c r="K240" s="97" t="s">
        <v>84</v>
      </c>
      <c r="L240" s="97">
        <v>2</v>
      </c>
      <c r="M240" s="98">
        <v>1055</v>
      </c>
      <c r="N240" s="98">
        <v>525</v>
      </c>
      <c r="O240" s="98">
        <f t="shared" si="7"/>
        <v>1580</v>
      </c>
    </row>
    <row r="241" spans="1:15" ht="15.75" thickBot="1" x14ac:dyDescent="0.3">
      <c r="A241" s="20" t="s">
        <v>16</v>
      </c>
      <c r="B241" s="20" t="s">
        <v>28</v>
      </c>
      <c r="C241" s="20" t="s">
        <v>32</v>
      </c>
      <c r="D241" s="13">
        <v>3</v>
      </c>
      <c r="E241" s="67">
        <v>1432.71</v>
      </c>
      <c r="F241" s="67">
        <v>29.15</v>
      </c>
      <c r="G241" s="90">
        <f t="shared" si="6"/>
        <v>1461.8600000000001</v>
      </c>
      <c r="H241" s="84"/>
      <c r="I241" s="97" t="s">
        <v>15</v>
      </c>
      <c r="J241" s="97" t="s">
        <v>25</v>
      </c>
      <c r="K241" s="97" t="s">
        <v>84</v>
      </c>
      <c r="L241" s="97">
        <v>3</v>
      </c>
      <c r="M241" s="98">
        <v>6719</v>
      </c>
      <c r="N241" s="98">
        <v>2254</v>
      </c>
      <c r="O241" s="98">
        <f t="shared" si="7"/>
        <v>8973</v>
      </c>
    </row>
    <row r="242" spans="1:15" ht="15.75" thickBot="1" x14ac:dyDescent="0.3">
      <c r="A242" s="40" t="s">
        <v>6</v>
      </c>
      <c r="B242" s="70"/>
      <c r="C242" s="70"/>
      <c r="D242" s="87"/>
      <c r="E242" s="66">
        <f>SUM(E2:E241)</f>
        <v>129517.25999999995</v>
      </c>
      <c r="F242" s="66">
        <f>SUM(F2:F241)</f>
        <v>69794.620000000054</v>
      </c>
      <c r="G242" s="94">
        <f>SUM(G2:G241)</f>
        <v>199311.88000000003</v>
      </c>
      <c r="H242" s="84"/>
      <c r="I242" s="100" t="s">
        <v>6</v>
      </c>
      <c r="J242" s="101"/>
      <c r="K242" s="101"/>
      <c r="L242" s="102"/>
      <c r="M242" s="99">
        <f>SUM(M2:M241)</f>
        <v>246490</v>
      </c>
      <c r="N242" s="99">
        <f>SUM(N2:N241)</f>
        <v>140583</v>
      </c>
      <c r="O242" s="99">
        <f>SUM(O2:O241)</f>
        <v>387073</v>
      </c>
    </row>
    <row r="243" spans="1:15" x14ac:dyDescent="0.25">
      <c r="A243" s="84"/>
      <c r="B243" s="84"/>
      <c r="C243" s="84"/>
      <c r="D243" s="84"/>
      <c r="E243" s="86"/>
      <c r="F243" s="86"/>
      <c r="G243" s="91"/>
      <c r="H243" s="84"/>
      <c r="I243" s="84"/>
      <c r="J243" s="84"/>
    </row>
    <row r="244" spans="1:15" x14ac:dyDescent="0.25">
      <c r="A244" s="84"/>
      <c r="B244" s="84"/>
      <c r="C244" s="84"/>
      <c r="D244" s="84"/>
      <c r="E244" s="86"/>
      <c r="F244" s="86"/>
      <c r="G244" s="91"/>
      <c r="H244" s="84"/>
      <c r="I244" s="84"/>
      <c r="J244" s="84"/>
    </row>
    <row r="245" spans="1:15" x14ac:dyDescent="0.25">
      <c r="A245" s="84"/>
      <c r="B245" s="84"/>
      <c r="C245" s="84"/>
      <c r="D245" s="84"/>
      <c r="E245" s="86"/>
      <c r="F245" s="86"/>
      <c r="G245" s="91"/>
      <c r="H245" s="84"/>
      <c r="I245" s="84"/>
      <c r="J245" s="84"/>
    </row>
    <row r="246" spans="1:15" x14ac:dyDescent="0.25">
      <c r="A246" s="84"/>
      <c r="B246" s="84"/>
      <c r="C246" s="84"/>
      <c r="D246" s="84"/>
      <c r="E246" s="86"/>
      <c r="F246" s="86"/>
      <c r="G246" s="91"/>
      <c r="H246" s="84"/>
      <c r="I246" s="84"/>
      <c r="J246" s="8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66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1.7109375" defaultRowHeight="11.25" x14ac:dyDescent="0.2"/>
  <cols>
    <col min="1" max="1" width="10.7109375" style="15" bestFit="1" customWidth="1"/>
    <col min="2" max="2" width="7.140625" style="15" bestFit="1" customWidth="1"/>
    <col min="3" max="3" width="15.7109375" style="15" bestFit="1" customWidth="1"/>
    <col min="4" max="4" width="23.85546875" style="15" bestFit="1" customWidth="1"/>
    <col min="5" max="5" width="7.7109375" style="15" bestFit="1" customWidth="1"/>
    <col min="6" max="6" width="9.5703125" style="15" bestFit="1" customWidth="1"/>
    <col min="7" max="7" width="8" style="15" bestFit="1" customWidth="1"/>
    <col min="8" max="8" width="26.140625" style="15" bestFit="1" customWidth="1"/>
    <col min="9" max="9" width="22.28515625" style="15" bestFit="1" customWidth="1"/>
    <col min="10" max="13" width="18.28515625" style="15" bestFit="1" customWidth="1"/>
    <col min="14" max="14" width="19" style="15" bestFit="1" customWidth="1"/>
    <col min="15" max="15" width="16.7109375" style="15" bestFit="1" customWidth="1"/>
    <col min="16" max="16" width="25" style="14" bestFit="1" customWidth="1"/>
    <col min="17" max="17" width="12.5703125" style="14" customWidth="1"/>
    <col min="18" max="16384" width="41.7109375" style="15"/>
  </cols>
  <sheetData>
    <row r="1" spans="1:16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7" t="s">
        <v>35</v>
      </c>
      <c r="H1" s="27" t="s">
        <v>36</v>
      </c>
      <c r="I1" s="27" t="s">
        <v>41</v>
      </c>
      <c r="J1" s="27" t="s">
        <v>37</v>
      </c>
      <c r="K1" s="27" t="s">
        <v>38</v>
      </c>
      <c r="L1" s="27" t="s">
        <v>39</v>
      </c>
      <c r="M1" s="27" t="s">
        <v>40</v>
      </c>
      <c r="N1" s="27" t="s">
        <v>43</v>
      </c>
      <c r="O1" s="27" t="s">
        <v>42</v>
      </c>
      <c r="P1" s="28" t="s">
        <v>44</v>
      </c>
    </row>
    <row r="2" spans="1:16" x14ac:dyDescent="0.2">
      <c r="A2" s="18" t="s">
        <v>12</v>
      </c>
      <c r="B2" s="18" t="s">
        <v>17</v>
      </c>
      <c r="C2" s="18" t="s">
        <v>5</v>
      </c>
      <c r="D2" s="5" t="s">
        <v>97</v>
      </c>
      <c r="E2" s="5">
        <v>2009</v>
      </c>
      <c r="F2" s="5">
        <v>3</v>
      </c>
      <c r="G2" s="18">
        <v>2</v>
      </c>
      <c r="H2" s="18">
        <v>0.16</v>
      </c>
      <c r="I2" s="18">
        <v>0.57000000000000006</v>
      </c>
      <c r="J2" s="18">
        <v>0.16</v>
      </c>
      <c r="K2" s="18">
        <v>0</v>
      </c>
      <c r="L2" s="18">
        <v>0.03</v>
      </c>
      <c r="M2" s="18">
        <v>0.54</v>
      </c>
      <c r="N2" s="18">
        <v>0.01</v>
      </c>
      <c r="O2" s="18">
        <v>0.05</v>
      </c>
      <c r="P2" s="19">
        <v>377.85383226419304</v>
      </c>
    </row>
    <row r="3" spans="1:16" x14ac:dyDescent="0.2">
      <c r="A3" s="18" t="s">
        <v>12</v>
      </c>
      <c r="B3" s="18" t="s">
        <v>17</v>
      </c>
      <c r="C3" s="18" t="s">
        <v>5</v>
      </c>
      <c r="D3" s="5" t="s">
        <v>98</v>
      </c>
      <c r="E3" s="5">
        <v>2021</v>
      </c>
      <c r="F3" s="5">
        <v>0</v>
      </c>
      <c r="G3" s="18">
        <v>2</v>
      </c>
      <c r="H3" s="18">
        <v>0.62</v>
      </c>
      <c r="I3" s="18">
        <v>0</v>
      </c>
      <c r="J3" s="18">
        <v>0.62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9">
        <v>337.4946661102008</v>
      </c>
    </row>
    <row r="4" spans="1:16" x14ac:dyDescent="0.2">
      <c r="A4" s="18" t="s">
        <v>12</v>
      </c>
      <c r="B4" s="18" t="s">
        <v>17</v>
      </c>
      <c r="C4" s="18" t="s">
        <v>5</v>
      </c>
      <c r="D4" s="5" t="s">
        <v>99</v>
      </c>
      <c r="E4" s="5">
        <v>2001</v>
      </c>
      <c r="F4" s="5">
        <v>3</v>
      </c>
      <c r="G4" s="18">
        <v>3</v>
      </c>
      <c r="H4" s="18">
        <v>0.14000000000000001</v>
      </c>
      <c r="I4" s="18">
        <v>0.48000000000000004</v>
      </c>
      <c r="J4" s="18">
        <v>0.14000000000000001</v>
      </c>
      <c r="K4" s="18">
        <v>0</v>
      </c>
      <c r="L4" s="18">
        <v>0.02</v>
      </c>
      <c r="M4" s="18">
        <v>0.46</v>
      </c>
      <c r="N4" s="18">
        <v>0.01</v>
      </c>
      <c r="O4" s="18">
        <v>0.04</v>
      </c>
      <c r="P4" s="19">
        <v>217.15799531412117</v>
      </c>
    </row>
    <row r="5" spans="1:16" x14ac:dyDescent="0.2">
      <c r="A5" s="18" t="s">
        <v>12</v>
      </c>
      <c r="B5" s="18" t="s">
        <v>17</v>
      </c>
      <c r="C5" s="18" t="s">
        <v>5</v>
      </c>
      <c r="D5" s="5" t="s">
        <v>99</v>
      </c>
      <c r="E5" s="5">
        <v>2008</v>
      </c>
      <c r="F5" s="5">
        <v>3</v>
      </c>
      <c r="G5" s="18">
        <v>4</v>
      </c>
      <c r="H5" s="18">
        <v>0.31</v>
      </c>
      <c r="I5" s="18">
        <v>1.0900000000000001</v>
      </c>
      <c r="J5" s="18">
        <v>0.31</v>
      </c>
      <c r="K5" s="18">
        <v>0</v>
      </c>
      <c r="L5" s="18">
        <v>0.05</v>
      </c>
      <c r="M5" s="18">
        <v>1.04</v>
      </c>
      <c r="N5" s="18">
        <v>0.02</v>
      </c>
      <c r="O5" s="18">
        <v>0.1</v>
      </c>
      <c r="P5" s="19">
        <v>365.75298168928759</v>
      </c>
    </row>
    <row r="6" spans="1:16" x14ac:dyDescent="0.2">
      <c r="A6" s="18" t="s">
        <v>12</v>
      </c>
      <c r="B6" s="18" t="s">
        <v>17</v>
      </c>
      <c r="C6" s="18" t="s">
        <v>5</v>
      </c>
      <c r="D6" s="5" t="s">
        <v>99</v>
      </c>
      <c r="E6" s="5">
        <v>2015</v>
      </c>
      <c r="F6" s="5">
        <v>2</v>
      </c>
      <c r="G6" s="18">
        <v>10</v>
      </c>
      <c r="H6" s="18">
        <v>0</v>
      </c>
      <c r="I6" s="18">
        <v>2.6799999999999997</v>
      </c>
      <c r="J6" s="18">
        <v>0</v>
      </c>
      <c r="K6" s="18">
        <v>7.0000000000000007E-2</v>
      </c>
      <c r="L6" s="18">
        <v>2.61</v>
      </c>
      <c r="M6" s="18">
        <v>0</v>
      </c>
      <c r="N6" s="18">
        <v>0.09</v>
      </c>
      <c r="O6" s="18">
        <v>0.13</v>
      </c>
      <c r="P6" s="19">
        <v>268.44388837755753</v>
      </c>
    </row>
    <row r="7" spans="1:16" x14ac:dyDescent="0.2">
      <c r="A7" s="18" t="s">
        <v>12</v>
      </c>
      <c r="B7" s="18" t="s">
        <v>17</v>
      </c>
      <c r="C7" s="18" t="s">
        <v>5</v>
      </c>
      <c r="D7" s="5" t="s">
        <v>99</v>
      </c>
      <c r="E7" s="5">
        <v>2016</v>
      </c>
      <c r="F7" s="5">
        <v>2</v>
      </c>
      <c r="G7" s="18">
        <v>3</v>
      </c>
      <c r="H7" s="18">
        <v>0</v>
      </c>
      <c r="I7" s="18">
        <v>0.72</v>
      </c>
      <c r="J7" s="18">
        <v>0</v>
      </c>
      <c r="K7" s="18">
        <v>0.02</v>
      </c>
      <c r="L7" s="18">
        <v>0.7</v>
      </c>
      <c r="M7" s="18">
        <v>0</v>
      </c>
      <c r="N7" s="18">
        <v>0.02</v>
      </c>
      <c r="O7" s="18">
        <v>0.04</v>
      </c>
      <c r="P7" s="19">
        <v>268.44388837755764</v>
      </c>
    </row>
    <row r="8" spans="1:16" x14ac:dyDescent="0.2">
      <c r="A8" s="18" t="s">
        <v>12</v>
      </c>
      <c r="B8" s="18" t="s">
        <v>17</v>
      </c>
      <c r="C8" s="18" t="s">
        <v>5</v>
      </c>
      <c r="D8" s="5" t="s">
        <v>100</v>
      </c>
      <c r="E8" s="5">
        <v>2008</v>
      </c>
      <c r="F8" s="5">
        <v>3</v>
      </c>
      <c r="G8" s="18">
        <v>2</v>
      </c>
      <c r="H8" s="18">
        <v>0.14000000000000001</v>
      </c>
      <c r="I8" s="18">
        <v>0.48000000000000004</v>
      </c>
      <c r="J8" s="18">
        <v>0.14000000000000001</v>
      </c>
      <c r="K8" s="18">
        <v>0</v>
      </c>
      <c r="L8" s="18">
        <v>0.02</v>
      </c>
      <c r="M8" s="18">
        <v>0.46</v>
      </c>
      <c r="N8" s="18">
        <v>0.01</v>
      </c>
      <c r="O8" s="18">
        <v>0.04</v>
      </c>
      <c r="P8" s="19">
        <v>364.38865101343373</v>
      </c>
    </row>
    <row r="9" spans="1:16" x14ac:dyDescent="0.2">
      <c r="A9" s="18" t="s">
        <v>12</v>
      </c>
      <c r="B9" s="18" t="s">
        <v>17</v>
      </c>
      <c r="C9" s="18" t="s">
        <v>5</v>
      </c>
      <c r="D9" s="5" t="s">
        <v>100</v>
      </c>
      <c r="E9" s="5">
        <v>2009</v>
      </c>
      <c r="F9" s="5">
        <v>3</v>
      </c>
      <c r="G9" s="18">
        <v>2</v>
      </c>
      <c r="H9" s="18">
        <v>0</v>
      </c>
      <c r="I9" s="18">
        <v>0.46</v>
      </c>
      <c r="J9" s="18">
        <v>0</v>
      </c>
      <c r="K9" s="18">
        <v>0</v>
      </c>
      <c r="L9" s="18">
        <v>0.23</v>
      </c>
      <c r="M9" s="18">
        <v>0.23</v>
      </c>
      <c r="N9" s="18">
        <v>0</v>
      </c>
      <c r="O9" s="18">
        <v>0.01</v>
      </c>
      <c r="P9" s="19">
        <v>232.26734711873894</v>
      </c>
    </row>
    <row r="10" spans="1:16" x14ac:dyDescent="0.2">
      <c r="A10" s="18" t="s">
        <v>12</v>
      </c>
      <c r="B10" s="18" t="s">
        <v>17</v>
      </c>
      <c r="C10" s="18" t="s">
        <v>5</v>
      </c>
      <c r="D10" s="5" t="s">
        <v>100</v>
      </c>
      <c r="E10" s="5">
        <v>2017</v>
      </c>
      <c r="F10" s="5">
        <v>1</v>
      </c>
      <c r="G10" s="18">
        <v>0</v>
      </c>
      <c r="H10" s="18">
        <v>0.01</v>
      </c>
      <c r="I10" s="18">
        <v>0.1</v>
      </c>
      <c r="J10" s="18">
        <v>0.01</v>
      </c>
      <c r="K10" s="18">
        <v>0.1</v>
      </c>
      <c r="L10" s="18">
        <v>0</v>
      </c>
      <c r="M10" s="18">
        <v>0</v>
      </c>
      <c r="N10" s="18">
        <v>0</v>
      </c>
      <c r="O10" s="18">
        <v>0.01</v>
      </c>
      <c r="P10" s="19">
        <v>407.8507181539922</v>
      </c>
    </row>
    <row r="11" spans="1:16" x14ac:dyDescent="0.2">
      <c r="A11" s="18" t="s">
        <v>12</v>
      </c>
      <c r="B11" s="18" t="s">
        <v>17</v>
      </c>
      <c r="C11" s="18" t="s">
        <v>5</v>
      </c>
      <c r="D11" s="5" t="s">
        <v>101</v>
      </c>
      <c r="E11" s="5">
        <v>2012</v>
      </c>
      <c r="F11" s="5">
        <v>2</v>
      </c>
      <c r="G11" s="18">
        <v>3</v>
      </c>
      <c r="H11" s="18">
        <v>0</v>
      </c>
      <c r="I11" s="18">
        <v>1.69</v>
      </c>
      <c r="J11" s="18">
        <v>0</v>
      </c>
      <c r="K11" s="18">
        <v>0.05</v>
      </c>
      <c r="L11" s="18">
        <v>1.64</v>
      </c>
      <c r="M11" s="18">
        <v>0</v>
      </c>
      <c r="N11" s="18">
        <v>0.05</v>
      </c>
      <c r="O11" s="18">
        <v>0.08</v>
      </c>
      <c r="P11" s="19">
        <v>532.62676265388404</v>
      </c>
    </row>
    <row r="12" spans="1:16" x14ac:dyDescent="0.2">
      <c r="A12" s="18" t="s">
        <v>12</v>
      </c>
      <c r="B12" s="18" t="s">
        <v>18</v>
      </c>
      <c r="C12" s="18" t="s">
        <v>5</v>
      </c>
      <c r="D12" s="5" t="s">
        <v>97</v>
      </c>
      <c r="E12" s="5">
        <v>2002</v>
      </c>
      <c r="F12" s="5">
        <v>3</v>
      </c>
      <c r="G12" s="18">
        <v>4</v>
      </c>
      <c r="H12" s="18">
        <v>0.12</v>
      </c>
      <c r="I12" s="18">
        <v>1.29</v>
      </c>
      <c r="J12" s="18">
        <v>0.12</v>
      </c>
      <c r="K12" s="18">
        <v>0.08</v>
      </c>
      <c r="L12" s="18">
        <v>0.03</v>
      </c>
      <c r="M12" s="18">
        <v>1.18</v>
      </c>
      <c r="N12" s="18">
        <v>0.02</v>
      </c>
      <c r="O12" s="18">
        <v>0.09</v>
      </c>
      <c r="P12" s="19">
        <v>396.46203489452961</v>
      </c>
    </row>
    <row r="13" spans="1:16" x14ac:dyDescent="0.2">
      <c r="A13" s="18" t="s">
        <v>12</v>
      </c>
      <c r="B13" s="18" t="s">
        <v>18</v>
      </c>
      <c r="C13" s="18" t="s">
        <v>5</v>
      </c>
      <c r="D13" s="5" t="s">
        <v>97</v>
      </c>
      <c r="E13" s="5">
        <v>2006</v>
      </c>
      <c r="F13" s="5">
        <v>3</v>
      </c>
      <c r="G13" s="18">
        <v>3</v>
      </c>
      <c r="H13" s="18">
        <v>0.12</v>
      </c>
      <c r="I13" s="18">
        <v>1.33</v>
      </c>
      <c r="J13" s="18">
        <v>0.12</v>
      </c>
      <c r="K13" s="18">
        <v>0.08</v>
      </c>
      <c r="L13" s="18">
        <v>0.03</v>
      </c>
      <c r="M13" s="18">
        <v>1.22</v>
      </c>
      <c r="N13" s="18">
        <v>0.02</v>
      </c>
      <c r="O13" s="18">
        <v>0.09</v>
      </c>
      <c r="P13" s="19">
        <v>481.3456233918414</v>
      </c>
    </row>
    <row r="14" spans="1:16" x14ac:dyDescent="0.2">
      <c r="A14" s="18" t="s">
        <v>12</v>
      </c>
      <c r="B14" s="18" t="s">
        <v>18</v>
      </c>
      <c r="C14" s="18" t="s">
        <v>5</v>
      </c>
      <c r="D14" s="5" t="s">
        <v>97</v>
      </c>
      <c r="E14" s="5">
        <v>2010</v>
      </c>
      <c r="F14" s="5">
        <v>3</v>
      </c>
      <c r="G14" s="18">
        <v>1</v>
      </c>
      <c r="H14" s="18">
        <v>0.02</v>
      </c>
      <c r="I14" s="18">
        <v>0.22999999999999998</v>
      </c>
      <c r="J14" s="18">
        <v>0.02</v>
      </c>
      <c r="K14" s="18">
        <v>0.01</v>
      </c>
      <c r="L14" s="18">
        <v>0.01</v>
      </c>
      <c r="M14" s="18">
        <v>0.21</v>
      </c>
      <c r="N14" s="18">
        <v>0</v>
      </c>
      <c r="O14" s="18">
        <v>0.02</v>
      </c>
      <c r="P14" s="19">
        <v>396.46203489452967</v>
      </c>
    </row>
    <row r="15" spans="1:16" x14ac:dyDescent="0.2">
      <c r="A15" s="18" t="s">
        <v>12</v>
      </c>
      <c r="B15" s="18" t="s">
        <v>18</v>
      </c>
      <c r="C15" s="18" t="s">
        <v>5</v>
      </c>
      <c r="D15" s="5" t="s">
        <v>97</v>
      </c>
      <c r="E15" s="5">
        <v>2012</v>
      </c>
      <c r="F15" s="5">
        <v>2</v>
      </c>
      <c r="G15" s="18">
        <v>5</v>
      </c>
      <c r="H15" s="18">
        <v>0</v>
      </c>
      <c r="I15" s="18">
        <v>3.21</v>
      </c>
      <c r="J15" s="18">
        <v>0</v>
      </c>
      <c r="K15" s="18">
        <v>0.14000000000000001</v>
      </c>
      <c r="L15" s="18">
        <v>3.07</v>
      </c>
      <c r="M15" s="18">
        <v>0</v>
      </c>
      <c r="N15" s="18">
        <v>0.17</v>
      </c>
      <c r="O15" s="18">
        <v>0.14000000000000001</v>
      </c>
      <c r="P15" s="19">
        <v>610.65931328541444</v>
      </c>
    </row>
    <row r="16" spans="1:16" x14ac:dyDescent="0.2">
      <c r="A16" s="18" t="s">
        <v>12</v>
      </c>
      <c r="B16" s="18" t="s">
        <v>18</v>
      </c>
      <c r="C16" s="18" t="s">
        <v>5</v>
      </c>
      <c r="D16" s="5" t="s">
        <v>97</v>
      </c>
      <c r="E16" s="5">
        <v>2013</v>
      </c>
      <c r="F16" s="5">
        <v>2</v>
      </c>
      <c r="G16" s="18">
        <v>4</v>
      </c>
      <c r="H16" s="18">
        <v>0</v>
      </c>
      <c r="I16" s="18">
        <v>1.86</v>
      </c>
      <c r="J16" s="18">
        <v>0</v>
      </c>
      <c r="K16" s="18">
        <v>0.08</v>
      </c>
      <c r="L16" s="18">
        <v>1.78</v>
      </c>
      <c r="M16" s="18">
        <v>0</v>
      </c>
      <c r="N16" s="18">
        <v>0.1</v>
      </c>
      <c r="O16" s="18">
        <v>0.08</v>
      </c>
      <c r="P16" s="19">
        <v>514.64206294356734</v>
      </c>
    </row>
    <row r="17" spans="1:16" x14ac:dyDescent="0.2">
      <c r="A17" s="18" t="s">
        <v>12</v>
      </c>
      <c r="B17" s="18" t="s">
        <v>18</v>
      </c>
      <c r="C17" s="18" t="s">
        <v>5</v>
      </c>
      <c r="D17" s="5" t="s">
        <v>97</v>
      </c>
      <c r="E17" s="5">
        <v>2015</v>
      </c>
      <c r="F17" s="5">
        <v>2</v>
      </c>
      <c r="G17" s="18">
        <v>1</v>
      </c>
      <c r="H17" s="18">
        <v>0</v>
      </c>
      <c r="I17" s="18">
        <v>0.29000000000000004</v>
      </c>
      <c r="J17" s="18">
        <v>0</v>
      </c>
      <c r="K17" s="18">
        <v>0.01</v>
      </c>
      <c r="L17" s="18">
        <v>0.28000000000000003</v>
      </c>
      <c r="M17" s="18">
        <v>0</v>
      </c>
      <c r="N17" s="18">
        <v>0.02</v>
      </c>
      <c r="O17" s="18">
        <v>0.01</v>
      </c>
      <c r="P17" s="19">
        <v>505.39702061586337</v>
      </c>
    </row>
    <row r="18" spans="1:16" x14ac:dyDescent="0.2">
      <c r="A18" s="18" t="s">
        <v>12</v>
      </c>
      <c r="B18" s="18" t="s">
        <v>18</v>
      </c>
      <c r="C18" s="18" t="s">
        <v>5</v>
      </c>
      <c r="D18" s="5" t="s">
        <v>97</v>
      </c>
      <c r="E18" s="5">
        <v>2017</v>
      </c>
      <c r="F18" s="5">
        <v>1</v>
      </c>
      <c r="G18" s="18">
        <v>5</v>
      </c>
      <c r="H18" s="18">
        <v>0.36</v>
      </c>
      <c r="I18" s="18">
        <v>2.36</v>
      </c>
      <c r="J18" s="18">
        <v>0.36</v>
      </c>
      <c r="K18" s="18">
        <v>2.36</v>
      </c>
      <c r="L18" s="18">
        <v>0</v>
      </c>
      <c r="M18" s="18">
        <v>0</v>
      </c>
      <c r="N18" s="18">
        <v>0.01</v>
      </c>
      <c r="O18" s="18">
        <v>0.17</v>
      </c>
      <c r="P18" s="19">
        <v>559.93307005981342</v>
      </c>
    </row>
    <row r="19" spans="1:16" x14ac:dyDescent="0.2">
      <c r="A19" s="18" t="s">
        <v>12</v>
      </c>
      <c r="B19" s="18" t="s">
        <v>18</v>
      </c>
      <c r="C19" s="18" t="s">
        <v>5</v>
      </c>
      <c r="D19" s="5" t="s">
        <v>97</v>
      </c>
      <c r="E19" s="5">
        <v>2018</v>
      </c>
      <c r="F19" s="5">
        <v>1</v>
      </c>
      <c r="G19" s="18">
        <v>5</v>
      </c>
      <c r="H19" s="18">
        <v>0.25</v>
      </c>
      <c r="I19" s="18">
        <v>1.62</v>
      </c>
      <c r="J19" s="18">
        <v>0.25</v>
      </c>
      <c r="K19" s="18">
        <v>1.62</v>
      </c>
      <c r="L19" s="18">
        <v>0</v>
      </c>
      <c r="M19" s="18">
        <v>0</v>
      </c>
      <c r="N19" s="18">
        <v>0.01</v>
      </c>
      <c r="O19" s="18">
        <v>0.11</v>
      </c>
      <c r="P19" s="19">
        <v>374.20618557993873</v>
      </c>
    </row>
    <row r="20" spans="1:16" x14ac:dyDescent="0.2">
      <c r="A20" s="18" t="s">
        <v>12</v>
      </c>
      <c r="B20" s="18" t="s">
        <v>18</v>
      </c>
      <c r="C20" s="18" t="s">
        <v>5</v>
      </c>
      <c r="D20" s="5" t="s">
        <v>97</v>
      </c>
      <c r="E20" s="5">
        <v>2019</v>
      </c>
      <c r="F20" s="5">
        <v>1</v>
      </c>
      <c r="G20" s="18">
        <v>1</v>
      </c>
      <c r="H20" s="18">
        <v>0.09</v>
      </c>
      <c r="I20" s="18">
        <v>0.6</v>
      </c>
      <c r="J20" s="18">
        <v>0.09</v>
      </c>
      <c r="K20" s="18">
        <v>0.6</v>
      </c>
      <c r="L20" s="18">
        <v>0</v>
      </c>
      <c r="M20" s="18">
        <v>0</v>
      </c>
      <c r="N20" s="18">
        <v>0</v>
      </c>
      <c r="O20" s="18">
        <v>0.04</v>
      </c>
      <c r="P20" s="19">
        <v>657.34135426524597</v>
      </c>
    </row>
    <row r="21" spans="1:16" x14ac:dyDescent="0.2">
      <c r="A21" s="18" t="s">
        <v>12</v>
      </c>
      <c r="B21" s="18" t="s">
        <v>18</v>
      </c>
      <c r="C21" s="18" t="s">
        <v>5</v>
      </c>
      <c r="D21" s="5" t="s">
        <v>97</v>
      </c>
      <c r="E21" s="5">
        <v>2021</v>
      </c>
      <c r="F21" s="5">
        <v>0</v>
      </c>
      <c r="G21" s="18">
        <v>8</v>
      </c>
      <c r="H21" s="18">
        <v>3.74</v>
      </c>
      <c r="I21" s="18">
        <v>0</v>
      </c>
      <c r="J21" s="18">
        <v>3.74</v>
      </c>
      <c r="K21" s="18">
        <v>0</v>
      </c>
      <c r="L21" s="18">
        <v>0</v>
      </c>
      <c r="M21" s="18">
        <v>0</v>
      </c>
      <c r="N21" s="18">
        <v>0</v>
      </c>
      <c r="O21" s="18">
        <v>0.01</v>
      </c>
      <c r="P21" s="19">
        <v>488.71057485198901</v>
      </c>
    </row>
    <row r="22" spans="1:16" x14ac:dyDescent="0.2">
      <c r="A22" s="18" t="s">
        <v>12</v>
      </c>
      <c r="B22" s="18" t="s">
        <v>18</v>
      </c>
      <c r="C22" s="18" t="s">
        <v>5</v>
      </c>
      <c r="D22" s="5" t="s">
        <v>98</v>
      </c>
      <c r="E22" s="5">
        <v>2004</v>
      </c>
      <c r="F22" s="5">
        <v>3</v>
      </c>
      <c r="G22" s="18">
        <v>3</v>
      </c>
      <c r="H22" s="18">
        <v>0.1</v>
      </c>
      <c r="I22" s="18">
        <v>1.05</v>
      </c>
      <c r="J22" s="18">
        <v>0.1</v>
      </c>
      <c r="K22" s="18">
        <v>0.06</v>
      </c>
      <c r="L22" s="18">
        <v>0.03</v>
      </c>
      <c r="M22" s="18">
        <v>0.96</v>
      </c>
      <c r="N22" s="18">
        <v>0.02</v>
      </c>
      <c r="O22" s="18">
        <v>7.0000000000000007E-2</v>
      </c>
      <c r="P22" s="19">
        <v>460.53882965606664</v>
      </c>
    </row>
    <row r="23" spans="1:16" x14ac:dyDescent="0.2">
      <c r="A23" s="18" t="s">
        <v>12</v>
      </c>
      <c r="B23" s="18" t="s">
        <v>18</v>
      </c>
      <c r="C23" s="18" t="s">
        <v>5</v>
      </c>
      <c r="D23" s="5" t="s">
        <v>98</v>
      </c>
      <c r="E23" s="5">
        <v>2007</v>
      </c>
      <c r="F23" s="5">
        <v>3</v>
      </c>
      <c r="G23" s="18">
        <v>5</v>
      </c>
      <c r="H23" s="18">
        <v>0.15</v>
      </c>
      <c r="I23" s="18">
        <v>1.6600000000000001</v>
      </c>
      <c r="J23" s="18">
        <v>0.15</v>
      </c>
      <c r="K23" s="18">
        <v>0.1</v>
      </c>
      <c r="L23" s="18">
        <v>0.04</v>
      </c>
      <c r="M23" s="18">
        <v>1.52</v>
      </c>
      <c r="N23" s="18">
        <v>0.03</v>
      </c>
      <c r="O23" s="18">
        <v>0.11</v>
      </c>
      <c r="P23" s="19">
        <v>396.46203489452955</v>
      </c>
    </row>
    <row r="24" spans="1:16" x14ac:dyDescent="0.2">
      <c r="A24" s="18" t="s">
        <v>12</v>
      </c>
      <c r="B24" s="18" t="s">
        <v>18</v>
      </c>
      <c r="C24" s="18" t="s">
        <v>5</v>
      </c>
      <c r="D24" s="5" t="s">
        <v>98</v>
      </c>
      <c r="E24" s="5">
        <v>2009</v>
      </c>
      <c r="F24" s="5">
        <v>3</v>
      </c>
      <c r="G24" s="18">
        <v>1</v>
      </c>
      <c r="H24" s="18">
        <v>0.03</v>
      </c>
      <c r="I24" s="18">
        <v>0.36</v>
      </c>
      <c r="J24" s="18">
        <v>0.03</v>
      </c>
      <c r="K24" s="18">
        <v>0.02</v>
      </c>
      <c r="L24" s="18">
        <v>0.01</v>
      </c>
      <c r="M24" s="18">
        <v>0.33</v>
      </c>
      <c r="N24" s="18">
        <v>0.01</v>
      </c>
      <c r="O24" s="18">
        <v>0.02</v>
      </c>
      <c r="P24" s="19">
        <v>557.2035437989598</v>
      </c>
    </row>
    <row r="25" spans="1:16" x14ac:dyDescent="0.2">
      <c r="A25" s="18" t="s">
        <v>12</v>
      </c>
      <c r="B25" s="18" t="s">
        <v>18</v>
      </c>
      <c r="C25" s="18" t="s">
        <v>5</v>
      </c>
      <c r="D25" s="5" t="s">
        <v>98</v>
      </c>
      <c r="E25" s="5">
        <v>2011</v>
      </c>
      <c r="F25" s="5">
        <v>3</v>
      </c>
      <c r="G25" s="18">
        <v>2</v>
      </c>
      <c r="H25" s="18">
        <v>7.0000000000000007E-2</v>
      </c>
      <c r="I25" s="18">
        <v>0.72</v>
      </c>
      <c r="J25" s="18">
        <v>7.0000000000000007E-2</v>
      </c>
      <c r="K25" s="18">
        <v>0.04</v>
      </c>
      <c r="L25" s="18">
        <v>0.02</v>
      </c>
      <c r="M25" s="18">
        <v>0.66</v>
      </c>
      <c r="N25" s="18">
        <v>0.01</v>
      </c>
      <c r="O25" s="18">
        <v>0.05</v>
      </c>
      <c r="P25" s="19">
        <v>396.46203489452955</v>
      </c>
    </row>
    <row r="26" spans="1:16" x14ac:dyDescent="0.2">
      <c r="A26" s="18" t="s">
        <v>12</v>
      </c>
      <c r="B26" s="18" t="s">
        <v>18</v>
      </c>
      <c r="C26" s="18" t="s">
        <v>5</v>
      </c>
      <c r="D26" s="5" t="s">
        <v>98</v>
      </c>
      <c r="E26" s="5">
        <v>2012</v>
      </c>
      <c r="F26" s="5">
        <v>2</v>
      </c>
      <c r="G26" s="18">
        <v>5</v>
      </c>
      <c r="H26" s="18">
        <v>0</v>
      </c>
      <c r="I26" s="18">
        <v>2.63</v>
      </c>
      <c r="J26" s="18">
        <v>0</v>
      </c>
      <c r="K26" s="18">
        <v>0.12</v>
      </c>
      <c r="L26" s="18">
        <v>2.5099999999999998</v>
      </c>
      <c r="M26" s="18">
        <v>0</v>
      </c>
      <c r="N26" s="18">
        <v>0.14000000000000001</v>
      </c>
      <c r="O26" s="18">
        <v>0.12</v>
      </c>
      <c r="P26" s="19">
        <v>480.9902740401015</v>
      </c>
    </row>
    <row r="27" spans="1:16" x14ac:dyDescent="0.2">
      <c r="A27" s="18" t="s">
        <v>12</v>
      </c>
      <c r="B27" s="18" t="s">
        <v>18</v>
      </c>
      <c r="C27" s="18" t="s">
        <v>5</v>
      </c>
      <c r="D27" s="5" t="s">
        <v>98</v>
      </c>
      <c r="E27" s="5">
        <v>2013</v>
      </c>
      <c r="F27" s="5">
        <v>2</v>
      </c>
      <c r="G27" s="18">
        <v>1</v>
      </c>
      <c r="H27" s="18">
        <v>0</v>
      </c>
      <c r="I27" s="18">
        <v>0.32</v>
      </c>
      <c r="J27" s="18">
        <v>0</v>
      </c>
      <c r="K27" s="18">
        <v>0.01</v>
      </c>
      <c r="L27" s="18">
        <v>0.31</v>
      </c>
      <c r="M27" s="18">
        <v>0</v>
      </c>
      <c r="N27" s="18">
        <v>0.02</v>
      </c>
      <c r="O27" s="18">
        <v>0.01</v>
      </c>
      <c r="P27" s="19">
        <v>499.4692350270891</v>
      </c>
    </row>
    <row r="28" spans="1:16" x14ac:dyDescent="0.2">
      <c r="A28" s="18" t="s">
        <v>12</v>
      </c>
      <c r="B28" s="18" t="s">
        <v>18</v>
      </c>
      <c r="C28" s="18" t="s">
        <v>5</v>
      </c>
      <c r="D28" s="5" t="s">
        <v>98</v>
      </c>
      <c r="E28" s="5">
        <v>2014</v>
      </c>
      <c r="F28" s="5">
        <v>2</v>
      </c>
      <c r="G28" s="18">
        <v>5</v>
      </c>
      <c r="H28" s="18">
        <v>0</v>
      </c>
      <c r="I28" s="18">
        <v>2.3400000000000003</v>
      </c>
      <c r="J28" s="18">
        <v>0</v>
      </c>
      <c r="K28" s="18">
        <v>0.1</v>
      </c>
      <c r="L28" s="18">
        <v>2.2400000000000002</v>
      </c>
      <c r="M28" s="18">
        <v>0</v>
      </c>
      <c r="N28" s="18">
        <v>0.12</v>
      </c>
      <c r="O28" s="18">
        <v>0.1</v>
      </c>
      <c r="P28" s="19">
        <v>485.96125958797984</v>
      </c>
    </row>
    <row r="29" spans="1:16" x14ac:dyDescent="0.2">
      <c r="A29" s="18" t="s">
        <v>12</v>
      </c>
      <c r="B29" s="18" t="s">
        <v>18</v>
      </c>
      <c r="C29" s="18" t="s">
        <v>5</v>
      </c>
      <c r="D29" s="5" t="s">
        <v>98</v>
      </c>
      <c r="E29" s="5">
        <v>2015</v>
      </c>
      <c r="F29" s="5">
        <v>2</v>
      </c>
      <c r="G29" s="18">
        <v>3</v>
      </c>
      <c r="H29" s="18">
        <v>0</v>
      </c>
      <c r="I29" s="18">
        <v>1.7000000000000002</v>
      </c>
      <c r="J29" s="18">
        <v>0</v>
      </c>
      <c r="K29" s="18">
        <v>0.08</v>
      </c>
      <c r="L29" s="18">
        <v>1.62</v>
      </c>
      <c r="M29" s="18">
        <v>0</v>
      </c>
      <c r="N29" s="18">
        <v>0.09</v>
      </c>
      <c r="O29" s="18">
        <v>0.08</v>
      </c>
      <c r="P29" s="19">
        <v>528.81436283761752</v>
      </c>
    </row>
    <row r="30" spans="1:16" x14ac:dyDescent="0.2">
      <c r="A30" s="18" t="s">
        <v>12</v>
      </c>
      <c r="B30" s="18" t="s">
        <v>18</v>
      </c>
      <c r="C30" s="18" t="s">
        <v>5</v>
      </c>
      <c r="D30" s="5" t="s">
        <v>98</v>
      </c>
      <c r="E30" s="5">
        <v>2016</v>
      </c>
      <c r="F30" s="5">
        <v>2</v>
      </c>
      <c r="G30" s="18">
        <v>12</v>
      </c>
      <c r="H30" s="18">
        <v>0</v>
      </c>
      <c r="I30" s="18">
        <v>5.91</v>
      </c>
      <c r="J30" s="18">
        <v>0</v>
      </c>
      <c r="K30" s="18">
        <v>0.26</v>
      </c>
      <c r="L30" s="18">
        <v>5.65</v>
      </c>
      <c r="M30" s="18">
        <v>0</v>
      </c>
      <c r="N30" s="18">
        <v>0.31</v>
      </c>
      <c r="O30" s="18">
        <v>0.26</v>
      </c>
      <c r="P30" s="19">
        <v>498.75101527852411</v>
      </c>
    </row>
    <row r="31" spans="1:16" x14ac:dyDescent="0.2">
      <c r="A31" s="18" t="s">
        <v>12</v>
      </c>
      <c r="B31" s="18" t="s">
        <v>18</v>
      </c>
      <c r="C31" s="18" t="s">
        <v>5</v>
      </c>
      <c r="D31" s="5" t="s">
        <v>98</v>
      </c>
      <c r="E31" s="5">
        <v>2017</v>
      </c>
      <c r="F31" s="5">
        <v>1</v>
      </c>
      <c r="G31" s="18">
        <v>2</v>
      </c>
      <c r="H31" s="18">
        <v>0.16</v>
      </c>
      <c r="I31" s="18">
        <v>1.06</v>
      </c>
      <c r="J31" s="18">
        <v>0.16</v>
      </c>
      <c r="K31" s="18">
        <v>1.06</v>
      </c>
      <c r="L31" s="18">
        <v>0</v>
      </c>
      <c r="M31" s="18">
        <v>0</v>
      </c>
      <c r="N31" s="18">
        <v>0.01</v>
      </c>
      <c r="O31" s="18">
        <v>7.0000000000000007E-2</v>
      </c>
      <c r="P31" s="19">
        <v>601.50532860125361</v>
      </c>
    </row>
    <row r="32" spans="1:16" x14ac:dyDescent="0.2">
      <c r="A32" s="18" t="s">
        <v>12</v>
      </c>
      <c r="B32" s="18" t="s">
        <v>18</v>
      </c>
      <c r="C32" s="18" t="s">
        <v>5</v>
      </c>
      <c r="D32" s="5" t="s">
        <v>98</v>
      </c>
      <c r="E32" s="5">
        <v>2018</v>
      </c>
      <c r="F32" s="5">
        <v>1</v>
      </c>
      <c r="G32" s="18">
        <v>7</v>
      </c>
      <c r="H32" s="18">
        <v>0.57999999999999996</v>
      </c>
      <c r="I32" s="18">
        <v>3.8400000000000003</v>
      </c>
      <c r="J32" s="18">
        <v>0.57999999999999996</v>
      </c>
      <c r="K32" s="18">
        <v>3.8400000000000003</v>
      </c>
      <c r="L32" s="18">
        <v>0</v>
      </c>
      <c r="M32" s="18">
        <v>0</v>
      </c>
      <c r="N32" s="18">
        <v>0.02</v>
      </c>
      <c r="O32" s="18">
        <v>0.28000000000000003</v>
      </c>
      <c r="P32" s="19">
        <v>635.13612321536289</v>
      </c>
    </row>
    <row r="33" spans="1:16" x14ac:dyDescent="0.2">
      <c r="A33" s="18" t="s">
        <v>12</v>
      </c>
      <c r="B33" s="18" t="s">
        <v>18</v>
      </c>
      <c r="C33" s="18" t="s">
        <v>5</v>
      </c>
      <c r="D33" s="5" t="s">
        <v>98</v>
      </c>
      <c r="E33" s="5">
        <v>2019</v>
      </c>
      <c r="F33" s="5">
        <v>1</v>
      </c>
      <c r="G33" s="18">
        <v>1</v>
      </c>
      <c r="H33" s="18">
        <v>7.0000000000000007E-2</v>
      </c>
      <c r="I33" s="18">
        <v>0.46</v>
      </c>
      <c r="J33" s="18">
        <v>7.0000000000000007E-2</v>
      </c>
      <c r="K33" s="18">
        <v>0.46</v>
      </c>
      <c r="L33" s="18">
        <v>0</v>
      </c>
      <c r="M33" s="18">
        <v>0</v>
      </c>
      <c r="N33" s="18">
        <v>0</v>
      </c>
      <c r="O33" s="18">
        <v>0.03</v>
      </c>
      <c r="P33" s="19">
        <v>518.32984557245459</v>
      </c>
    </row>
    <row r="34" spans="1:16" x14ac:dyDescent="0.2">
      <c r="A34" s="18" t="s">
        <v>12</v>
      </c>
      <c r="B34" s="18" t="s">
        <v>18</v>
      </c>
      <c r="C34" s="18" t="s">
        <v>5</v>
      </c>
      <c r="D34" s="5" t="s">
        <v>98</v>
      </c>
      <c r="E34" s="5">
        <v>2020</v>
      </c>
      <c r="F34" s="5">
        <v>0</v>
      </c>
      <c r="G34" s="18">
        <v>1</v>
      </c>
      <c r="H34" s="18">
        <v>0.96</v>
      </c>
      <c r="I34" s="18">
        <v>0</v>
      </c>
      <c r="J34" s="18">
        <v>0.96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9">
        <v>580.30633056424665</v>
      </c>
    </row>
    <row r="35" spans="1:16" x14ac:dyDescent="0.2">
      <c r="A35" s="18" t="s">
        <v>12</v>
      </c>
      <c r="B35" s="18" t="s">
        <v>18</v>
      </c>
      <c r="C35" s="18" t="s">
        <v>5</v>
      </c>
      <c r="D35" s="5" t="s">
        <v>98</v>
      </c>
      <c r="E35" s="5">
        <v>2021</v>
      </c>
      <c r="F35" s="5">
        <v>0</v>
      </c>
      <c r="G35" s="18">
        <v>2</v>
      </c>
      <c r="H35" s="18">
        <v>0.95</v>
      </c>
      <c r="I35" s="18">
        <v>0</v>
      </c>
      <c r="J35" s="18">
        <v>0.95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v>418.1138672846534</v>
      </c>
    </row>
    <row r="36" spans="1:16" x14ac:dyDescent="0.2">
      <c r="A36" s="18" t="s">
        <v>12</v>
      </c>
      <c r="B36" s="18" t="s">
        <v>18</v>
      </c>
      <c r="C36" s="18" t="s">
        <v>5</v>
      </c>
      <c r="D36" s="5" t="s">
        <v>99</v>
      </c>
      <c r="E36" s="5">
        <v>1998</v>
      </c>
      <c r="F36" s="5">
        <v>3</v>
      </c>
      <c r="G36" s="18">
        <v>1</v>
      </c>
      <c r="H36" s="18">
        <v>0</v>
      </c>
      <c r="I36" s="18">
        <v>0.87000000000000011</v>
      </c>
      <c r="J36" s="18">
        <v>0</v>
      </c>
      <c r="K36" s="18">
        <v>0</v>
      </c>
      <c r="L36" s="18">
        <v>0.2</v>
      </c>
      <c r="M36" s="18">
        <v>0.67</v>
      </c>
      <c r="N36" s="18">
        <v>0</v>
      </c>
      <c r="O36" s="18">
        <v>0</v>
      </c>
      <c r="P36" s="19">
        <v>609.79020979020981</v>
      </c>
    </row>
    <row r="37" spans="1:16" x14ac:dyDescent="0.2">
      <c r="A37" s="18" t="s">
        <v>12</v>
      </c>
      <c r="B37" s="18" t="s">
        <v>18</v>
      </c>
      <c r="C37" s="18" t="s">
        <v>5</v>
      </c>
      <c r="D37" s="5" t="s">
        <v>99</v>
      </c>
      <c r="E37" s="5">
        <v>2002</v>
      </c>
      <c r="F37" s="5">
        <v>3</v>
      </c>
      <c r="G37" s="18">
        <v>15</v>
      </c>
      <c r="H37" s="18">
        <v>0</v>
      </c>
      <c r="I37" s="18">
        <v>5.7200000000000006</v>
      </c>
      <c r="J37" s="18">
        <v>0</v>
      </c>
      <c r="K37" s="18">
        <v>0</v>
      </c>
      <c r="L37" s="18">
        <v>0.44</v>
      </c>
      <c r="M37" s="18">
        <v>5.28</v>
      </c>
      <c r="N37" s="18">
        <v>0</v>
      </c>
      <c r="O37" s="18">
        <v>0</v>
      </c>
      <c r="P37" s="19">
        <v>381.01265822784814</v>
      </c>
    </row>
    <row r="38" spans="1:16" x14ac:dyDescent="0.2">
      <c r="A38" s="18" t="s">
        <v>12</v>
      </c>
      <c r="B38" s="18" t="s">
        <v>18</v>
      </c>
      <c r="C38" s="18" t="s">
        <v>5</v>
      </c>
      <c r="D38" s="5" t="s">
        <v>99</v>
      </c>
      <c r="E38" s="5">
        <v>2008</v>
      </c>
      <c r="F38" s="5">
        <v>3</v>
      </c>
      <c r="G38" s="18">
        <v>1</v>
      </c>
      <c r="H38" s="18">
        <v>0.05</v>
      </c>
      <c r="I38" s="18">
        <v>0.51</v>
      </c>
      <c r="J38" s="18">
        <v>0.05</v>
      </c>
      <c r="K38" s="18">
        <v>0.03</v>
      </c>
      <c r="L38" s="18">
        <v>0.01</v>
      </c>
      <c r="M38" s="18">
        <v>0.47</v>
      </c>
      <c r="N38" s="18">
        <v>0.01</v>
      </c>
      <c r="O38" s="18">
        <v>0.04</v>
      </c>
      <c r="P38" s="19">
        <v>412.92310542400463</v>
      </c>
    </row>
    <row r="39" spans="1:16" x14ac:dyDescent="0.2">
      <c r="A39" s="18" t="s">
        <v>12</v>
      </c>
      <c r="B39" s="18" t="s">
        <v>18</v>
      </c>
      <c r="C39" s="18" t="s">
        <v>5</v>
      </c>
      <c r="D39" s="5" t="s">
        <v>99</v>
      </c>
      <c r="E39" s="5">
        <v>2012</v>
      </c>
      <c r="F39" s="5">
        <v>2</v>
      </c>
      <c r="G39" s="18">
        <v>0</v>
      </c>
      <c r="H39" s="18">
        <v>0</v>
      </c>
      <c r="I39" s="18">
        <v>7.0000000000000007E-2</v>
      </c>
      <c r="J39" s="18">
        <v>0</v>
      </c>
      <c r="K39" s="18">
        <v>0</v>
      </c>
      <c r="L39" s="18">
        <v>7.0000000000000007E-2</v>
      </c>
      <c r="M39" s="18">
        <v>0</v>
      </c>
      <c r="N39" s="18">
        <v>0</v>
      </c>
      <c r="O39" s="18">
        <v>0</v>
      </c>
      <c r="P39" s="19">
        <v>454.05072590204264</v>
      </c>
    </row>
    <row r="40" spans="1:16" x14ac:dyDescent="0.2">
      <c r="A40" s="18" t="s">
        <v>12</v>
      </c>
      <c r="B40" s="18" t="s">
        <v>18</v>
      </c>
      <c r="C40" s="18" t="s">
        <v>5</v>
      </c>
      <c r="D40" s="5" t="s">
        <v>99</v>
      </c>
      <c r="E40" s="5">
        <v>2015</v>
      </c>
      <c r="F40" s="5">
        <v>2</v>
      </c>
      <c r="G40" s="18">
        <v>0</v>
      </c>
      <c r="H40" s="18">
        <v>0</v>
      </c>
      <c r="I40" s="18">
        <v>0.08</v>
      </c>
      <c r="J40" s="18">
        <v>0</v>
      </c>
      <c r="K40" s="18">
        <v>0</v>
      </c>
      <c r="L40" s="18">
        <v>0.08</v>
      </c>
      <c r="M40" s="18">
        <v>0</v>
      </c>
      <c r="N40" s="18">
        <v>0</v>
      </c>
      <c r="O40" s="18">
        <v>0</v>
      </c>
      <c r="P40" s="19">
        <v>434.69387616883233</v>
      </c>
    </row>
    <row r="41" spans="1:16" x14ac:dyDescent="0.2">
      <c r="A41" s="18" t="s">
        <v>12</v>
      </c>
      <c r="B41" s="18" t="s">
        <v>18</v>
      </c>
      <c r="C41" s="18" t="s">
        <v>5</v>
      </c>
      <c r="D41" s="5" t="s">
        <v>99</v>
      </c>
      <c r="E41" s="5">
        <v>2016</v>
      </c>
      <c r="F41" s="5">
        <v>2</v>
      </c>
      <c r="G41" s="18">
        <v>0</v>
      </c>
      <c r="H41" s="18">
        <v>0</v>
      </c>
      <c r="I41" s="18">
        <v>0.14000000000000001</v>
      </c>
      <c r="J41" s="18">
        <v>0</v>
      </c>
      <c r="K41" s="18">
        <v>0.01</v>
      </c>
      <c r="L41" s="18">
        <v>0.13</v>
      </c>
      <c r="M41" s="18">
        <v>0</v>
      </c>
      <c r="N41" s="18">
        <v>0.01</v>
      </c>
      <c r="O41" s="18">
        <v>0.01</v>
      </c>
      <c r="P41" s="19">
        <v>514.64206294356723</v>
      </c>
    </row>
    <row r="42" spans="1:16" x14ac:dyDescent="0.2">
      <c r="A42" s="18" t="s">
        <v>12</v>
      </c>
      <c r="B42" s="18" t="s">
        <v>18</v>
      </c>
      <c r="C42" s="18" t="s">
        <v>5</v>
      </c>
      <c r="D42" s="5" t="s">
        <v>99</v>
      </c>
      <c r="E42" s="5">
        <v>2017</v>
      </c>
      <c r="F42" s="5">
        <v>1</v>
      </c>
      <c r="G42" s="18">
        <v>2</v>
      </c>
      <c r="H42" s="18">
        <v>0.17</v>
      </c>
      <c r="I42" s="18">
        <v>1.1500000000000001</v>
      </c>
      <c r="J42" s="18">
        <v>0.17</v>
      </c>
      <c r="K42" s="18">
        <v>1.1500000000000001</v>
      </c>
      <c r="L42" s="18">
        <v>0</v>
      </c>
      <c r="M42" s="18">
        <v>0</v>
      </c>
      <c r="N42" s="18">
        <v>0.01</v>
      </c>
      <c r="O42" s="18">
        <v>0.08</v>
      </c>
      <c r="P42" s="19">
        <v>584.98661284449338</v>
      </c>
    </row>
    <row r="43" spans="1:16" x14ac:dyDescent="0.2">
      <c r="A43" s="18" t="s">
        <v>12</v>
      </c>
      <c r="B43" s="18" t="s">
        <v>18</v>
      </c>
      <c r="C43" s="18" t="s">
        <v>5</v>
      </c>
      <c r="D43" s="5" t="s">
        <v>99</v>
      </c>
      <c r="E43" s="5">
        <v>2018</v>
      </c>
      <c r="F43" s="5">
        <v>1</v>
      </c>
      <c r="G43" s="18">
        <v>7</v>
      </c>
      <c r="H43" s="18">
        <v>0.6</v>
      </c>
      <c r="I43" s="18">
        <v>3.94</v>
      </c>
      <c r="J43" s="18">
        <v>0.6</v>
      </c>
      <c r="K43" s="18">
        <v>3.94</v>
      </c>
      <c r="L43" s="18">
        <v>0</v>
      </c>
      <c r="M43" s="18">
        <v>0</v>
      </c>
      <c r="N43" s="18">
        <v>0.02</v>
      </c>
      <c r="O43" s="18">
        <v>0.29000000000000004</v>
      </c>
      <c r="P43" s="19">
        <v>589.56117004997714</v>
      </c>
    </row>
    <row r="44" spans="1:16" x14ac:dyDescent="0.2">
      <c r="A44" s="18" t="s">
        <v>12</v>
      </c>
      <c r="B44" s="18" t="s">
        <v>18</v>
      </c>
      <c r="C44" s="18" t="s">
        <v>5</v>
      </c>
      <c r="D44" s="5" t="s">
        <v>99</v>
      </c>
      <c r="E44" s="5">
        <v>2019</v>
      </c>
      <c r="F44" s="5">
        <v>1</v>
      </c>
      <c r="G44" s="18">
        <v>0</v>
      </c>
      <c r="H44" s="18">
        <v>0</v>
      </c>
      <c r="I44" s="18">
        <v>0.02</v>
      </c>
      <c r="J44" s="18">
        <v>0</v>
      </c>
      <c r="K44" s="18">
        <v>0.02</v>
      </c>
      <c r="L44" s="18">
        <v>0</v>
      </c>
      <c r="M44" s="18">
        <v>0</v>
      </c>
      <c r="N44" s="18">
        <v>0</v>
      </c>
      <c r="O44" s="18">
        <v>0</v>
      </c>
      <c r="P44" s="19">
        <v>632.25703730115754</v>
      </c>
    </row>
    <row r="45" spans="1:16" x14ac:dyDescent="0.2">
      <c r="A45" s="18" t="s">
        <v>12</v>
      </c>
      <c r="B45" s="18" t="s">
        <v>18</v>
      </c>
      <c r="C45" s="18" t="s">
        <v>5</v>
      </c>
      <c r="D45" s="5" t="s">
        <v>99</v>
      </c>
      <c r="E45" s="5">
        <v>2020</v>
      </c>
      <c r="F45" s="5">
        <v>0</v>
      </c>
      <c r="G45" s="18">
        <v>2</v>
      </c>
      <c r="H45" s="18">
        <v>1.58</v>
      </c>
      <c r="I45" s="18">
        <v>0</v>
      </c>
      <c r="J45" s="18">
        <v>1.58</v>
      </c>
      <c r="K45" s="18">
        <v>0</v>
      </c>
      <c r="L45" s="18">
        <v>0</v>
      </c>
      <c r="M45" s="18">
        <v>0</v>
      </c>
      <c r="N45" s="18">
        <v>0</v>
      </c>
      <c r="O45" s="18">
        <v>0.01</v>
      </c>
      <c r="P45" s="19">
        <v>616.79068208076308</v>
      </c>
    </row>
    <row r="46" spans="1:16" x14ac:dyDescent="0.2">
      <c r="A46" s="18" t="s">
        <v>12</v>
      </c>
      <c r="B46" s="18" t="s">
        <v>18</v>
      </c>
      <c r="C46" s="18" t="s">
        <v>5</v>
      </c>
      <c r="D46" s="5" t="s">
        <v>102</v>
      </c>
      <c r="E46" s="5">
        <v>2009</v>
      </c>
      <c r="F46" s="5">
        <v>3</v>
      </c>
      <c r="G46" s="18">
        <v>4</v>
      </c>
      <c r="H46" s="18">
        <v>0.16</v>
      </c>
      <c r="I46" s="18">
        <v>1.7899999999999998</v>
      </c>
      <c r="J46" s="18">
        <v>0.16</v>
      </c>
      <c r="K46" s="18">
        <v>0.11</v>
      </c>
      <c r="L46" s="18">
        <v>0.05</v>
      </c>
      <c r="M46" s="18">
        <v>1.63</v>
      </c>
      <c r="N46" s="18">
        <v>0.03</v>
      </c>
      <c r="O46" s="18">
        <v>0.12</v>
      </c>
      <c r="P46" s="19">
        <v>554.80195776291998</v>
      </c>
    </row>
    <row r="47" spans="1:16" x14ac:dyDescent="0.2">
      <c r="A47" s="18" t="s">
        <v>12</v>
      </c>
      <c r="B47" s="18" t="s">
        <v>18</v>
      </c>
      <c r="C47" s="18" t="s">
        <v>5</v>
      </c>
      <c r="D47" s="5" t="s">
        <v>100</v>
      </c>
      <c r="E47" s="5">
        <v>2003</v>
      </c>
      <c r="F47" s="5">
        <v>3</v>
      </c>
      <c r="G47" s="18">
        <v>5</v>
      </c>
      <c r="H47" s="18">
        <v>0</v>
      </c>
      <c r="I47" s="18">
        <v>2.84</v>
      </c>
      <c r="J47" s="18">
        <v>0</v>
      </c>
      <c r="K47" s="18">
        <v>0</v>
      </c>
      <c r="L47" s="18">
        <v>0</v>
      </c>
      <c r="M47" s="18">
        <v>2.84</v>
      </c>
      <c r="N47" s="18">
        <v>0</v>
      </c>
      <c r="O47" s="18">
        <v>0.06</v>
      </c>
      <c r="P47" s="19">
        <v>542.57426681571792</v>
      </c>
    </row>
    <row r="48" spans="1:16" x14ac:dyDescent="0.2">
      <c r="A48" s="18" t="s">
        <v>12</v>
      </c>
      <c r="B48" s="18" t="s">
        <v>18</v>
      </c>
      <c r="C48" s="18" t="s">
        <v>5</v>
      </c>
      <c r="D48" s="5" t="s">
        <v>100</v>
      </c>
      <c r="E48" s="5">
        <v>2004</v>
      </c>
      <c r="F48" s="5">
        <v>3</v>
      </c>
      <c r="G48" s="18">
        <v>22</v>
      </c>
      <c r="H48" s="18">
        <v>0.63</v>
      </c>
      <c r="I48" s="18">
        <v>6.88</v>
      </c>
      <c r="J48" s="18">
        <v>0.63</v>
      </c>
      <c r="K48" s="18">
        <v>0.42</v>
      </c>
      <c r="L48" s="18">
        <v>0.18</v>
      </c>
      <c r="M48" s="18">
        <v>6.28</v>
      </c>
      <c r="N48" s="18">
        <v>0.13</v>
      </c>
      <c r="O48" s="18">
        <v>0.47</v>
      </c>
      <c r="P48" s="19">
        <v>344.78325891126752</v>
      </c>
    </row>
    <row r="49" spans="1:16" x14ac:dyDescent="0.2">
      <c r="A49" s="18" t="s">
        <v>12</v>
      </c>
      <c r="B49" s="18" t="s">
        <v>18</v>
      </c>
      <c r="C49" s="18" t="s">
        <v>5</v>
      </c>
      <c r="D49" s="5" t="s">
        <v>100</v>
      </c>
      <c r="E49" s="5">
        <v>2006</v>
      </c>
      <c r="F49" s="5">
        <v>3</v>
      </c>
      <c r="G49" s="18">
        <v>3</v>
      </c>
      <c r="H49" s="18">
        <v>0.11</v>
      </c>
      <c r="I49" s="18">
        <v>1.1800000000000002</v>
      </c>
      <c r="J49" s="18">
        <v>0.11</v>
      </c>
      <c r="K49" s="18">
        <v>7.0000000000000007E-2</v>
      </c>
      <c r="L49" s="18">
        <v>0.03</v>
      </c>
      <c r="M49" s="18">
        <v>1.08</v>
      </c>
      <c r="N49" s="18">
        <v>0.02</v>
      </c>
      <c r="O49" s="18">
        <v>0.08</v>
      </c>
      <c r="P49" s="19">
        <v>396.46203489452955</v>
      </c>
    </row>
    <row r="50" spans="1:16" x14ac:dyDescent="0.2">
      <c r="A50" s="18" t="s">
        <v>12</v>
      </c>
      <c r="B50" s="18" t="s">
        <v>18</v>
      </c>
      <c r="C50" s="18" t="s">
        <v>5</v>
      </c>
      <c r="D50" s="5" t="s">
        <v>100</v>
      </c>
      <c r="E50" s="5">
        <v>2009</v>
      </c>
      <c r="F50" s="5">
        <v>3</v>
      </c>
      <c r="G50" s="18">
        <v>0</v>
      </c>
      <c r="H50" s="18">
        <v>0.01</v>
      </c>
      <c r="I50" s="18">
        <v>7.0000000000000007E-2</v>
      </c>
      <c r="J50" s="18">
        <v>0.01</v>
      </c>
      <c r="K50" s="18">
        <v>0</v>
      </c>
      <c r="L50" s="18">
        <v>0</v>
      </c>
      <c r="M50" s="18">
        <v>7.0000000000000007E-2</v>
      </c>
      <c r="N50" s="18">
        <v>0</v>
      </c>
      <c r="O50" s="18">
        <v>0.01</v>
      </c>
      <c r="P50" s="19">
        <v>477.60812089022249</v>
      </c>
    </row>
    <row r="51" spans="1:16" x14ac:dyDescent="0.2">
      <c r="A51" s="18" t="s">
        <v>12</v>
      </c>
      <c r="B51" s="18" t="s">
        <v>18</v>
      </c>
      <c r="C51" s="18" t="s">
        <v>5</v>
      </c>
      <c r="D51" s="5" t="s">
        <v>100</v>
      </c>
      <c r="E51" s="5">
        <v>2011</v>
      </c>
      <c r="F51" s="5">
        <v>3</v>
      </c>
      <c r="G51" s="18">
        <v>2</v>
      </c>
      <c r="H51" s="18">
        <v>7.0000000000000007E-2</v>
      </c>
      <c r="I51" s="18">
        <v>0.73</v>
      </c>
      <c r="J51" s="18">
        <v>7.0000000000000007E-2</v>
      </c>
      <c r="K51" s="18">
        <v>0.04</v>
      </c>
      <c r="L51" s="18">
        <v>0.02</v>
      </c>
      <c r="M51" s="18">
        <v>0.67</v>
      </c>
      <c r="N51" s="18">
        <v>0.01</v>
      </c>
      <c r="O51" s="18">
        <v>0.05</v>
      </c>
      <c r="P51" s="19">
        <v>396.46203489452961</v>
      </c>
    </row>
    <row r="52" spans="1:16" x14ac:dyDescent="0.2">
      <c r="A52" s="18" t="s">
        <v>12</v>
      </c>
      <c r="B52" s="18" t="s">
        <v>18</v>
      </c>
      <c r="C52" s="18" t="s">
        <v>5</v>
      </c>
      <c r="D52" s="5" t="s">
        <v>100</v>
      </c>
      <c r="E52" s="5">
        <v>2013</v>
      </c>
      <c r="F52" s="5">
        <v>2</v>
      </c>
      <c r="G52" s="18">
        <v>1</v>
      </c>
      <c r="H52" s="18">
        <v>0</v>
      </c>
      <c r="I52" s="18">
        <v>0.27</v>
      </c>
      <c r="J52" s="18">
        <v>0</v>
      </c>
      <c r="K52" s="18">
        <v>0.01</v>
      </c>
      <c r="L52" s="18">
        <v>0.26</v>
      </c>
      <c r="M52" s="18">
        <v>0</v>
      </c>
      <c r="N52" s="18">
        <v>0.01</v>
      </c>
      <c r="O52" s="18">
        <v>0.01</v>
      </c>
      <c r="P52" s="19">
        <v>514.64206294356734</v>
      </c>
    </row>
    <row r="53" spans="1:16" x14ac:dyDescent="0.2">
      <c r="A53" s="18" t="s">
        <v>12</v>
      </c>
      <c r="B53" s="18" t="s">
        <v>18</v>
      </c>
      <c r="C53" s="18" t="s">
        <v>5</v>
      </c>
      <c r="D53" s="5" t="s">
        <v>100</v>
      </c>
      <c r="E53" s="5">
        <v>2016</v>
      </c>
      <c r="F53" s="5">
        <v>2</v>
      </c>
      <c r="G53" s="18">
        <v>0</v>
      </c>
      <c r="H53" s="18">
        <v>0</v>
      </c>
      <c r="I53" s="18">
        <v>0.25</v>
      </c>
      <c r="J53" s="18">
        <v>0</v>
      </c>
      <c r="K53" s="18">
        <v>0.01</v>
      </c>
      <c r="L53" s="18">
        <v>0.24</v>
      </c>
      <c r="M53" s="18">
        <v>0</v>
      </c>
      <c r="N53" s="18">
        <v>0.01</v>
      </c>
      <c r="O53" s="18">
        <v>0.01</v>
      </c>
      <c r="P53" s="19">
        <v>514.64206294356734</v>
      </c>
    </row>
    <row r="54" spans="1:16" x14ac:dyDescent="0.2">
      <c r="A54" s="18" t="s">
        <v>12</v>
      </c>
      <c r="B54" s="18" t="s">
        <v>18</v>
      </c>
      <c r="C54" s="18" t="s">
        <v>5</v>
      </c>
      <c r="D54" s="5" t="s">
        <v>100</v>
      </c>
      <c r="E54" s="5">
        <v>2017</v>
      </c>
      <c r="F54" s="5">
        <v>1</v>
      </c>
      <c r="G54" s="18">
        <v>0</v>
      </c>
      <c r="H54" s="18">
        <v>0.02</v>
      </c>
      <c r="I54" s="18">
        <v>0.13</v>
      </c>
      <c r="J54" s="18">
        <v>0.02</v>
      </c>
      <c r="K54" s="18">
        <v>0.13</v>
      </c>
      <c r="L54" s="18">
        <v>0</v>
      </c>
      <c r="M54" s="18">
        <v>0</v>
      </c>
      <c r="N54" s="18">
        <v>0</v>
      </c>
      <c r="O54" s="18">
        <v>0.01</v>
      </c>
      <c r="P54" s="19">
        <v>418.59965239559585</v>
      </c>
    </row>
    <row r="55" spans="1:16" x14ac:dyDescent="0.2">
      <c r="A55" s="18" t="s">
        <v>12</v>
      </c>
      <c r="B55" s="18" t="s">
        <v>18</v>
      </c>
      <c r="C55" s="18" t="s">
        <v>5</v>
      </c>
      <c r="D55" s="5" t="s">
        <v>100</v>
      </c>
      <c r="E55" s="5">
        <v>2018</v>
      </c>
      <c r="F55" s="5">
        <v>1</v>
      </c>
      <c r="G55" s="18">
        <v>38</v>
      </c>
      <c r="H55" s="18">
        <v>0.58000000000000007</v>
      </c>
      <c r="I55" s="18">
        <v>29.54</v>
      </c>
      <c r="J55" s="18">
        <v>0.58000000000000007</v>
      </c>
      <c r="K55" s="18">
        <v>29.54</v>
      </c>
      <c r="L55" s="18">
        <v>0</v>
      </c>
      <c r="M55" s="18">
        <v>0</v>
      </c>
      <c r="N55" s="18">
        <v>0.05</v>
      </c>
      <c r="O55" s="18">
        <v>0.78</v>
      </c>
      <c r="P55" s="19">
        <v>794.5529884734359</v>
      </c>
    </row>
    <row r="56" spans="1:16" x14ac:dyDescent="0.2">
      <c r="A56" s="18" t="s">
        <v>12</v>
      </c>
      <c r="B56" s="18" t="s">
        <v>18</v>
      </c>
      <c r="C56" s="18" t="s">
        <v>5</v>
      </c>
      <c r="D56" s="5" t="s">
        <v>100</v>
      </c>
      <c r="E56" s="5">
        <v>2019</v>
      </c>
      <c r="F56" s="5">
        <v>1</v>
      </c>
      <c r="G56" s="18">
        <v>51</v>
      </c>
      <c r="H56" s="18">
        <v>4.8500000000000005</v>
      </c>
      <c r="I56" s="18">
        <v>31.98</v>
      </c>
      <c r="J56" s="18">
        <v>4.8500000000000005</v>
      </c>
      <c r="K56" s="18">
        <v>31.98</v>
      </c>
      <c r="L56" s="18">
        <v>0</v>
      </c>
      <c r="M56" s="18">
        <v>0</v>
      </c>
      <c r="N56" s="18">
        <v>0.17</v>
      </c>
      <c r="O56" s="18">
        <v>2.33</v>
      </c>
      <c r="P56" s="19">
        <v>723.68531011599919</v>
      </c>
    </row>
    <row r="57" spans="1:16" x14ac:dyDescent="0.2">
      <c r="A57" s="18" t="s">
        <v>12</v>
      </c>
      <c r="B57" s="18" t="s">
        <v>18</v>
      </c>
      <c r="C57" s="18" t="s">
        <v>5</v>
      </c>
      <c r="D57" s="5" t="s">
        <v>100</v>
      </c>
      <c r="E57" s="5">
        <v>2021</v>
      </c>
      <c r="F57" s="5">
        <v>0</v>
      </c>
      <c r="G57" s="18">
        <v>1</v>
      </c>
      <c r="H57" s="18">
        <v>0.38</v>
      </c>
      <c r="I57" s="18">
        <v>0</v>
      </c>
      <c r="J57" s="18">
        <v>0.38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9">
        <v>455.52241546710906</v>
      </c>
    </row>
    <row r="58" spans="1:16" x14ac:dyDescent="0.2">
      <c r="A58" s="18" t="s">
        <v>12</v>
      </c>
      <c r="B58" s="18" t="s">
        <v>19</v>
      </c>
      <c r="C58" s="18" t="s">
        <v>5</v>
      </c>
      <c r="D58" s="5" t="s">
        <v>97</v>
      </c>
      <c r="E58" s="5">
        <v>2005</v>
      </c>
      <c r="F58" s="5">
        <v>3</v>
      </c>
      <c r="G58" s="18">
        <v>8</v>
      </c>
      <c r="H58" s="18">
        <v>0</v>
      </c>
      <c r="I58" s="18">
        <v>3.64</v>
      </c>
      <c r="J58" s="18">
        <v>0</v>
      </c>
      <c r="K58" s="18">
        <v>0.03</v>
      </c>
      <c r="L58" s="18">
        <v>0.43</v>
      </c>
      <c r="M58" s="18">
        <v>3.18</v>
      </c>
      <c r="N58" s="18">
        <v>0.24</v>
      </c>
      <c r="O58" s="18">
        <v>0.26</v>
      </c>
      <c r="P58" s="19">
        <v>445.44247258534432</v>
      </c>
    </row>
    <row r="59" spans="1:16" x14ac:dyDescent="0.2">
      <c r="A59" s="18" t="s">
        <v>12</v>
      </c>
      <c r="B59" s="18" t="s">
        <v>19</v>
      </c>
      <c r="C59" s="18" t="s">
        <v>5</v>
      </c>
      <c r="D59" s="5" t="s">
        <v>97</v>
      </c>
      <c r="E59" s="5">
        <v>2007</v>
      </c>
      <c r="F59" s="5">
        <v>3</v>
      </c>
      <c r="G59" s="18">
        <v>6</v>
      </c>
      <c r="H59" s="18">
        <v>0</v>
      </c>
      <c r="I59" s="18">
        <v>3.1</v>
      </c>
      <c r="J59" s="18">
        <v>0</v>
      </c>
      <c r="K59" s="18">
        <v>0.02</v>
      </c>
      <c r="L59" s="18">
        <v>0.37</v>
      </c>
      <c r="M59" s="18">
        <v>2.71</v>
      </c>
      <c r="N59" s="18">
        <v>0.21</v>
      </c>
      <c r="O59" s="18">
        <v>0.22</v>
      </c>
      <c r="P59" s="19">
        <v>493.97833947131602</v>
      </c>
    </row>
    <row r="60" spans="1:16" x14ac:dyDescent="0.2">
      <c r="A60" s="18" t="s">
        <v>12</v>
      </c>
      <c r="B60" s="18" t="s">
        <v>19</v>
      </c>
      <c r="C60" s="18" t="s">
        <v>5</v>
      </c>
      <c r="D60" s="5" t="s">
        <v>97</v>
      </c>
      <c r="E60" s="5">
        <v>2012</v>
      </c>
      <c r="F60" s="5">
        <v>2</v>
      </c>
      <c r="G60" s="18">
        <v>5</v>
      </c>
      <c r="H60" s="18">
        <v>0</v>
      </c>
      <c r="I60" s="18">
        <v>2.0599999999999996</v>
      </c>
      <c r="J60" s="18">
        <v>0</v>
      </c>
      <c r="K60" s="18">
        <v>0.01</v>
      </c>
      <c r="L60" s="18">
        <v>2.0499999999999998</v>
      </c>
      <c r="M60" s="18">
        <v>0</v>
      </c>
      <c r="N60" s="18">
        <v>0.01</v>
      </c>
      <c r="O60" s="18">
        <v>0.11</v>
      </c>
      <c r="P60" s="19">
        <v>435.32275415041261</v>
      </c>
    </row>
    <row r="61" spans="1:16" x14ac:dyDescent="0.2">
      <c r="A61" s="18" t="s">
        <v>12</v>
      </c>
      <c r="B61" s="18" t="s">
        <v>19</v>
      </c>
      <c r="C61" s="18" t="s">
        <v>5</v>
      </c>
      <c r="D61" s="5" t="s">
        <v>97</v>
      </c>
      <c r="E61" s="5">
        <v>2015</v>
      </c>
      <c r="F61" s="5">
        <v>2</v>
      </c>
      <c r="G61" s="18">
        <v>0</v>
      </c>
      <c r="H61" s="18">
        <v>0</v>
      </c>
      <c r="I61" s="18">
        <v>0.08</v>
      </c>
      <c r="J61" s="18">
        <v>0</v>
      </c>
      <c r="K61" s="18">
        <v>0</v>
      </c>
      <c r="L61" s="18">
        <v>0.08</v>
      </c>
      <c r="M61" s="18">
        <v>0</v>
      </c>
      <c r="N61" s="18">
        <v>0</v>
      </c>
      <c r="O61" s="18">
        <v>0</v>
      </c>
      <c r="P61" s="19">
        <v>468.49876312259397</v>
      </c>
    </row>
    <row r="62" spans="1:16" x14ac:dyDescent="0.2">
      <c r="A62" s="18" t="s">
        <v>12</v>
      </c>
      <c r="B62" s="18" t="s">
        <v>19</v>
      </c>
      <c r="C62" s="18" t="s">
        <v>5</v>
      </c>
      <c r="D62" s="5" t="s">
        <v>98</v>
      </c>
      <c r="E62" s="5">
        <v>1997</v>
      </c>
      <c r="F62" s="5">
        <v>3</v>
      </c>
      <c r="G62" s="18">
        <v>2</v>
      </c>
      <c r="H62" s="18">
        <v>0</v>
      </c>
      <c r="I62" s="18">
        <v>1.1200000000000001</v>
      </c>
      <c r="J62" s="18">
        <v>0</v>
      </c>
      <c r="K62" s="18">
        <v>0.01</v>
      </c>
      <c r="L62" s="18">
        <v>0.13</v>
      </c>
      <c r="M62" s="18">
        <v>0.98</v>
      </c>
      <c r="N62" s="18">
        <v>0.08</v>
      </c>
      <c r="O62" s="18">
        <v>0.08</v>
      </c>
      <c r="P62" s="19">
        <v>506.74935873952199</v>
      </c>
    </row>
    <row r="63" spans="1:16" x14ac:dyDescent="0.2">
      <c r="A63" s="18" t="s">
        <v>12</v>
      </c>
      <c r="B63" s="18" t="s">
        <v>19</v>
      </c>
      <c r="C63" s="18" t="s">
        <v>5</v>
      </c>
      <c r="D63" s="5" t="s">
        <v>98</v>
      </c>
      <c r="E63" s="5">
        <v>1999</v>
      </c>
      <c r="F63" s="5">
        <v>3</v>
      </c>
      <c r="G63" s="18">
        <v>2</v>
      </c>
      <c r="H63" s="18">
        <v>0</v>
      </c>
      <c r="I63" s="18">
        <v>0.96</v>
      </c>
      <c r="J63" s="18">
        <v>0</v>
      </c>
      <c r="K63" s="18">
        <v>0.01</v>
      </c>
      <c r="L63" s="18">
        <v>0.11</v>
      </c>
      <c r="M63" s="18">
        <v>0.84</v>
      </c>
      <c r="N63" s="18">
        <v>0.06</v>
      </c>
      <c r="O63" s="18">
        <v>7.0000000000000007E-2</v>
      </c>
      <c r="P63" s="19">
        <v>506.74935873952205</v>
      </c>
    </row>
    <row r="64" spans="1:16" x14ac:dyDescent="0.2">
      <c r="A64" s="18" t="s">
        <v>12</v>
      </c>
      <c r="B64" s="18" t="s">
        <v>19</v>
      </c>
      <c r="C64" s="18" t="s">
        <v>5</v>
      </c>
      <c r="D64" s="5" t="s">
        <v>98</v>
      </c>
      <c r="E64" s="5">
        <v>2001</v>
      </c>
      <c r="F64" s="5">
        <v>3</v>
      </c>
      <c r="G64" s="18">
        <v>12</v>
      </c>
      <c r="H64" s="18">
        <v>0</v>
      </c>
      <c r="I64" s="18">
        <v>6.5500000000000007</v>
      </c>
      <c r="J64" s="18">
        <v>0</v>
      </c>
      <c r="K64" s="18">
        <v>0.05</v>
      </c>
      <c r="L64" s="18">
        <v>0.77</v>
      </c>
      <c r="M64" s="18">
        <v>5.73</v>
      </c>
      <c r="N64" s="18">
        <v>0.44</v>
      </c>
      <c r="O64" s="18">
        <v>0.47</v>
      </c>
      <c r="P64" s="19">
        <v>569.52712865982016</v>
      </c>
    </row>
    <row r="65" spans="1:16" x14ac:dyDescent="0.2">
      <c r="A65" s="18" t="s">
        <v>12</v>
      </c>
      <c r="B65" s="18" t="s">
        <v>19</v>
      </c>
      <c r="C65" s="18" t="s">
        <v>5</v>
      </c>
      <c r="D65" s="5" t="s">
        <v>98</v>
      </c>
      <c r="E65" s="5">
        <v>2006</v>
      </c>
      <c r="F65" s="5">
        <v>3</v>
      </c>
      <c r="G65" s="18">
        <v>12</v>
      </c>
      <c r="H65" s="18">
        <v>0</v>
      </c>
      <c r="I65" s="18">
        <v>6.5</v>
      </c>
      <c r="J65" s="18">
        <v>0</v>
      </c>
      <c r="K65" s="18">
        <v>0.05</v>
      </c>
      <c r="L65" s="18">
        <v>0.77</v>
      </c>
      <c r="M65" s="18">
        <v>5.68</v>
      </c>
      <c r="N65" s="18">
        <v>0.44</v>
      </c>
      <c r="O65" s="18">
        <v>0.47</v>
      </c>
      <c r="P65" s="19">
        <v>526.24932937708115</v>
      </c>
    </row>
    <row r="66" spans="1:16" x14ac:dyDescent="0.2">
      <c r="A66" s="18" t="s">
        <v>12</v>
      </c>
      <c r="B66" s="18" t="s">
        <v>19</v>
      </c>
      <c r="C66" s="18" t="s">
        <v>5</v>
      </c>
      <c r="D66" s="5" t="s">
        <v>98</v>
      </c>
      <c r="E66" s="5">
        <v>2011</v>
      </c>
      <c r="F66" s="5">
        <v>3</v>
      </c>
      <c r="G66" s="18">
        <v>9</v>
      </c>
      <c r="H66" s="18">
        <v>0</v>
      </c>
      <c r="I66" s="18">
        <v>6.63</v>
      </c>
      <c r="J66" s="18">
        <v>0</v>
      </c>
      <c r="K66" s="18">
        <v>0.05</v>
      </c>
      <c r="L66" s="18">
        <v>0.78</v>
      </c>
      <c r="M66" s="18">
        <v>5.8</v>
      </c>
      <c r="N66" s="18">
        <v>0.45</v>
      </c>
      <c r="O66" s="18">
        <v>0.48</v>
      </c>
      <c r="P66" s="19">
        <v>744.43658222945328</v>
      </c>
    </row>
    <row r="67" spans="1:16" x14ac:dyDescent="0.2">
      <c r="A67" s="18" t="s">
        <v>12</v>
      </c>
      <c r="B67" s="18" t="s">
        <v>19</v>
      </c>
      <c r="C67" s="18" t="s">
        <v>5</v>
      </c>
      <c r="D67" s="5" t="s">
        <v>98</v>
      </c>
      <c r="E67" s="5">
        <v>2012</v>
      </c>
      <c r="F67" s="5">
        <v>2</v>
      </c>
      <c r="G67" s="18">
        <v>13</v>
      </c>
      <c r="H67" s="18">
        <v>0.01</v>
      </c>
      <c r="I67" s="18">
        <v>5.56</v>
      </c>
      <c r="J67" s="18">
        <v>0.01</v>
      </c>
      <c r="K67" s="18">
        <v>0.02</v>
      </c>
      <c r="L67" s="18">
        <v>5.54</v>
      </c>
      <c r="M67" s="18">
        <v>0</v>
      </c>
      <c r="N67" s="18">
        <v>0.03</v>
      </c>
      <c r="O67" s="18">
        <v>0.3</v>
      </c>
      <c r="P67" s="19">
        <v>435.67411042546223</v>
      </c>
    </row>
    <row r="68" spans="1:16" x14ac:dyDescent="0.2">
      <c r="A68" s="18" t="s">
        <v>12</v>
      </c>
      <c r="B68" s="18" t="s">
        <v>19</v>
      </c>
      <c r="C68" s="18" t="s">
        <v>5</v>
      </c>
      <c r="D68" s="5" t="s">
        <v>98</v>
      </c>
      <c r="E68" s="5">
        <v>2014</v>
      </c>
      <c r="F68" s="5">
        <v>2</v>
      </c>
      <c r="G68" s="18">
        <v>2</v>
      </c>
      <c r="H68" s="18">
        <v>0</v>
      </c>
      <c r="I68" s="18">
        <v>1.3800000000000001</v>
      </c>
      <c r="J68" s="18">
        <v>0</v>
      </c>
      <c r="K68" s="18">
        <v>0.01</v>
      </c>
      <c r="L68" s="18">
        <v>1.37</v>
      </c>
      <c r="M68" s="18">
        <v>0</v>
      </c>
      <c r="N68" s="18">
        <v>0.01</v>
      </c>
      <c r="O68" s="18">
        <v>0.08</v>
      </c>
      <c r="P68" s="19">
        <v>667.20750608852347</v>
      </c>
    </row>
    <row r="69" spans="1:16" x14ac:dyDescent="0.2">
      <c r="A69" s="18" t="s">
        <v>12</v>
      </c>
      <c r="B69" s="18" t="s">
        <v>19</v>
      </c>
      <c r="C69" s="18" t="s">
        <v>5</v>
      </c>
      <c r="D69" s="5" t="s">
        <v>98</v>
      </c>
      <c r="E69" s="5">
        <v>2019</v>
      </c>
      <c r="F69" s="5">
        <v>1</v>
      </c>
      <c r="G69" s="18">
        <v>9</v>
      </c>
      <c r="H69" s="18">
        <v>0.03</v>
      </c>
      <c r="I69" s="18">
        <v>4.7300000000000004</v>
      </c>
      <c r="J69" s="18">
        <v>0.03</v>
      </c>
      <c r="K69" s="18">
        <v>4.7300000000000004</v>
      </c>
      <c r="L69" s="18">
        <v>0</v>
      </c>
      <c r="M69" s="18">
        <v>0</v>
      </c>
      <c r="N69" s="18">
        <v>0</v>
      </c>
      <c r="O69" s="18">
        <v>0.04</v>
      </c>
      <c r="P69" s="19">
        <v>489.75978772280109</v>
      </c>
    </row>
    <row r="70" spans="1:16" x14ac:dyDescent="0.2">
      <c r="A70" s="18" t="s">
        <v>12</v>
      </c>
      <c r="B70" s="18" t="s">
        <v>19</v>
      </c>
      <c r="C70" s="18" t="s">
        <v>5</v>
      </c>
      <c r="D70" s="5" t="s">
        <v>98</v>
      </c>
      <c r="E70" s="5">
        <v>2020</v>
      </c>
      <c r="F70" s="5">
        <v>0</v>
      </c>
      <c r="G70" s="18">
        <v>7</v>
      </c>
      <c r="H70" s="18">
        <v>4.62</v>
      </c>
      <c r="I70" s="18">
        <v>0</v>
      </c>
      <c r="J70" s="18">
        <v>4.62</v>
      </c>
      <c r="K70" s="18">
        <v>0</v>
      </c>
      <c r="L70" s="18">
        <v>0</v>
      </c>
      <c r="M70" s="18">
        <v>0</v>
      </c>
      <c r="N70" s="18">
        <v>0</v>
      </c>
      <c r="O70" s="18">
        <v>0.02</v>
      </c>
      <c r="P70" s="19">
        <v>636.82615779957666</v>
      </c>
    </row>
    <row r="71" spans="1:16" x14ac:dyDescent="0.2">
      <c r="A71" s="18" t="s">
        <v>12</v>
      </c>
      <c r="B71" s="18" t="s">
        <v>19</v>
      </c>
      <c r="C71" s="18" t="s">
        <v>5</v>
      </c>
      <c r="D71" s="5" t="s">
        <v>99</v>
      </c>
      <c r="E71" s="5">
        <v>1999</v>
      </c>
      <c r="F71" s="5">
        <v>3</v>
      </c>
      <c r="G71" s="18">
        <v>3</v>
      </c>
      <c r="H71" s="18">
        <v>0</v>
      </c>
      <c r="I71" s="18">
        <v>1.46</v>
      </c>
      <c r="J71" s="18">
        <v>0</v>
      </c>
      <c r="K71" s="18">
        <v>0.01</v>
      </c>
      <c r="L71" s="18">
        <v>0.17</v>
      </c>
      <c r="M71" s="18">
        <v>1.28</v>
      </c>
      <c r="N71" s="18">
        <v>0.1</v>
      </c>
      <c r="O71" s="18">
        <v>0.11</v>
      </c>
      <c r="P71" s="19">
        <v>426.77233117355377</v>
      </c>
    </row>
    <row r="72" spans="1:16" x14ac:dyDescent="0.2">
      <c r="A72" s="18" t="s">
        <v>12</v>
      </c>
      <c r="B72" s="18" t="s">
        <v>19</v>
      </c>
      <c r="C72" s="18" t="s">
        <v>5</v>
      </c>
      <c r="D72" s="5" t="s">
        <v>99</v>
      </c>
      <c r="E72" s="5">
        <v>2007</v>
      </c>
      <c r="F72" s="5">
        <v>3</v>
      </c>
      <c r="G72" s="18">
        <v>9</v>
      </c>
      <c r="H72" s="18">
        <v>0</v>
      </c>
      <c r="I72" s="18">
        <v>3.07</v>
      </c>
      <c r="J72" s="18">
        <v>0</v>
      </c>
      <c r="K72" s="18">
        <v>0.02</v>
      </c>
      <c r="L72" s="18">
        <v>0.36</v>
      </c>
      <c r="M72" s="18">
        <v>2.69</v>
      </c>
      <c r="N72" s="18">
        <v>0.21</v>
      </c>
      <c r="O72" s="18">
        <v>0.22</v>
      </c>
      <c r="P72" s="19">
        <v>345.87560390701361</v>
      </c>
    </row>
    <row r="73" spans="1:16" x14ac:dyDescent="0.2">
      <c r="A73" s="18" t="s">
        <v>12</v>
      </c>
      <c r="B73" s="18" t="s">
        <v>19</v>
      </c>
      <c r="C73" s="18" t="s">
        <v>5</v>
      </c>
      <c r="D73" s="5" t="s">
        <v>99</v>
      </c>
      <c r="E73" s="5">
        <v>2010</v>
      </c>
      <c r="F73" s="5">
        <v>3</v>
      </c>
      <c r="G73" s="18">
        <v>3</v>
      </c>
      <c r="H73" s="18">
        <v>0</v>
      </c>
      <c r="I73" s="18">
        <v>1.6099999999999999</v>
      </c>
      <c r="J73" s="18">
        <v>0</v>
      </c>
      <c r="K73" s="18">
        <v>0.01</v>
      </c>
      <c r="L73" s="18">
        <v>0.19</v>
      </c>
      <c r="M73" s="18">
        <v>1.41</v>
      </c>
      <c r="N73" s="18">
        <v>0.11</v>
      </c>
      <c r="O73" s="18">
        <v>0.12</v>
      </c>
      <c r="P73" s="19">
        <v>477.92404343849824</v>
      </c>
    </row>
    <row r="74" spans="1:16" x14ac:dyDescent="0.2">
      <c r="A74" s="18" t="s">
        <v>12</v>
      </c>
      <c r="B74" s="18" t="s">
        <v>19</v>
      </c>
      <c r="C74" s="18" t="s">
        <v>5</v>
      </c>
      <c r="D74" s="5" t="s">
        <v>102</v>
      </c>
      <c r="E74" s="5">
        <v>2001</v>
      </c>
      <c r="F74" s="5">
        <v>3</v>
      </c>
      <c r="G74" s="18">
        <v>10</v>
      </c>
      <c r="H74" s="18">
        <v>0</v>
      </c>
      <c r="I74" s="18">
        <v>5.0199999999999996</v>
      </c>
      <c r="J74" s="18">
        <v>0</v>
      </c>
      <c r="K74" s="18">
        <v>0.04</v>
      </c>
      <c r="L74" s="18">
        <v>0.59</v>
      </c>
      <c r="M74" s="18">
        <v>4.3899999999999997</v>
      </c>
      <c r="N74" s="18">
        <v>0.34</v>
      </c>
      <c r="O74" s="18">
        <v>0.36</v>
      </c>
      <c r="P74" s="19">
        <v>498.23810609961316</v>
      </c>
    </row>
    <row r="75" spans="1:16" x14ac:dyDescent="0.2">
      <c r="A75" s="18" t="s">
        <v>12</v>
      </c>
      <c r="B75" s="18" t="s">
        <v>19</v>
      </c>
      <c r="C75" s="18" t="s">
        <v>5</v>
      </c>
      <c r="D75" s="5" t="s">
        <v>102</v>
      </c>
      <c r="E75" s="5">
        <v>2002</v>
      </c>
      <c r="F75" s="5">
        <v>3</v>
      </c>
      <c r="G75" s="18">
        <v>13</v>
      </c>
      <c r="H75" s="18">
        <v>0</v>
      </c>
      <c r="I75" s="18">
        <v>6.38</v>
      </c>
      <c r="J75" s="18">
        <v>0</v>
      </c>
      <c r="K75" s="18">
        <v>0.05</v>
      </c>
      <c r="L75" s="18">
        <v>0.75</v>
      </c>
      <c r="M75" s="18">
        <v>5.58</v>
      </c>
      <c r="N75" s="18">
        <v>0.43</v>
      </c>
      <c r="O75" s="18">
        <v>0.46</v>
      </c>
      <c r="P75" s="19">
        <v>477.92404343849819</v>
      </c>
    </row>
    <row r="76" spans="1:16" x14ac:dyDescent="0.2">
      <c r="A76" s="18" t="s">
        <v>12</v>
      </c>
      <c r="B76" s="18" t="s">
        <v>19</v>
      </c>
      <c r="C76" s="18" t="s">
        <v>5</v>
      </c>
      <c r="D76" s="5" t="s">
        <v>102</v>
      </c>
      <c r="E76" s="5">
        <v>2003</v>
      </c>
      <c r="F76" s="5">
        <v>3</v>
      </c>
      <c r="G76" s="18">
        <v>4</v>
      </c>
      <c r="H76" s="18">
        <v>0</v>
      </c>
      <c r="I76" s="18">
        <v>1.82</v>
      </c>
      <c r="J76" s="18">
        <v>0</v>
      </c>
      <c r="K76" s="18">
        <v>0.01</v>
      </c>
      <c r="L76" s="18">
        <v>0.22</v>
      </c>
      <c r="M76" s="18">
        <v>1.59</v>
      </c>
      <c r="N76" s="18">
        <v>0.12</v>
      </c>
      <c r="O76" s="18">
        <v>0.13</v>
      </c>
      <c r="P76" s="19">
        <v>506.74935873952199</v>
      </c>
    </row>
    <row r="77" spans="1:16" x14ac:dyDescent="0.2">
      <c r="A77" s="18" t="s">
        <v>12</v>
      </c>
      <c r="B77" s="18" t="s">
        <v>19</v>
      </c>
      <c r="C77" s="18" t="s">
        <v>5</v>
      </c>
      <c r="D77" s="5" t="s">
        <v>102</v>
      </c>
      <c r="E77" s="5">
        <v>2006</v>
      </c>
      <c r="F77" s="5">
        <v>3</v>
      </c>
      <c r="G77" s="18">
        <v>10</v>
      </c>
      <c r="H77" s="18">
        <v>0</v>
      </c>
      <c r="I77" s="18">
        <v>4.7299999999999995</v>
      </c>
      <c r="J77" s="18">
        <v>0</v>
      </c>
      <c r="K77" s="18">
        <v>0.03</v>
      </c>
      <c r="L77" s="18">
        <v>0.56000000000000005</v>
      </c>
      <c r="M77" s="18">
        <v>4.1399999999999997</v>
      </c>
      <c r="N77" s="18">
        <v>0.32</v>
      </c>
      <c r="O77" s="18">
        <v>0.34</v>
      </c>
      <c r="P77" s="19">
        <v>495.0753323028045</v>
      </c>
    </row>
    <row r="78" spans="1:16" x14ac:dyDescent="0.2">
      <c r="A78" s="18" t="s">
        <v>12</v>
      </c>
      <c r="B78" s="18" t="s">
        <v>19</v>
      </c>
      <c r="C78" s="18" t="s">
        <v>5</v>
      </c>
      <c r="D78" s="5" t="s">
        <v>102</v>
      </c>
      <c r="E78" s="5">
        <v>2007</v>
      </c>
      <c r="F78" s="5">
        <v>3</v>
      </c>
      <c r="G78" s="18">
        <v>1</v>
      </c>
      <c r="H78" s="18">
        <v>0</v>
      </c>
      <c r="I78" s="18">
        <v>0.58000000000000007</v>
      </c>
      <c r="J78" s="18">
        <v>0</v>
      </c>
      <c r="K78" s="18">
        <v>0</v>
      </c>
      <c r="L78" s="18">
        <v>7.0000000000000007E-2</v>
      </c>
      <c r="M78" s="18">
        <v>0.51</v>
      </c>
      <c r="N78" s="18">
        <v>0.04</v>
      </c>
      <c r="O78" s="18">
        <v>0.04</v>
      </c>
      <c r="P78" s="19">
        <v>603.25809414007699</v>
      </c>
    </row>
    <row r="79" spans="1:16" x14ac:dyDescent="0.2">
      <c r="A79" s="18" t="s">
        <v>12</v>
      </c>
      <c r="B79" s="18" t="s">
        <v>19</v>
      </c>
      <c r="C79" s="18" t="s">
        <v>5</v>
      </c>
      <c r="D79" s="5" t="s">
        <v>102</v>
      </c>
      <c r="E79" s="5">
        <v>2010</v>
      </c>
      <c r="F79" s="5">
        <v>3</v>
      </c>
      <c r="G79" s="18">
        <v>5</v>
      </c>
      <c r="H79" s="18">
        <v>0</v>
      </c>
      <c r="I79" s="18">
        <v>2.6799999999999997</v>
      </c>
      <c r="J79" s="18">
        <v>0</v>
      </c>
      <c r="K79" s="18">
        <v>0.02</v>
      </c>
      <c r="L79" s="18">
        <v>0.32</v>
      </c>
      <c r="M79" s="18">
        <v>2.34</v>
      </c>
      <c r="N79" s="18">
        <v>0.18</v>
      </c>
      <c r="O79" s="18">
        <v>0.19</v>
      </c>
      <c r="P79" s="19">
        <v>506.74935873952205</v>
      </c>
    </row>
    <row r="80" spans="1:16" x14ac:dyDescent="0.2">
      <c r="A80" s="18" t="s">
        <v>12</v>
      </c>
      <c r="B80" s="18" t="s">
        <v>19</v>
      </c>
      <c r="C80" s="18" t="s">
        <v>5</v>
      </c>
      <c r="D80" s="5" t="s">
        <v>102</v>
      </c>
      <c r="E80" s="5">
        <v>2015</v>
      </c>
      <c r="F80" s="5">
        <v>2</v>
      </c>
      <c r="G80" s="18">
        <v>8</v>
      </c>
      <c r="H80" s="18">
        <v>0.01</v>
      </c>
      <c r="I80" s="18">
        <v>4.6099999999999994</v>
      </c>
      <c r="J80" s="18">
        <v>0.01</v>
      </c>
      <c r="K80" s="18">
        <v>0.02</v>
      </c>
      <c r="L80" s="18">
        <v>4.59</v>
      </c>
      <c r="M80" s="18">
        <v>0</v>
      </c>
      <c r="N80" s="18">
        <v>0.02</v>
      </c>
      <c r="O80" s="18">
        <v>0.25</v>
      </c>
      <c r="P80" s="19">
        <v>597.26502204393421</v>
      </c>
    </row>
    <row r="81" spans="1:16" x14ac:dyDescent="0.2">
      <c r="A81" s="18" t="s">
        <v>12</v>
      </c>
      <c r="B81" s="18" t="s">
        <v>19</v>
      </c>
      <c r="C81" s="18" t="s">
        <v>5</v>
      </c>
      <c r="D81" s="5" t="s">
        <v>102</v>
      </c>
      <c r="E81" s="5">
        <v>2016</v>
      </c>
      <c r="F81" s="5">
        <v>2</v>
      </c>
      <c r="G81" s="18">
        <v>3</v>
      </c>
      <c r="H81" s="18">
        <v>0</v>
      </c>
      <c r="I81" s="18">
        <v>1.72</v>
      </c>
      <c r="J81" s="18">
        <v>0</v>
      </c>
      <c r="K81" s="18">
        <v>0.01</v>
      </c>
      <c r="L81" s="18">
        <v>1.71</v>
      </c>
      <c r="M81" s="18">
        <v>0</v>
      </c>
      <c r="N81" s="18">
        <v>0.01</v>
      </c>
      <c r="O81" s="18">
        <v>0.09</v>
      </c>
      <c r="P81" s="19">
        <v>600.370353431686</v>
      </c>
    </row>
    <row r="82" spans="1:16" x14ac:dyDescent="0.2">
      <c r="A82" s="18" t="s">
        <v>12</v>
      </c>
      <c r="B82" s="18" t="s">
        <v>19</v>
      </c>
      <c r="C82" s="18" t="s">
        <v>5</v>
      </c>
      <c r="D82" s="5" t="s">
        <v>102</v>
      </c>
      <c r="E82" s="5">
        <v>2017</v>
      </c>
      <c r="F82" s="5">
        <v>1</v>
      </c>
      <c r="G82" s="18">
        <v>6</v>
      </c>
      <c r="H82" s="18">
        <v>0.02</v>
      </c>
      <c r="I82" s="18">
        <v>3.09</v>
      </c>
      <c r="J82" s="18">
        <v>0.02</v>
      </c>
      <c r="K82" s="18">
        <v>3.09</v>
      </c>
      <c r="L82" s="18">
        <v>0</v>
      </c>
      <c r="M82" s="18">
        <v>0</v>
      </c>
      <c r="N82" s="18">
        <v>0</v>
      </c>
      <c r="O82" s="18">
        <v>0.03</v>
      </c>
      <c r="P82" s="19">
        <v>500.61657674769236</v>
      </c>
    </row>
    <row r="83" spans="1:16" x14ac:dyDescent="0.2">
      <c r="A83" s="18" t="s">
        <v>12</v>
      </c>
      <c r="B83" s="18" t="s">
        <v>19</v>
      </c>
      <c r="C83" s="18" t="s">
        <v>5</v>
      </c>
      <c r="D83" s="5" t="s">
        <v>100</v>
      </c>
      <c r="E83" s="5">
        <v>1999</v>
      </c>
      <c r="F83" s="5">
        <v>3</v>
      </c>
      <c r="G83" s="18">
        <v>3</v>
      </c>
      <c r="H83" s="18">
        <v>0</v>
      </c>
      <c r="I83" s="18">
        <v>1.27</v>
      </c>
      <c r="J83" s="18">
        <v>0</v>
      </c>
      <c r="K83" s="18">
        <v>0.01</v>
      </c>
      <c r="L83" s="18">
        <v>0.15</v>
      </c>
      <c r="M83" s="18">
        <v>1.1100000000000001</v>
      </c>
      <c r="N83" s="18">
        <v>0.09</v>
      </c>
      <c r="O83" s="18">
        <v>0.09</v>
      </c>
      <c r="P83" s="19">
        <v>448.41412350140575</v>
      </c>
    </row>
    <row r="84" spans="1:16" x14ac:dyDescent="0.2">
      <c r="A84" s="18" t="s">
        <v>12</v>
      </c>
      <c r="B84" s="18" t="s">
        <v>19</v>
      </c>
      <c r="C84" s="18" t="s">
        <v>5</v>
      </c>
      <c r="D84" s="5" t="s">
        <v>100</v>
      </c>
      <c r="E84" s="5">
        <v>2001</v>
      </c>
      <c r="F84" s="5">
        <v>3</v>
      </c>
      <c r="G84" s="18">
        <v>1</v>
      </c>
      <c r="H84" s="18">
        <v>0</v>
      </c>
      <c r="I84" s="18">
        <v>0.71</v>
      </c>
      <c r="J84" s="18">
        <v>0</v>
      </c>
      <c r="K84" s="18">
        <v>0.01</v>
      </c>
      <c r="L84" s="18">
        <v>0.08</v>
      </c>
      <c r="M84" s="18">
        <v>0.62</v>
      </c>
      <c r="N84" s="18">
        <v>0.05</v>
      </c>
      <c r="O84" s="18">
        <v>0.05</v>
      </c>
      <c r="P84" s="19">
        <v>489.52102973824964</v>
      </c>
    </row>
    <row r="85" spans="1:16" x14ac:dyDescent="0.2">
      <c r="A85" s="18" t="s">
        <v>12</v>
      </c>
      <c r="B85" s="18" t="s">
        <v>19</v>
      </c>
      <c r="C85" s="18" t="s">
        <v>5</v>
      </c>
      <c r="D85" s="5" t="s">
        <v>100</v>
      </c>
      <c r="E85" s="5">
        <v>2005</v>
      </c>
      <c r="F85" s="5">
        <v>3</v>
      </c>
      <c r="G85" s="18">
        <v>0</v>
      </c>
      <c r="H85" s="18">
        <v>0</v>
      </c>
      <c r="I85" s="18">
        <v>0.19999999999999998</v>
      </c>
      <c r="J85" s="18">
        <v>0</v>
      </c>
      <c r="K85" s="18">
        <v>0</v>
      </c>
      <c r="L85" s="18">
        <v>0.02</v>
      </c>
      <c r="M85" s="18">
        <v>0.18</v>
      </c>
      <c r="N85" s="18">
        <v>0.01</v>
      </c>
      <c r="O85" s="18">
        <v>0.01</v>
      </c>
      <c r="P85" s="19">
        <v>461.74111668239152</v>
      </c>
    </row>
    <row r="86" spans="1:16" x14ac:dyDescent="0.2">
      <c r="A86" s="18" t="s">
        <v>12</v>
      </c>
      <c r="B86" s="18" t="s">
        <v>19</v>
      </c>
      <c r="C86" s="18" t="s">
        <v>5</v>
      </c>
      <c r="D86" s="5" t="s">
        <v>100</v>
      </c>
      <c r="E86" s="5">
        <v>2018</v>
      </c>
      <c r="F86" s="5">
        <v>1</v>
      </c>
      <c r="G86" s="18">
        <v>0</v>
      </c>
      <c r="H86" s="18">
        <v>0</v>
      </c>
      <c r="I86" s="18">
        <v>0.09</v>
      </c>
      <c r="J86" s="18">
        <v>0</v>
      </c>
      <c r="K86" s="18">
        <v>0.09</v>
      </c>
      <c r="L86" s="18">
        <v>0</v>
      </c>
      <c r="M86" s="18">
        <v>0</v>
      </c>
      <c r="N86" s="18">
        <v>0</v>
      </c>
      <c r="O86" s="18">
        <v>0</v>
      </c>
      <c r="P86" s="19">
        <v>280.81941050703256</v>
      </c>
    </row>
    <row r="87" spans="1:16" x14ac:dyDescent="0.2">
      <c r="A87" s="18" t="s">
        <v>13</v>
      </c>
      <c r="B87" s="18" t="s">
        <v>20</v>
      </c>
      <c r="C87" s="18" t="s">
        <v>5</v>
      </c>
      <c r="D87" s="5" t="s">
        <v>97</v>
      </c>
      <c r="E87" s="5">
        <v>2011</v>
      </c>
      <c r="F87" s="5">
        <v>3</v>
      </c>
      <c r="G87" s="18">
        <v>8</v>
      </c>
      <c r="H87" s="18">
        <v>0</v>
      </c>
      <c r="I87" s="18">
        <v>4.24</v>
      </c>
      <c r="J87" s="18">
        <v>0</v>
      </c>
      <c r="K87" s="18">
        <v>0.05</v>
      </c>
      <c r="L87" s="18">
        <v>0.02</v>
      </c>
      <c r="M87" s="18">
        <v>4.17</v>
      </c>
      <c r="N87" s="18">
        <v>0.13</v>
      </c>
      <c r="O87" s="18">
        <v>0.37</v>
      </c>
      <c r="P87" s="19">
        <v>551.30905633178998</v>
      </c>
    </row>
    <row r="88" spans="1:16" x14ac:dyDescent="0.2">
      <c r="A88" s="18" t="s">
        <v>13</v>
      </c>
      <c r="B88" s="18" t="s">
        <v>20</v>
      </c>
      <c r="C88" s="18" t="s">
        <v>5</v>
      </c>
      <c r="D88" s="5" t="s">
        <v>97</v>
      </c>
      <c r="E88" s="5">
        <v>2015</v>
      </c>
      <c r="F88" s="5">
        <v>2</v>
      </c>
      <c r="G88" s="18">
        <v>35</v>
      </c>
      <c r="H88" s="18">
        <v>0.01</v>
      </c>
      <c r="I88" s="18">
        <v>21.62</v>
      </c>
      <c r="J88" s="18">
        <v>0.01</v>
      </c>
      <c r="K88" s="18">
        <v>0.27</v>
      </c>
      <c r="L88" s="18">
        <v>21.35</v>
      </c>
      <c r="M88" s="18">
        <v>0</v>
      </c>
      <c r="N88" s="18">
        <v>0.18</v>
      </c>
      <c r="O88" s="18">
        <v>0.6</v>
      </c>
      <c r="P88" s="19">
        <v>614.77364141378541</v>
      </c>
    </row>
    <row r="89" spans="1:16" x14ac:dyDescent="0.2">
      <c r="A89" s="18" t="s">
        <v>13</v>
      </c>
      <c r="B89" s="18" t="s">
        <v>20</v>
      </c>
      <c r="C89" s="18" t="s">
        <v>5</v>
      </c>
      <c r="D89" s="5" t="s">
        <v>97</v>
      </c>
      <c r="E89" s="5">
        <v>2016</v>
      </c>
      <c r="F89" s="5">
        <v>2</v>
      </c>
      <c r="G89" s="18">
        <v>15</v>
      </c>
      <c r="H89" s="18">
        <v>0.01</v>
      </c>
      <c r="I89" s="18">
        <v>8.18</v>
      </c>
      <c r="J89" s="18">
        <v>0.01</v>
      </c>
      <c r="K89" s="18">
        <v>0.1</v>
      </c>
      <c r="L89" s="18">
        <v>8.08</v>
      </c>
      <c r="M89" s="18">
        <v>0</v>
      </c>
      <c r="N89" s="18">
        <v>7.0000000000000007E-2</v>
      </c>
      <c r="O89" s="18">
        <v>0.23</v>
      </c>
      <c r="P89" s="19">
        <v>557.92285106799761</v>
      </c>
    </row>
    <row r="90" spans="1:16" x14ac:dyDescent="0.2">
      <c r="A90" s="18" t="s">
        <v>13</v>
      </c>
      <c r="B90" s="18" t="s">
        <v>20</v>
      </c>
      <c r="C90" s="18" t="s">
        <v>5</v>
      </c>
      <c r="D90" s="5" t="s">
        <v>97</v>
      </c>
      <c r="E90" s="5">
        <v>2018</v>
      </c>
      <c r="F90" s="5">
        <v>1</v>
      </c>
      <c r="G90" s="18">
        <v>1</v>
      </c>
      <c r="H90" s="18">
        <v>0.01</v>
      </c>
      <c r="I90" s="18">
        <v>0.36</v>
      </c>
      <c r="J90" s="18">
        <v>0.01</v>
      </c>
      <c r="K90" s="18">
        <v>0.36</v>
      </c>
      <c r="L90" s="18">
        <v>0</v>
      </c>
      <c r="M90" s="18">
        <v>0</v>
      </c>
      <c r="N90" s="18">
        <v>0</v>
      </c>
      <c r="O90" s="18">
        <v>0.01</v>
      </c>
      <c r="P90" s="19">
        <v>384.60059135026921</v>
      </c>
    </row>
    <row r="91" spans="1:16" x14ac:dyDescent="0.2">
      <c r="A91" s="18" t="s">
        <v>13</v>
      </c>
      <c r="B91" s="18" t="s">
        <v>20</v>
      </c>
      <c r="C91" s="18" t="s">
        <v>5</v>
      </c>
      <c r="D91" s="5" t="s">
        <v>97</v>
      </c>
      <c r="E91" s="5">
        <v>2019</v>
      </c>
      <c r="F91" s="5">
        <v>1</v>
      </c>
      <c r="G91" s="18">
        <v>0</v>
      </c>
      <c r="H91" s="18">
        <v>0</v>
      </c>
      <c r="I91" s="18">
        <v>0.09</v>
      </c>
      <c r="J91" s="18">
        <v>0</v>
      </c>
      <c r="K91" s="18">
        <v>0.09</v>
      </c>
      <c r="L91" s="18">
        <v>0</v>
      </c>
      <c r="M91" s="18">
        <v>0</v>
      </c>
      <c r="N91" s="18">
        <v>0</v>
      </c>
      <c r="O91" s="18">
        <v>0</v>
      </c>
      <c r="P91" s="19">
        <v>384.60059135026916</v>
      </c>
    </row>
    <row r="92" spans="1:16" x14ac:dyDescent="0.2">
      <c r="A92" s="18" t="s">
        <v>13</v>
      </c>
      <c r="B92" s="18" t="s">
        <v>20</v>
      </c>
      <c r="C92" s="18" t="s">
        <v>5</v>
      </c>
      <c r="D92" s="5" t="s">
        <v>98</v>
      </c>
      <c r="E92" s="5">
        <v>2008</v>
      </c>
      <c r="F92" s="5">
        <v>3</v>
      </c>
      <c r="G92" s="18">
        <v>6</v>
      </c>
      <c r="H92" s="18">
        <v>0</v>
      </c>
      <c r="I92" s="18">
        <v>3.4</v>
      </c>
      <c r="J92" s="18">
        <v>0</v>
      </c>
      <c r="K92" s="18">
        <v>0.04</v>
      </c>
      <c r="L92" s="18">
        <v>0.02</v>
      </c>
      <c r="M92" s="18">
        <v>3.34</v>
      </c>
      <c r="N92" s="18">
        <v>0.11</v>
      </c>
      <c r="O92" s="18">
        <v>0.3</v>
      </c>
      <c r="P92" s="19">
        <v>562.11677904243334</v>
      </c>
    </row>
    <row r="93" spans="1:16" x14ac:dyDescent="0.2">
      <c r="A93" s="18" t="s">
        <v>13</v>
      </c>
      <c r="B93" s="18" t="s">
        <v>20</v>
      </c>
      <c r="C93" s="18" t="s">
        <v>5</v>
      </c>
      <c r="D93" s="5" t="s">
        <v>98</v>
      </c>
      <c r="E93" s="5">
        <v>2009</v>
      </c>
      <c r="F93" s="5">
        <v>3</v>
      </c>
      <c r="G93" s="18">
        <v>11</v>
      </c>
      <c r="H93" s="18">
        <v>0</v>
      </c>
      <c r="I93" s="18">
        <v>6.58</v>
      </c>
      <c r="J93" s="18">
        <v>0</v>
      </c>
      <c r="K93" s="18">
        <v>7.0000000000000007E-2</v>
      </c>
      <c r="L93" s="18">
        <v>0.04</v>
      </c>
      <c r="M93" s="18">
        <v>6.47</v>
      </c>
      <c r="N93" s="18">
        <v>0.21</v>
      </c>
      <c r="O93" s="18">
        <v>0.56999999999999995</v>
      </c>
      <c r="P93" s="19">
        <v>588.09315167253135</v>
      </c>
    </row>
    <row r="94" spans="1:16" x14ac:dyDescent="0.2">
      <c r="A94" s="18" t="s">
        <v>13</v>
      </c>
      <c r="B94" s="18" t="s">
        <v>20</v>
      </c>
      <c r="C94" s="18" t="s">
        <v>5</v>
      </c>
      <c r="D94" s="5" t="s">
        <v>98</v>
      </c>
      <c r="E94" s="5">
        <v>2010</v>
      </c>
      <c r="F94" s="5">
        <v>3</v>
      </c>
      <c r="G94" s="18">
        <v>17</v>
      </c>
      <c r="H94" s="18">
        <v>0</v>
      </c>
      <c r="I94" s="18">
        <v>9.01</v>
      </c>
      <c r="J94" s="18">
        <v>0</v>
      </c>
      <c r="K94" s="18">
        <v>0.1</v>
      </c>
      <c r="L94" s="18">
        <v>0.05</v>
      </c>
      <c r="M94" s="18">
        <v>8.86</v>
      </c>
      <c r="N94" s="18">
        <v>0.28000000000000003</v>
      </c>
      <c r="O94" s="18">
        <v>0.79</v>
      </c>
      <c r="P94" s="19">
        <v>523.60436536204008</v>
      </c>
    </row>
    <row r="95" spans="1:16" x14ac:dyDescent="0.2">
      <c r="A95" s="18" t="s">
        <v>13</v>
      </c>
      <c r="B95" s="18" t="s">
        <v>20</v>
      </c>
      <c r="C95" s="18" t="s">
        <v>5</v>
      </c>
      <c r="D95" s="5" t="s">
        <v>98</v>
      </c>
      <c r="E95" s="5">
        <v>2013</v>
      </c>
      <c r="F95" s="5">
        <v>2</v>
      </c>
      <c r="G95" s="18">
        <v>3</v>
      </c>
      <c r="H95" s="18">
        <v>0</v>
      </c>
      <c r="I95" s="18">
        <v>1.3</v>
      </c>
      <c r="J95" s="18">
        <v>0</v>
      </c>
      <c r="K95" s="18">
        <v>0.02</v>
      </c>
      <c r="L95" s="18">
        <v>1.28</v>
      </c>
      <c r="M95" s="18">
        <v>0</v>
      </c>
      <c r="N95" s="18">
        <v>0.01</v>
      </c>
      <c r="O95" s="18">
        <v>0.04</v>
      </c>
      <c r="P95" s="19">
        <v>459.15534851742007</v>
      </c>
    </row>
    <row r="96" spans="1:16" x14ac:dyDescent="0.2">
      <c r="A96" s="18" t="s">
        <v>13</v>
      </c>
      <c r="B96" s="18" t="s">
        <v>20</v>
      </c>
      <c r="C96" s="18" t="s">
        <v>5</v>
      </c>
      <c r="D96" s="5" t="s">
        <v>98</v>
      </c>
      <c r="E96" s="5">
        <v>2014</v>
      </c>
      <c r="F96" s="5">
        <v>2</v>
      </c>
      <c r="G96" s="18">
        <v>3</v>
      </c>
      <c r="H96" s="18">
        <v>0</v>
      </c>
      <c r="I96" s="18">
        <v>1.1200000000000001</v>
      </c>
      <c r="J96" s="18">
        <v>0</v>
      </c>
      <c r="K96" s="18">
        <v>0.01</v>
      </c>
      <c r="L96" s="18">
        <v>1.1100000000000001</v>
      </c>
      <c r="M96" s="18">
        <v>0</v>
      </c>
      <c r="N96" s="18">
        <v>0.01</v>
      </c>
      <c r="O96" s="18">
        <v>0.03</v>
      </c>
      <c r="P96" s="19">
        <v>402.00176623560168</v>
      </c>
    </row>
    <row r="97" spans="1:16" x14ac:dyDescent="0.2">
      <c r="A97" s="18" t="s">
        <v>13</v>
      </c>
      <c r="B97" s="18" t="s">
        <v>20</v>
      </c>
      <c r="C97" s="18" t="s">
        <v>5</v>
      </c>
      <c r="D97" s="5" t="s">
        <v>98</v>
      </c>
      <c r="E97" s="5">
        <v>2015</v>
      </c>
      <c r="F97" s="5">
        <v>2</v>
      </c>
      <c r="G97" s="18">
        <v>33</v>
      </c>
      <c r="H97" s="18">
        <v>0.01</v>
      </c>
      <c r="I97" s="18">
        <v>19.22</v>
      </c>
      <c r="J97" s="18">
        <v>0.01</v>
      </c>
      <c r="K97" s="18">
        <v>0.24</v>
      </c>
      <c r="L97" s="18">
        <v>18.98</v>
      </c>
      <c r="M97" s="18">
        <v>0</v>
      </c>
      <c r="N97" s="18">
        <v>0.16</v>
      </c>
      <c r="O97" s="18">
        <v>0.54</v>
      </c>
      <c r="P97" s="19">
        <v>581.53143708866048</v>
      </c>
    </row>
    <row r="98" spans="1:16" x14ac:dyDescent="0.2">
      <c r="A98" s="18" t="s">
        <v>13</v>
      </c>
      <c r="B98" s="18" t="s">
        <v>20</v>
      </c>
      <c r="C98" s="18" t="s">
        <v>5</v>
      </c>
      <c r="D98" s="5" t="s">
        <v>98</v>
      </c>
      <c r="E98" s="5">
        <v>2016</v>
      </c>
      <c r="F98" s="5">
        <v>2</v>
      </c>
      <c r="G98" s="18">
        <v>0</v>
      </c>
      <c r="H98" s="18">
        <v>0</v>
      </c>
      <c r="I98" s="18">
        <v>0.15</v>
      </c>
      <c r="J98" s="18">
        <v>0</v>
      </c>
      <c r="K98" s="18">
        <v>0</v>
      </c>
      <c r="L98" s="18">
        <v>0.15</v>
      </c>
      <c r="M98" s="18">
        <v>0</v>
      </c>
      <c r="N98" s="18">
        <v>0</v>
      </c>
      <c r="O98" s="18">
        <v>0</v>
      </c>
      <c r="P98" s="19">
        <v>509.86145058101476</v>
      </c>
    </row>
    <row r="99" spans="1:16" x14ac:dyDescent="0.2">
      <c r="A99" s="18" t="s">
        <v>13</v>
      </c>
      <c r="B99" s="18" t="s">
        <v>20</v>
      </c>
      <c r="C99" s="18" t="s">
        <v>5</v>
      </c>
      <c r="D99" s="5" t="s">
        <v>98</v>
      </c>
      <c r="E99" s="5">
        <v>2017</v>
      </c>
      <c r="F99" s="5">
        <v>1</v>
      </c>
      <c r="G99" s="18">
        <v>1</v>
      </c>
      <c r="H99" s="18">
        <v>0</v>
      </c>
      <c r="I99" s="18">
        <v>0.24</v>
      </c>
      <c r="J99" s="18">
        <v>0</v>
      </c>
      <c r="K99" s="18">
        <v>0.24</v>
      </c>
      <c r="L99" s="18">
        <v>0</v>
      </c>
      <c r="M99" s="18">
        <v>0</v>
      </c>
      <c r="N99" s="18">
        <v>0</v>
      </c>
      <c r="O99" s="18">
        <v>0</v>
      </c>
      <c r="P99" s="19">
        <v>439.20056352304192</v>
      </c>
    </row>
    <row r="100" spans="1:16" x14ac:dyDescent="0.2">
      <c r="A100" s="18" t="s">
        <v>13</v>
      </c>
      <c r="B100" s="18" t="s">
        <v>20</v>
      </c>
      <c r="C100" s="18" t="s">
        <v>5</v>
      </c>
      <c r="D100" s="5" t="s">
        <v>98</v>
      </c>
      <c r="E100" s="5">
        <v>2018</v>
      </c>
      <c r="F100" s="5">
        <v>1</v>
      </c>
      <c r="G100" s="18">
        <v>1</v>
      </c>
      <c r="H100" s="18">
        <v>0.01</v>
      </c>
      <c r="I100" s="18">
        <v>0.65</v>
      </c>
      <c r="J100" s="18">
        <v>0.01</v>
      </c>
      <c r="K100" s="18">
        <v>0.65</v>
      </c>
      <c r="L100" s="18">
        <v>0</v>
      </c>
      <c r="M100" s="18">
        <v>0</v>
      </c>
      <c r="N100" s="18">
        <v>0</v>
      </c>
      <c r="O100" s="18">
        <v>0.01</v>
      </c>
      <c r="P100" s="19">
        <v>479.35821474398131</v>
      </c>
    </row>
    <row r="101" spans="1:16" x14ac:dyDescent="0.2">
      <c r="A101" s="18" t="s">
        <v>13</v>
      </c>
      <c r="B101" s="18" t="s">
        <v>20</v>
      </c>
      <c r="C101" s="18" t="s">
        <v>5</v>
      </c>
      <c r="D101" s="5" t="s">
        <v>98</v>
      </c>
      <c r="E101" s="5">
        <v>2019</v>
      </c>
      <c r="F101" s="5">
        <v>1</v>
      </c>
      <c r="G101" s="18">
        <v>0</v>
      </c>
      <c r="H101" s="18">
        <v>0</v>
      </c>
      <c r="I101" s="18">
        <v>0.03</v>
      </c>
      <c r="J101" s="18">
        <v>0</v>
      </c>
      <c r="K101" s="18">
        <v>0.03</v>
      </c>
      <c r="L101" s="18">
        <v>0</v>
      </c>
      <c r="M101" s="18">
        <v>0</v>
      </c>
      <c r="N101" s="18">
        <v>0</v>
      </c>
      <c r="O101" s="18">
        <v>0</v>
      </c>
      <c r="P101" s="19">
        <v>308.16063030838734</v>
      </c>
    </row>
    <row r="102" spans="1:16" x14ac:dyDescent="0.2">
      <c r="A102" s="18" t="s">
        <v>13</v>
      </c>
      <c r="B102" s="18" t="s">
        <v>20</v>
      </c>
      <c r="C102" s="18" t="s">
        <v>5</v>
      </c>
      <c r="D102" s="5" t="s">
        <v>98</v>
      </c>
      <c r="E102" s="5">
        <v>2020</v>
      </c>
      <c r="F102" s="5">
        <v>0</v>
      </c>
      <c r="G102" s="18">
        <v>3</v>
      </c>
      <c r="H102" s="18">
        <v>0.75</v>
      </c>
      <c r="I102" s="18">
        <v>0</v>
      </c>
      <c r="J102" s="18">
        <v>0.75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9">
        <v>258.37424331523476</v>
      </c>
    </row>
    <row r="103" spans="1:16" x14ac:dyDescent="0.2">
      <c r="A103" s="18" t="s">
        <v>13</v>
      </c>
      <c r="B103" s="18" t="s">
        <v>20</v>
      </c>
      <c r="C103" s="18" t="s">
        <v>5</v>
      </c>
      <c r="D103" s="5" t="s">
        <v>98</v>
      </c>
      <c r="E103" s="5">
        <v>2021</v>
      </c>
      <c r="F103" s="5">
        <v>0</v>
      </c>
      <c r="G103" s="18">
        <v>0</v>
      </c>
      <c r="H103" s="18">
        <v>0.12</v>
      </c>
      <c r="I103" s="18">
        <v>0</v>
      </c>
      <c r="J103" s="18">
        <v>0.12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9">
        <v>258.37424331523482</v>
      </c>
    </row>
    <row r="104" spans="1:16" x14ac:dyDescent="0.2">
      <c r="A104" s="18" t="s">
        <v>13</v>
      </c>
      <c r="B104" s="18" t="s">
        <v>20</v>
      </c>
      <c r="C104" s="18" t="s">
        <v>5</v>
      </c>
      <c r="D104" s="5" t="s">
        <v>99</v>
      </c>
      <c r="E104" s="5">
        <v>2003</v>
      </c>
      <c r="F104" s="5">
        <v>3</v>
      </c>
      <c r="G104" s="18">
        <v>17</v>
      </c>
      <c r="H104" s="18">
        <v>0</v>
      </c>
      <c r="I104" s="18">
        <v>9.64</v>
      </c>
      <c r="J104" s="18">
        <v>0</v>
      </c>
      <c r="K104" s="18">
        <v>0.11</v>
      </c>
      <c r="L104" s="18">
        <v>0.06</v>
      </c>
      <c r="M104" s="18">
        <v>9.4700000000000006</v>
      </c>
      <c r="N104" s="18">
        <v>0.3</v>
      </c>
      <c r="O104" s="18">
        <v>0.84</v>
      </c>
      <c r="P104" s="19">
        <v>551.30905633178998</v>
      </c>
    </row>
    <row r="105" spans="1:16" x14ac:dyDescent="0.2">
      <c r="A105" s="18" t="s">
        <v>13</v>
      </c>
      <c r="B105" s="18" t="s">
        <v>20</v>
      </c>
      <c r="C105" s="18" t="s">
        <v>5</v>
      </c>
      <c r="D105" s="5" t="s">
        <v>99</v>
      </c>
      <c r="E105" s="5">
        <v>2016</v>
      </c>
      <c r="F105" s="5">
        <v>2</v>
      </c>
      <c r="G105" s="18">
        <v>1</v>
      </c>
      <c r="H105" s="18">
        <v>0</v>
      </c>
      <c r="I105" s="18">
        <v>0.28999999999999998</v>
      </c>
      <c r="J105" s="18">
        <v>0</v>
      </c>
      <c r="K105" s="18">
        <v>0</v>
      </c>
      <c r="L105" s="18">
        <v>0.28999999999999998</v>
      </c>
      <c r="M105" s="18">
        <v>0</v>
      </c>
      <c r="N105" s="18">
        <v>0</v>
      </c>
      <c r="O105" s="18">
        <v>0.01</v>
      </c>
      <c r="P105" s="19">
        <v>509.86145058101482</v>
      </c>
    </row>
    <row r="106" spans="1:16" x14ac:dyDescent="0.2">
      <c r="A106" s="18" t="s">
        <v>13</v>
      </c>
      <c r="B106" s="18" t="s">
        <v>20</v>
      </c>
      <c r="C106" s="18" t="s">
        <v>5</v>
      </c>
      <c r="D106" s="5" t="s">
        <v>103</v>
      </c>
      <c r="E106" s="5">
        <v>2012</v>
      </c>
      <c r="F106" s="5">
        <v>2</v>
      </c>
      <c r="G106" s="18">
        <v>7</v>
      </c>
      <c r="H106" s="18">
        <v>0</v>
      </c>
      <c r="I106" s="18">
        <v>4.47</v>
      </c>
      <c r="J106" s="18">
        <v>0</v>
      </c>
      <c r="K106" s="18">
        <v>0.06</v>
      </c>
      <c r="L106" s="18">
        <v>4.41</v>
      </c>
      <c r="M106" s="18">
        <v>0</v>
      </c>
      <c r="N106" s="18">
        <v>0.04</v>
      </c>
      <c r="O106" s="18">
        <v>0.12</v>
      </c>
      <c r="P106" s="19">
        <v>614.77364141378587</v>
      </c>
    </row>
    <row r="107" spans="1:16" x14ac:dyDescent="0.2">
      <c r="A107" s="18" t="s">
        <v>13</v>
      </c>
      <c r="B107" s="18" t="s">
        <v>20</v>
      </c>
      <c r="C107" s="18" t="s">
        <v>5</v>
      </c>
      <c r="D107" s="5" t="s">
        <v>100</v>
      </c>
      <c r="E107" s="5">
        <v>2014</v>
      </c>
      <c r="F107" s="5">
        <v>2</v>
      </c>
      <c r="G107" s="18">
        <v>1</v>
      </c>
      <c r="H107" s="18">
        <v>0</v>
      </c>
      <c r="I107" s="18">
        <v>0.63</v>
      </c>
      <c r="J107" s="18">
        <v>0</v>
      </c>
      <c r="K107" s="18">
        <v>0.01</v>
      </c>
      <c r="L107" s="18">
        <v>0.62</v>
      </c>
      <c r="M107" s="18">
        <v>0</v>
      </c>
      <c r="N107" s="18">
        <v>0.01</v>
      </c>
      <c r="O107" s="18">
        <v>0.02</v>
      </c>
      <c r="P107" s="19">
        <v>582.91086892798569</v>
      </c>
    </row>
    <row r="108" spans="1:16" x14ac:dyDescent="0.2">
      <c r="A108" s="18" t="s">
        <v>13</v>
      </c>
      <c r="B108" s="18" t="s">
        <v>20</v>
      </c>
      <c r="C108" s="18" t="s">
        <v>5</v>
      </c>
      <c r="D108" s="5" t="s">
        <v>100</v>
      </c>
      <c r="E108" s="5">
        <v>2016</v>
      </c>
      <c r="F108" s="5">
        <v>2</v>
      </c>
      <c r="G108" s="18">
        <v>6</v>
      </c>
      <c r="H108" s="18">
        <v>0</v>
      </c>
      <c r="I108" s="18">
        <v>3.4299999999999997</v>
      </c>
      <c r="J108" s="18">
        <v>0</v>
      </c>
      <c r="K108" s="18">
        <v>0.04</v>
      </c>
      <c r="L108" s="18">
        <v>3.3899999999999997</v>
      </c>
      <c r="M108" s="18">
        <v>0</v>
      </c>
      <c r="N108" s="18">
        <v>0.03</v>
      </c>
      <c r="O108" s="18">
        <v>0.1</v>
      </c>
      <c r="P108" s="19">
        <v>579.76661491753305</v>
      </c>
    </row>
    <row r="109" spans="1:16" x14ac:dyDescent="0.2">
      <c r="A109" s="18" t="s">
        <v>13</v>
      </c>
      <c r="B109" s="18" t="s">
        <v>21</v>
      </c>
      <c r="C109" s="18" t="s">
        <v>5</v>
      </c>
      <c r="D109" s="5" t="s">
        <v>97</v>
      </c>
      <c r="E109" s="5">
        <v>2010</v>
      </c>
      <c r="F109" s="5">
        <v>3</v>
      </c>
      <c r="G109" s="18">
        <v>4</v>
      </c>
      <c r="H109" s="18">
        <v>0.03</v>
      </c>
      <c r="I109" s="18">
        <v>2.23</v>
      </c>
      <c r="J109" s="18">
        <v>0.03</v>
      </c>
      <c r="K109" s="18">
        <v>0.01</v>
      </c>
      <c r="L109" s="18">
        <v>0.17</v>
      </c>
      <c r="M109" s="18">
        <v>2.0499999999999998</v>
      </c>
      <c r="N109" s="18">
        <v>0.06</v>
      </c>
      <c r="O109" s="18">
        <v>0.28999999999999998</v>
      </c>
      <c r="P109" s="19">
        <v>530.41844093118675</v>
      </c>
    </row>
    <row r="110" spans="1:16" x14ac:dyDescent="0.2">
      <c r="A110" s="18" t="s">
        <v>13</v>
      </c>
      <c r="B110" s="18" t="s">
        <v>21</v>
      </c>
      <c r="C110" s="18" t="s">
        <v>5</v>
      </c>
      <c r="D110" s="5" t="s">
        <v>97</v>
      </c>
      <c r="E110" s="5">
        <v>2015</v>
      </c>
      <c r="F110" s="5">
        <v>2</v>
      </c>
      <c r="G110" s="18">
        <v>2</v>
      </c>
      <c r="H110" s="18">
        <v>0</v>
      </c>
      <c r="I110" s="18">
        <v>1.29</v>
      </c>
      <c r="J110" s="18">
        <v>0</v>
      </c>
      <c r="K110" s="18">
        <v>0.02</v>
      </c>
      <c r="L110" s="18">
        <v>1.27</v>
      </c>
      <c r="M110" s="18">
        <v>0</v>
      </c>
      <c r="N110" s="18">
        <v>0.01</v>
      </c>
      <c r="O110" s="18">
        <v>0.04</v>
      </c>
      <c r="P110" s="19">
        <v>582.1764735650321</v>
      </c>
    </row>
    <row r="111" spans="1:16" x14ac:dyDescent="0.2">
      <c r="A111" s="18" t="s">
        <v>13</v>
      </c>
      <c r="B111" s="18" t="s">
        <v>21</v>
      </c>
      <c r="C111" s="18" t="s">
        <v>5</v>
      </c>
      <c r="D111" s="5" t="s">
        <v>97</v>
      </c>
      <c r="E111" s="5">
        <v>2019</v>
      </c>
      <c r="F111" s="5">
        <v>1</v>
      </c>
      <c r="G111" s="18">
        <v>0</v>
      </c>
      <c r="H111" s="18">
        <v>0</v>
      </c>
      <c r="I111" s="18">
        <v>0.06</v>
      </c>
      <c r="J111" s="18">
        <v>0</v>
      </c>
      <c r="K111" s="18">
        <v>0.06</v>
      </c>
      <c r="L111" s="18">
        <v>0</v>
      </c>
      <c r="M111" s="18">
        <v>0</v>
      </c>
      <c r="N111" s="18">
        <v>0</v>
      </c>
      <c r="O111" s="18">
        <v>0</v>
      </c>
      <c r="P111" s="19">
        <v>895.94235950355323</v>
      </c>
    </row>
    <row r="112" spans="1:16" x14ac:dyDescent="0.2">
      <c r="A112" s="18" t="s">
        <v>13</v>
      </c>
      <c r="B112" s="18" t="s">
        <v>21</v>
      </c>
      <c r="C112" s="18" t="s">
        <v>5</v>
      </c>
      <c r="D112" s="5" t="s">
        <v>98</v>
      </c>
      <c r="E112" s="5">
        <v>2005</v>
      </c>
      <c r="F112" s="5">
        <v>3</v>
      </c>
      <c r="G112" s="18">
        <v>1</v>
      </c>
      <c r="H112" s="18">
        <v>0.01</v>
      </c>
      <c r="I112" s="18">
        <v>0.6100000000000001</v>
      </c>
      <c r="J112" s="18">
        <v>0.01</v>
      </c>
      <c r="K112" s="18">
        <v>0</v>
      </c>
      <c r="L112" s="18">
        <v>0.05</v>
      </c>
      <c r="M112" s="18">
        <v>0.56000000000000005</v>
      </c>
      <c r="N112" s="18">
        <v>0.02</v>
      </c>
      <c r="O112" s="18">
        <v>0.08</v>
      </c>
      <c r="P112" s="19">
        <v>550.75178245719201</v>
      </c>
    </row>
    <row r="113" spans="1:16" x14ac:dyDescent="0.2">
      <c r="A113" s="18" t="s">
        <v>13</v>
      </c>
      <c r="B113" s="18" t="s">
        <v>21</v>
      </c>
      <c r="C113" s="18" t="s">
        <v>5</v>
      </c>
      <c r="D113" s="5" t="s">
        <v>98</v>
      </c>
      <c r="E113" s="5">
        <v>2009</v>
      </c>
      <c r="F113" s="5">
        <v>3</v>
      </c>
      <c r="G113" s="18">
        <v>1</v>
      </c>
      <c r="H113" s="18">
        <v>0</v>
      </c>
      <c r="I113" s="18">
        <v>0.22999999999999998</v>
      </c>
      <c r="J113" s="18">
        <v>0</v>
      </c>
      <c r="K113" s="18">
        <v>0</v>
      </c>
      <c r="L113" s="18">
        <v>0.02</v>
      </c>
      <c r="M113" s="18">
        <v>0.21</v>
      </c>
      <c r="N113" s="18">
        <v>0.01</v>
      </c>
      <c r="O113" s="18">
        <v>0.03</v>
      </c>
      <c r="P113" s="19">
        <v>409.00825427848525</v>
      </c>
    </row>
    <row r="114" spans="1:16" x14ac:dyDescent="0.2">
      <c r="A114" s="18" t="s">
        <v>13</v>
      </c>
      <c r="B114" s="18" t="s">
        <v>21</v>
      </c>
      <c r="C114" s="18" t="s">
        <v>5</v>
      </c>
      <c r="D114" s="5" t="s">
        <v>98</v>
      </c>
      <c r="E114" s="5">
        <v>2010</v>
      </c>
      <c r="F114" s="5">
        <v>3</v>
      </c>
      <c r="G114" s="18">
        <v>3</v>
      </c>
      <c r="H114" s="18">
        <v>0.02</v>
      </c>
      <c r="I114" s="18">
        <v>1.63</v>
      </c>
      <c r="J114" s="18">
        <v>0.02</v>
      </c>
      <c r="K114" s="18">
        <v>0.01</v>
      </c>
      <c r="L114" s="18">
        <v>0.12</v>
      </c>
      <c r="M114" s="18">
        <v>1.5</v>
      </c>
      <c r="N114" s="18">
        <v>0.04</v>
      </c>
      <c r="O114" s="18">
        <v>0.21</v>
      </c>
      <c r="P114" s="19">
        <v>522.08940699712866</v>
      </c>
    </row>
    <row r="115" spans="1:16" x14ac:dyDescent="0.2">
      <c r="A115" s="18" t="s">
        <v>13</v>
      </c>
      <c r="B115" s="18" t="s">
        <v>21</v>
      </c>
      <c r="C115" s="18" t="s">
        <v>5</v>
      </c>
      <c r="D115" s="5" t="s">
        <v>98</v>
      </c>
      <c r="E115" s="5">
        <v>2011</v>
      </c>
      <c r="F115" s="5">
        <v>3</v>
      </c>
      <c r="G115" s="18">
        <v>9</v>
      </c>
      <c r="H115" s="18">
        <v>0.05</v>
      </c>
      <c r="I115" s="18">
        <v>4.01</v>
      </c>
      <c r="J115" s="18">
        <v>0.05</v>
      </c>
      <c r="K115" s="18">
        <v>0.01</v>
      </c>
      <c r="L115" s="18">
        <v>0.31</v>
      </c>
      <c r="M115" s="18">
        <v>3.69</v>
      </c>
      <c r="N115" s="18">
        <v>0.11</v>
      </c>
      <c r="O115" s="18">
        <v>0.52</v>
      </c>
      <c r="P115" s="19">
        <v>431.49450672827265</v>
      </c>
    </row>
    <row r="116" spans="1:16" x14ac:dyDescent="0.2">
      <c r="A116" s="18" t="s">
        <v>13</v>
      </c>
      <c r="B116" s="18" t="s">
        <v>21</v>
      </c>
      <c r="C116" s="18" t="s">
        <v>5</v>
      </c>
      <c r="D116" s="5" t="s">
        <v>98</v>
      </c>
      <c r="E116" s="5">
        <v>2012</v>
      </c>
      <c r="F116" s="5">
        <v>2</v>
      </c>
      <c r="G116" s="18">
        <v>1</v>
      </c>
      <c r="H116" s="18">
        <v>0</v>
      </c>
      <c r="I116" s="18">
        <v>0.5</v>
      </c>
      <c r="J116" s="18">
        <v>0</v>
      </c>
      <c r="K116" s="18">
        <v>0.01</v>
      </c>
      <c r="L116" s="18">
        <v>0.49</v>
      </c>
      <c r="M116" s="18">
        <v>0</v>
      </c>
      <c r="N116" s="18">
        <v>0</v>
      </c>
      <c r="O116" s="18">
        <v>0.01</v>
      </c>
      <c r="P116" s="19">
        <v>582.1764735650321</v>
      </c>
    </row>
    <row r="117" spans="1:16" x14ac:dyDescent="0.2">
      <c r="A117" s="18" t="s">
        <v>13</v>
      </c>
      <c r="B117" s="18" t="s">
        <v>21</v>
      </c>
      <c r="C117" s="18" t="s">
        <v>5</v>
      </c>
      <c r="D117" s="5" t="s">
        <v>98</v>
      </c>
      <c r="E117" s="5">
        <v>2014</v>
      </c>
      <c r="F117" s="5">
        <v>2</v>
      </c>
      <c r="G117" s="18">
        <v>0</v>
      </c>
      <c r="H117" s="18">
        <v>0</v>
      </c>
      <c r="I117" s="18">
        <v>0.15</v>
      </c>
      <c r="J117" s="18">
        <v>0</v>
      </c>
      <c r="K117" s="18">
        <v>0</v>
      </c>
      <c r="L117" s="18">
        <v>0.15</v>
      </c>
      <c r="M117" s="18">
        <v>0</v>
      </c>
      <c r="N117" s="18">
        <v>0</v>
      </c>
      <c r="O117" s="18">
        <v>0</v>
      </c>
      <c r="P117" s="19">
        <v>467.95901341606162</v>
      </c>
    </row>
    <row r="118" spans="1:16" x14ac:dyDescent="0.2">
      <c r="A118" s="18" t="s">
        <v>13</v>
      </c>
      <c r="B118" s="18" t="s">
        <v>21</v>
      </c>
      <c r="C118" s="18" t="s">
        <v>5</v>
      </c>
      <c r="D118" s="5" t="s">
        <v>98</v>
      </c>
      <c r="E118" s="5">
        <v>2017</v>
      </c>
      <c r="F118" s="5">
        <v>1</v>
      </c>
      <c r="G118" s="18">
        <v>2</v>
      </c>
      <c r="H118" s="18">
        <v>0.01</v>
      </c>
      <c r="I118" s="18">
        <v>0.68</v>
      </c>
      <c r="J118" s="18">
        <v>0.01</v>
      </c>
      <c r="K118" s="18">
        <v>0.68</v>
      </c>
      <c r="L118" s="18">
        <v>0</v>
      </c>
      <c r="M118" s="18">
        <v>0</v>
      </c>
      <c r="N118" s="18">
        <v>0</v>
      </c>
      <c r="O118" s="18">
        <v>0.01</v>
      </c>
      <c r="P118" s="19">
        <v>300.88697651657924</v>
      </c>
    </row>
    <row r="119" spans="1:16" x14ac:dyDescent="0.2">
      <c r="A119" s="18" t="s">
        <v>13</v>
      </c>
      <c r="B119" s="18" t="s">
        <v>21</v>
      </c>
      <c r="C119" s="18" t="s">
        <v>5</v>
      </c>
      <c r="D119" s="5" t="s">
        <v>98</v>
      </c>
      <c r="E119" s="5">
        <v>2018</v>
      </c>
      <c r="F119" s="5">
        <v>1</v>
      </c>
      <c r="G119" s="18">
        <v>1</v>
      </c>
      <c r="H119" s="18">
        <v>0.01</v>
      </c>
      <c r="I119" s="18">
        <v>0.5</v>
      </c>
      <c r="J119" s="18">
        <v>0.01</v>
      </c>
      <c r="K119" s="18">
        <v>0.5</v>
      </c>
      <c r="L119" s="18">
        <v>0</v>
      </c>
      <c r="M119" s="18">
        <v>0</v>
      </c>
      <c r="N119" s="18">
        <v>0</v>
      </c>
      <c r="O119" s="18">
        <v>0.01</v>
      </c>
      <c r="P119" s="19">
        <v>370.84910481666572</v>
      </c>
    </row>
    <row r="120" spans="1:16" x14ac:dyDescent="0.2">
      <c r="A120" s="18" t="s">
        <v>13</v>
      </c>
      <c r="B120" s="18" t="s">
        <v>21</v>
      </c>
      <c r="C120" s="18" t="s">
        <v>5</v>
      </c>
      <c r="D120" s="5" t="s">
        <v>99</v>
      </c>
      <c r="E120" s="5">
        <v>2013</v>
      </c>
      <c r="F120" s="5">
        <v>2</v>
      </c>
      <c r="G120" s="18">
        <v>20</v>
      </c>
      <c r="H120" s="18">
        <v>0.01</v>
      </c>
      <c r="I120" s="18">
        <v>11.9</v>
      </c>
      <c r="J120" s="18">
        <v>0.01</v>
      </c>
      <c r="K120" s="18">
        <v>0.15</v>
      </c>
      <c r="L120" s="18">
        <v>11.75</v>
      </c>
      <c r="M120" s="18">
        <v>0</v>
      </c>
      <c r="N120" s="18">
        <v>0.1</v>
      </c>
      <c r="O120" s="18">
        <v>0.33</v>
      </c>
      <c r="P120" s="19">
        <v>582.1764735650321</v>
      </c>
    </row>
    <row r="121" spans="1:16" x14ac:dyDescent="0.2">
      <c r="A121" s="18" t="s">
        <v>13</v>
      </c>
      <c r="B121" s="18" t="s">
        <v>21</v>
      </c>
      <c r="C121" s="18" t="s">
        <v>5</v>
      </c>
      <c r="D121" s="5" t="s">
        <v>99</v>
      </c>
      <c r="E121" s="5">
        <v>2018</v>
      </c>
      <c r="F121" s="5">
        <v>1</v>
      </c>
      <c r="G121" s="18">
        <v>0</v>
      </c>
      <c r="H121" s="18">
        <v>0</v>
      </c>
      <c r="I121" s="18">
        <v>0.17</v>
      </c>
      <c r="J121" s="18">
        <v>0</v>
      </c>
      <c r="K121" s="18">
        <v>0.17</v>
      </c>
      <c r="L121" s="18">
        <v>0</v>
      </c>
      <c r="M121" s="18">
        <v>0</v>
      </c>
      <c r="N121" s="18">
        <v>0</v>
      </c>
      <c r="O121" s="18">
        <v>0</v>
      </c>
      <c r="P121" s="19">
        <v>492.18326023751717</v>
      </c>
    </row>
    <row r="122" spans="1:16" x14ac:dyDescent="0.2">
      <c r="A122" s="18" t="s">
        <v>13</v>
      </c>
      <c r="B122" s="18" t="s">
        <v>21</v>
      </c>
      <c r="C122" s="18" t="s">
        <v>5</v>
      </c>
      <c r="D122" s="5" t="s">
        <v>100</v>
      </c>
      <c r="E122" s="5">
        <v>2009</v>
      </c>
      <c r="F122" s="5">
        <v>3</v>
      </c>
      <c r="G122" s="18">
        <v>3</v>
      </c>
      <c r="H122" s="18">
        <v>0</v>
      </c>
      <c r="I122" s="18">
        <v>1.44</v>
      </c>
      <c r="J122" s="18">
        <v>0</v>
      </c>
      <c r="K122" s="18">
        <v>0.47</v>
      </c>
      <c r="L122" s="18">
        <v>0.84</v>
      </c>
      <c r="M122" s="18">
        <v>0.13</v>
      </c>
      <c r="N122" s="18">
        <v>0</v>
      </c>
      <c r="O122" s="18">
        <v>0.03</v>
      </c>
      <c r="P122" s="19">
        <v>436.6989101692119</v>
      </c>
    </row>
    <row r="123" spans="1:16" x14ac:dyDescent="0.2">
      <c r="A123" s="18" t="s">
        <v>13</v>
      </c>
      <c r="B123" s="18" t="s">
        <v>21</v>
      </c>
      <c r="C123" s="18" t="s">
        <v>5</v>
      </c>
      <c r="D123" s="5" t="s">
        <v>100</v>
      </c>
      <c r="E123" s="5">
        <v>2012</v>
      </c>
      <c r="F123" s="5">
        <v>2</v>
      </c>
      <c r="G123" s="18">
        <v>13</v>
      </c>
      <c r="H123" s="18">
        <v>0</v>
      </c>
      <c r="I123" s="18">
        <v>6</v>
      </c>
      <c r="J123" s="18">
        <v>0</v>
      </c>
      <c r="K123" s="18">
        <v>0</v>
      </c>
      <c r="L123" s="18">
        <v>6</v>
      </c>
      <c r="M123" s="18">
        <v>0</v>
      </c>
      <c r="N123" s="18">
        <v>0.01</v>
      </c>
      <c r="O123" s="18">
        <v>0.12</v>
      </c>
      <c r="P123" s="19">
        <v>454.7578620123374</v>
      </c>
    </row>
    <row r="124" spans="1:16" x14ac:dyDescent="0.2">
      <c r="A124" s="18" t="s">
        <v>13</v>
      </c>
      <c r="B124" s="18" t="s">
        <v>21</v>
      </c>
      <c r="C124" s="18" t="s">
        <v>5</v>
      </c>
      <c r="D124" s="5" t="s">
        <v>100</v>
      </c>
      <c r="E124" s="5">
        <v>2019</v>
      </c>
      <c r="F124" s="5">
        <v>1</v>
      </c>
      <c r="G124" s="18">
        <v>55</v>
      </c>
      <c r="H124" s="18">
        <v>2.15</v>
      </c>
      <c r="I124" s="18">
        <v>38.58</v>
      </c>
      <c r="J124" s="18">
        <v>2.15</v>
      </c>
      <c r="K124" s="18">
        <v>38.58</v>
      </c>
      <c r="L124" s="18">
        <v>0</v>
      </c>
      <c r="M124" s="18">
        <v>0</v>
      </c>
      <c r="N124" s="18">
        <v>0.05</v>
      </c>
      <c r="O124" s="18">
        <v>0.35</v>
      </c>
      <c r="P124" s="19">
        <v>736.88775208065374</v>
      </c>
    </row>
    <row r="125" spans="1:16" x14ac:dyDescent="0.2">
      <c r="A125" s="18" t="s">
        <v>14</v>
      </c>
      <c r="B125" s="18" t="s">
        <v>22</v>
      </c>
      <c r="C125" s="18" t="s">
        <v>5</v>
      </c>
      <c r="D125" s="5" t="s">
        <v>97</v>
      </c>
      <c r="E125" s="5">
        <v>2010</v>
      </c>
      <c r="F125" s="5">
        <v>3</v>
      </c>
      <c r="G125" s="18">
        <v>14</v>
      </c>
      <c r="H125" s="18">
        <v>0.49</v>
      </c>
      <c r="I125" s="18">
        <v>8.09</v>
      </c>
      <c r="J125" s="18">
        <v>0.49</v>
      </c>
      <c r="K125" s="18">
        <v>1.33</v>
      </c>
      <c r="L125" s="18">
        <v>0.94</v>
      </c>
      <c r="M125" s="18">
        <v>5.82</v>
      </c>
      <c r="N125" s="18">
        <v>0.08</v>
      </c>
      <c r="O125" s="18">
        <v>0.21</v>
      </c>
      <c r="P125" s="19">
        <v>623.64860574723991</v>
      </c>
    </row>
    <row r="126" spans="1:16" x14ac:dyDescent="0.2">
      <c r="A126" s="18" t="s">
        <v>14</v>
      </c>
      <c r="B126" s="18" t="s">
        <v>22</v>
      </c>
      <c r="C126" s="18" t="s">
        <v>5</v>
      </c>
      <c r="D126" s="5" t="s">
        <v>97</v>
      </c>
      <c r="E126" s="5">
        <v>2013</v>
      </c>
      <c r="F126" s="5">
        <v>2</v>
      </c>
      <c r="G126" s="18">
        <v>3</v>
      </c>
      <c r="H126" s="18">
        <v>0.18</v>
      </c>
      <c r="I126" s="18">
        <v>1.03</v>
      </c>
      <c r="J126" s="18">
        <v>0.18</v>
      </c>
      <c r="K126" s="18">
        <v>7.0000000000000007E-2</v>
      </c>
      <c r="L126" s="18">
        <v>0.96</v>
      </c>
      <c r="M126" s="18">
        <v>0</v>
      </c>
      <c r="N126" s="18">
        <v>0</v>
      </c>
      <c r="O126" s="18">
        <v>0.01</v>
      </c>
      <c r="P126" s="19">
        <v>475.69347061942813</v>
      </c>
    </row>
    <row r="127" spans="1:16" x14ac:dyDescent="0.2">
      <c r="A127" s="18" t="s">
        <v>14</v>
      </c>
      <c r="B127" s="18" t="s">
        <v>22</v>
      </c>
      <c r="C127" s="18" t="s">
        <v>5</v>
      </c>
      <c r="D127" s="5" t="s">
        <v>97</v>
      </c>
      <c r="E127" s="5">
        <v>2014</v>
      </c>
      <c r="F127" s="5">
        <v>2</v>
      </c>
      <c r="G127" s="18">
        <v>1</v>
      </c>
      <c r="H127" s="18">
        <v>7.0000000000000007E-2</v>
      </c>
      <c r="I127" s="18">
        <v>0.38</v>
      </c>
      <c r="J127" s="18">
        <v>7.0000000000000007E-2</v>
      </c>
      <c r="K127" s="18">
        <v>0.03</v>
      </c>
      <c r="L127" s="18">
        <v>0.35</v>
      </c>
      <c r="M127" s="18">
        <v>0</v>
      </c>
      <c r="N127" s="18">
        <v>0</v>
      </c>
      <c r="O127" s="18">
        <v>0</v>
      </c>
      <c r="P127" s="19">
        <v>475.69347061942813</v>
      </c>
    </row>
    <row r="128" spans="1:16" x14ac:dyDescent="0.2">
      <c r="A128" s="18" t="s">
        <v>14</v>
      </c>
      <c r="B128" s="18" t="s">
        <v>22</v>
      </c>
      <c r="C128" s="18" t="s">
        <v>5</v>
      </c>
      <c r="D128" s="5" t="s">
        <v>97</v>
      </c>
      <c r="E128" s="5">
        <v>2017</v>
      </c>
      <c r="F128" s="5">
        <v>1</v>
      </c>
      <c r="G128" s="18">
        <v>13</v>
      </c>
      <c r="H128" s="18">
        <v>0.44</v>
      </c>
      <c r="I128" s="18">
        <v>9.3899999999999988</v>
      </c>
      <c r="J128" s="18">
        <v>0.44</v>
      </c>
      <c r="K128" s="18">
        <v>9.3899999999999988</v>
      </c>
      <c r="L128" s="18">
        <v>0</v>
      </c>
      <c r="M128" s="18">
        <v>0</v>
      </c>
      <c r="N128" s="18">
        <v>0.01</v>
      </c>
      <c r="O128" s="18">
        <v>0.04</v>
      </c>
      <c r="P128" s="19">
        <v>767.53146545273125</v>
      </c>
    </row>
    <row r="129" spans="1:16" x14ac:dyDescent="0.2">
      <c r="A129" s="18" t="s">
        <v>14</v>
      </c>
      <c r="B129" s="18" t="s">
        <v>22</v>
      </c>
      <c r="C129" s="18" t="s">
        <v>5</v>
      </c>
      <c r="D129" s="5" t="s">
        <v>97</v>
      </c>
      <c r="E129" s="5">
        <v>2019</v>
      </c>
      <c r="F129" s="5">
        <v>1</v>
      </c>
      <c r="G129" s="18">
        <v>10</v>
      </c>
      <c r="H129" s="18">
        <v>0.19</v>
      </c>
      <c r="I129" s="18">
        <v>4.0699999999999994</v>
      </c>
      <c r="J129" s="18">
        <v>0.19</v>
      </c>
      <c r="K129" s="18">
        <v>4.0699999999999994</v>
      </c>
      <c r="L129" s="18">
        <v>0</v>
      </c>
      <c r="M129" s="18">
        <v>0</v>
      </c>
      <c r="N129" s="18">
        <v>0</v>
      </c>
      <c r="O129" s="18">
        <v>0.02</v>
      </c>
      <c r="P129" s="19">
        <v>423.04025189605863</v>
      </c>
    </row>
    <row r="130" spans="1:16" x14ac:dyDescent="0.2">
      <c r="A130" s="18" t="s">
        <v>14</v>
      </c>
      <c r="B130" s="18" t="s">
        <v>22</v>
      </c>
      <c r="C130" s="18" t="s">
        <v>5</v>
      </c>
      <c r="D130" s="5" t="s">
        <v>97</v>
      </c>
      <c r="E130" s="5">
        <v>2020</v>
      </c>
      <c r="F130" s="5">
        <v>0</v>
      </c>
      <c r="G130" s="18">
        <v>0</v>
      </c>
      <c r="H130" s="18">
        <v>0.2</v>
      </c>
      <c r="I130" s="18">
        <v>0</v>
      </c>
      <c r="J130" s="18">
        <v>0.2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9">
        <v>395.39110345510733</v>
      </c>
    </row>
    <row r="131" spans="1:16" x14ac:dyDescent="0.2">
      <c r="A131" s="18" t="s">
        <v>14</v>
      </c>
      <c r="B131" s="18" t="s">
        <v>22</v>
      </c>
      <c r="C131" s="18" t="s">
        <v>5</v>
      </c>
      <c r="D131" s="5" t="s">
        <v>97</v>
      </c>
      <c r="E131" s="5">
        <v>2021</v>
      </c>
      <c r="F131" s="5">
        <v>0</v>
      </c>
      <c r="G131" s="18">
        <v>2</v>
      </c>
      <c r="H131" s="18">
        <v>0.9</v>
      </c>
      <c r="I131" s="18">
        <v>0</v>
      </c>
      <c r="J131" s="18">
        <v>0.9</v>
      </c>
      <c r="K131" s="18">
        <v>0</v>
      </c>
      <c r="L131" s="18">
        <v>0</v>
      </c>
      <c r="M131" s="18">
        <v>0</v>
      </c>
      <c r="N131" s="18">
        <v>0</v>
      </c>
      <c r="O131" s="18">
        <v>0.01</v>
      </c>
      <c r="P131" s="19">
        <v>505.6532918327776</v>
      </c>
    </row>
    <row r="132" spans="1:16" x14ac:dyDescent="0.2">
      <c r="A132" s="18" t="s">
        <v>14</v>
      </c>
      <c r="B132" s="18" t="s">
        <v>22</v>
      </c>
      <c r="C132" s="18" t="s">
        <v>5</v>
      </c>
      <c r="D132" s="5" t="s">
        <v>98</v>
      </c>
      <c r="E132" s="5">
        <v>2000</v>
      </c>
      <c r="F132" s="5">
        <v>3</v>
      </c>
      <c r="G132" s="18">
        <v>8</v>
      </c>
      <c r="H132" s="18">
        <v>0.23</v>
      </c>
      <c r="I132" s="18">
        <v>3.7600000000000002</v>
      </c>
      <c r="J132" s="18">
        <v>0.23</v>
      </c>
      <c r="K132" s="18">
        <v>0.62</v>
      </c>
      <c r="L132" s="18">
        <v>0.44</v>
      </c>
      <c r="M132" s="18">
        <v>2.7</v>
      </c>
      <c r="N132" s="18">
        <v>0.04</v>
      </c>
      <c r="O132" s="18">
        <v>0.1</v>
      </c>
      <c r="P132" s="19">
        <v>496.80444018671221</v>
      </c>
    </row>
    <row r="133" spans="1:16" x14ac:dyDescent="0.2">
      <c r="A133" s="18" t="s">
        <v>14</v>
      </c>
      <c r="B133" s="18" t="s">
        <v>22</v>
      </c>
      <c r="C133" s="18" t="s">
        <v>5</v>
      </c>
      <c r="D133" s="5" t="s">
        <v>98</v>
      </c>
      <c r="E133" s="5">
        <v>2001</v>
      </c>
      <c r="F133" s="5">
        <v>3</v>
      </c>
      <c r="G133" s="18">
        <v>4</v>
      </c>
      <c r="H133" s="18">
        <v>0.1</v>
      </c>
      <c r="I133" s="18">
        <v>1.5999999999999999</v>
      </c>
      <c r="J133" s="18">
        <v>0.1</v>
      </c>
      <c r="K133" s="18">
        <v>0.26</v>
      </c>
      <c r="L133" s="18">
        <v>0.19</v>
      </c>
      <c r="M133" s="18">
        <v>1.1499999999999999</v>
      </c>
      <c r="N133" s="18">
        <v>0.02</v>
      </c>
      <c r="O133" s="18">
        <v>0.04</v>
      </c>
      <c r="P133" s="19">
        <v>432.51152861775734</v>
      </c>
    </row>
    <row r="134" spans="1:16" x14ac:dyDescent="0.2">
      <c r="A134" s="18" t="s">
        <v>14</v>
      </c>
      <c r="B134" s="18" t="s">
        <v>22</v>
      </c>
      <c r="C134" s="18" t="s">
        <v>5</v>
      </c>
      <c r="D134" s="5" t="s">
        <v>98</v>
      </c>
      <c r="E134" s="5">
        <v>2004</v>
      </c>
      <c r="F134" s="5">
        <v>3</v>
      </c>
      <c r="G134" s="18">
        <v>2</v>
      </c>
      <c r="H134" s="18">
        <v>0.06</v>
      </c>
      <c r="I134" s="18">
        <v>1.07</v>
      </c>
      <c r="J134" s="18">
        <v>0.06</v>
      </c>
      <c r="K134" s="18">
        <v>0.18</v>
      </c>
      <c r="L134" s="18">
        <v>0.12</v>
      </c>
      <c r="M134" s="18">
        <v>0.77</v>
      </c>
      <c r="N134" s="18">
        <v>0.01</v>
      </c>
      <c r="O134" s="18">
        <v>0.03</v>
      </c>
      <c r="P134" s="19">
        <v>482.72564522628608</v>
      </c>
    </row>
    <row r="135" spans="1:16" x14ac:dyDescent="0.2">
      <c r="A135" s="18" t="s">
        <v>14</v>
      </c>
      <c r="B135" s="18" t="s">
        <v>22</v>
      </c>
      <c r="C135" s="18" t="s">
        <v>5</v>
      </c>
      <c r="D135" s="5" t="s">
        <v>98</v>
      </c>
      <c r="E135" s="5">
        <v>2006</v>
      </c>
      <c r="F135" s="5">
        <v>3</v>
      </c>
      <c r="G135" s="18">
        <v>11</v>
      </c>
      <c r="H135" s="18">
        <v>0.36</v>
      </c>
      <c r="I135" s="18">
        <v>5.8800000000000008</v>
      </c>
      <c r="J135" s="18">
        <v>0.36</v>
      </c>
      <c r="K135" s="18">
        <v>0.96</v>
      </c>
      <c r="L135" s="18">
        <v>0.69</v>
      </c>
      <c r="M135" s="18">
        <v>4.2300000000000004</v>
      </c>
      <c r="N135" s="18">
        <v>0.06</v>
      </c>
      <c r="O135" s="18">
        <v>0.15</v>
      </c>
      <c r="P135" s="19">
        <v>562.01612194147594</v>
      </c>
    </row>
    <row r="136" spans="1:16" x14ac:dyDescent="0.2">
      <c r="A136" s="18" t="s">
        <v>14</v>
      </c>
      <c r="B136" s="18" t="s">
        <v>22</v>
      </c>
      <c r="C136" s="18" t="s">
        <v>5</v>
      </c>
      <c r="D136" s="5" t="s">
        <v>98</v>
      </c>
      <c r="E136" s="5">
        <v>2008</v>
      </c>
      <c r="F136" s="5">
        <v>3</v>
      </c>
      <c r="G136" s="18">
        <v>10</v>
      </c>
      <c r="H136" s="18">
        <v>0.21</v>
      </c>
      <c r="I136" s="18">
        <v>3.4</v>
      </c>
      <c r="J136" s="18">
        <v>0.21</v>
      </c>
      <c r="K136" s="18">
        <v>0.56000000000000005</v>
      </c>
      <c r="L136" s="18">
        <v>0.4</v>
      </c>
      <c r="M136" s="18">
        <v>2.44</v>
      </c>
      <c r="N136" s="18">
        <v>0.03</v>
      </c>
      <c r="O136" s="18">
        <v>0.09</v>
      </c>
      <c r="P136" s="19">
        <v>378.90865362849451</v>
      </c>
    </row>
    <row r="137" spans="1:16" x14ac:dyDescent="0.2">
      <c r="A137" s="18" t="s">
        <v>14</v>
      </c>
      <c r="B137" s="18" t="s">
        <v>22</v>
      </c>
      <c r="C137" s="18" t="s">
        <v>5</v>
      </c>
      <c r="D137" s="5" t="s">
        <v>98</v>
      </c>
      <c r="E137" s="5">
        <v>2009</v>
      </c>
      <c r="F137" s="5">
        <v>3</v>
      </c>
      <c r="G137" s="18">
        <v>20</v>
      </c>
      <c r="H137" s="18">
        <v>0.5</v>
      </c>
      <c r="I137" s="18">
        <v>8.33</v>
      </c>
      <c r="J137" s="18">
        <v>0.5</v>
      </c>
      <c r="K137" s="18">
        <v>1.37</v>
      </c>
      <c r="L137" s="18">
        <v>0.97</v>
      </c>
      <c r="M137" s="18">
        <v>5.99</v>
      </c>
      <c r="N137" s="18">
        <v>0.09</v>
      </c>
      <c r="O137" s="18">
        <v>0.22</v>
      </c>
      <c r="P137" s="19">
        <v>449.36794586489481</v>
      </c>
    </row>
    <row r="138" spans="1:16" x14ac:dyDescent="0.2">
      <c r="A138" s="18" t="s">
        <v>14</v>
      </c>
      <c r="B138" s="18" t="s">
        <v>22</v>
      </c>
      <c r="C138" s="18" t="s">
        <v>5</v>
      </c>
      <c r="D138" s="5" t="s">
        <v>98</v>
      </c>
      <c r="E138" s="5">
        <v>2010</v>
      </c>
      <c r="F138" s="5">
        <v>3</v>
      </c>
      <c r="G138" s="18">
        <v>21</v>
      </c>
      <c r="H138" s="18">
        <v>0.61</v>
      </c>
      <c r="I138" s="18">
        <v>10.02</v>
      </c>
      <c r="J138" s="18">
        <v>0.61</v>
      </c>
      <c r="K138" s="18">
        <v>1.64</v>
      </c>
      <c r="L138" s="18">
        <v>1.17</v>
      </c>
      <c r="M138" s="18">
        <v>7.21</v>
      </c>
      <c r="N138" s="18">
        <v>0.1</v>
      </c>
      <c r="O138" s="18">
        <v>0.26</v>
      </c>
      <c r="P138" s="19">
        <v>498.90415575803945</v>
      </c>
    </row>
    <row r="139" spans="1:16" x14ac:dyDescent="0.2">
      <c r="A139" s="18" t="s">
        <v>14</v>
      </c>
      <c r="B139" s="18" t="s">
        <v>22</v>
      </c>
      <c r="C139" s="18" t="s">
        <v>5</v>
      </c>
      <c r="D139" s="5" t="s">
        <v>98</v>
      </c>
      <c r="E139" s="5">
        <v>2011</v>
      </c>
      <c r="F139" s="5">
        <v>3</v>
      </c>
      <c r="G139" s="18">
        <v>54</v>
      </c>
      <c r="H139" s="18">
        <v>1.68</v>
      </c>
      <c r="I139" s="18">
        <v>27.720000000000002</v>
      </c>
      <c r="J139" s="18">
        <v>1.68</v>
      </c>
      <c r="K139" s="18">
        <v>4.55</v>
      </c>
      <c r="L139" s="18">
        <v>3.23</v>
      </c>
      <c r="M139" s="18">
        <v>19.940000000000001</v>
      </c>
      <c r="N139" s="18">
        <v>0.28000000000000003</v>
      </c>
      <c r="O139" s="18">
        <v>0.72</v>
      </c>
      <c r="P139" s="19">
        <v>543.15354167521718</v>
      </c>
    </row>
    <row r="140" spans="1:16" x14ac:dyDescent="0.2">
      <c r="A140" s="18" t="s">
        <v>14</v>
      </c>
      <c r="B140" s="18" t="s">
        <v>22</v>
      </c>
      <c r="C140" s="18" t="s">
        <v>5</v>
      </c>
      <c r="D140" s="5" t="s">
        <v>98</v>
      </c>
      <c r="E140" s="5">
        <v>2012</v>
      </c>
      <c r="F140" s="5">
        <v>2</v>
      </c>
      <c r="G140" s="18">
        <v>14</v>
      </c>
      <c r="H140" s="18">
        <v>0.73</v>
      </c>
      <c r="I140" s="18">
        <v>4.2299999999999995</v>
      </c>
      <c r="J140" s="18">
        <v>0.73</v>
      </c>
      <c r="K140" s="18">
        <v>0.3</v>
      </c>
      <c r="L140" s="18">
        <v>3.93</v>
      </c>
      <c r="M140" s="18">
        <v>0</v>
      </c>
      <c r="N140" s="18">
        <v>0.01</v>
      </c>
      <c r="O140" s="18">
        <v>0.05</v>
      </c>
      <c r="P140" s="19">
        <v>356.95903161677558</v>
      </c>
    </row>
    <row r="141" spans="1:16" x14ac:dyDescent="0.2">
      <c r="A141" s="18" t="s">
        <v>14</v>
      </c>
      <c r="B141" s="18" t="s">
        <v>22</v>
      </c>
      <c r="C141" s="18" t="s">
        <v>5</v>
      </c>
      <c r="D141" s="5" t="s">
        <v>98</v>
      </c>
      <c r="E141" s="5">
        <v>2013</v>
      </c>
      <c r="F141" s="5">
        <v>2</v>
      </c>
      <c r="G141" s="18">
        <v>36</v>
      </c>
      <c r="H141" s="18">
        <v>1.92</v>
      </c>
      <c r="I141" s="18">
        <v>17</v>
      </c>
      <c r="J141" s="18">
        <v>1.92</v>
      </c>
      <c r="K141" s="18">
        <v>0.77</v>
      </c>
      <c r="L141" s="18">
        <v>16.23</v>
      </c>
      <c r="M141" s="18">
        <v>0</v>
      </c>
      <c r="N141" s="18">
        <v>0.02</v>
      </c>
      <c r="O141" s="18">
        <v>0.12</v>
      </c>
      <c r="P141" s="19">
        <v>520.36461435442197</v>
      </c>
    </row>
    <row r="142" spans="1:16" x14ac:dyDescent="0.2">
      <c r="A142" s="18" t="s">
        <v>14</v>
      </c>
      <c r="B142" s="18" t="s">
        <v>22</v>
      </c>
      <c r="C142" s="18" t="s">
        <v>5</v>
      </c>
      <c r="D142" s="5" t="s">
        <v>98</v>
      </c>
      <c r="E142" s="5">
        <v>2014</v>
      </c>
      <c r="F142" s="5">
        <v>2</v>
      </c>
      <c r="G142" s="18">
        <v>22</v>
      </c>
      <c r="H142" s="18">
        <v>1.63</v>
      </c>
      <c r="I142" s="18">
        <v>9.36</v>
      </c>
      <c r="J142" s="18">
        <v>1.63</v>
      </c>
      <c r="K142" s="18">
        <v>0.66</v>
      </c>
      <c r="L142" s="18">
        <v>8.6999999999999993</v>
      </c>
      <c r="M142" s="18">
        <v>0</v>
      </c>
      <c r="N142" s="18">
        <v>0.01</v>
      </c>
      <c r="O142" s="18">
        <v>0.11</v>
      </c>
      <c r="P142" s="19">
        <v>492.87644738952878</v>
      </c>
    </row>
    <row r="143" spans="1:16" x14ac:dyDescent="0.2">
      <c r="A143" s="18" t="s">
        <v>14</v>
      </c>
      <c r="B143" s="18" t="s">
        <v>22</v>
      </c>
      <c r="C143" s="18" t="s">
        <v>5</v>
      </c>
      <c r="D143" s="5" t="s">
        <v>98</v>
      </c>
      <c r="E143" s="5">
        <v>2015</v>
      </c>
      <c r="F143" s="5">
        <v>2</v>
      </c>
      <c r="G143" s="18">
        <v>16</v>
      </c>
      <c r="H143" s="18">
        <v>0.98</v>
      </c>
      <c r="I143" s="18">
        <v>5.64</v>
      </c>
      <c r="J143" s="18">
        <v>0.98</v>
      </c>
      <c r="K143" s="18">
        <v>0.4</v>
      </c>
      <c r="L143" s="18">
        <v>5.2399999999999993</v>
      </c>
      <c r="M143" s="18">
        <v>0</v>
      </c>
      <c r="N143" s="18">
        <v>0.01</v>
      </c>
      <c r="O143" s="18">
        <v>7.0000000000000007E-2</v>
      </c>
      <c r="P143" s="19">
        <v>422.91691534193046</v>
      </c>
    </row>
    <row r="144" spans="1:16" x14ac:dyDescent="0.2">
      <c r="A144" s="18" t="s">
        <v>14</v>
      </c>
      <c r="B144" s="18" t="s">
        <v>22</v>
      </c>
      <c r="C144" s="18" t="s">
        <v>5</v>
      </c>
      <c r="D144" s="5" t="s">
        <v>98</v>
      </c>
      <c r="E144" s="5">
        <v>2016</v>
      </c>
      <c r="F144" s="5">
        <v>2</v>
      </c>
      <c r="G144" s="18">
        <v>12</v>
      </c>
      <c r="H144" s="18">
        <v>1.06</v>
      </c>
      <c r="I144" s="18">
        <v>6.0799999999999992</v>
      </c>
      <c r="J144" s="18">
        <v>1.06</v>
      </c>
      <c r="K144" s="18">
        <v>0.43</v>
      </c>
      <c r="L144" s="18">
        <v>5.6499999999999995</v>
      </c>
      <c r="M144" s="18">
        <v>0</v>
      </c>
      <c r="N144" s="18">
        <v>0.01</v>
      </c>
      <c r="O144" s="18">
        <v>7.0000000000000007E-2</v>
      </c>
      <c r="P144" s="19">
        <v>614.53721558461382</v>
      </c>
    </row>
    <row r="145" spans="1:16" x14ac:dyDescent="0.2">
      <c r="A145" s="18" t="s">
        <v>14</v>
      </c>
      <c r="B145" s="18" t="s">
        <v>22</v>
      </c>
      <c r="C145" s="18" t="s">
        <v>5</v>
      </c>
      <c r="D145" s="5" t="s">
        <v>98</v>
      </c>
      <c r="E145" s="5">
        <v>2017</v>
      </c>
      <c r="F145" s="5">
        <v>1</v>
      </c>
      <c r="G145" s="18">
        <v>34</v>
      </c>
      <c r="H145" s="18">
        <v>0.87</v>
      </c>
      <c r="I145" s="18">
        <v>18.47</v>
      </c>
      <c r="J145" s="18">
        <v>0.87</v>
      </c>
      <c r="K145" s="18">
        <v>18.47</v>
      </c>
      <c r="L145" s="18">
        <v>0</v>
      </c>
      <c r="M145" s="18">
        <v>0</v>
      </c>
      <c r="N145" s="18">
        <v>0.01</v>
      </c>
      <c r="O145" s="18">
        <v>0.09</v>
      </c>
      <c r="P145" s="19">
        <v>575.87819015634636</v>
      </c>
    </row>
    <row r="146" spans="1:16" x14ac:dyDescent="0.2">
      <c r="A146" s="18" t="s">
        <v>14</v>
      </c>
      <c r="B146" s="18" t="s">
        <v>22</v>
      </c>
      <c r="C146" s="18" t="s">
        <v>5</v>
      </c>
      <c r="D146" s="5" t="s">
        <v>98</v>
      </c>
      <c r="E146" s="5">
        <v>2018</v>
      </c>
      <c r="F146" s="5">
        <v>1</v>
      </c>
      <c r="G146" s="18">
        <v>27</v>
      </c>
      <c r="H146" s="18">
        <v>0.61</v>
      </c>
      <c r="I146" s="18">
        <v>12.99</v>
      </c>
      <c r="J146" s="18">
        <v>0.61</v>
      </c>
      <c r="K146" s="18">
        <v>12.99</v>
      </c>
      <c r="L146" s="18">
        <v>0</v>
      </c>
      <c r="M146" s="18">
        <v>0</v>
      </c>
      <c r="N146" s="18">
        <v>0.01</v>
      </c>
      <c r="O146" s="18">
        <v>0.06</v>
      </c>
      <c r="P146" s="19">
        <v>501.0984214506621</v>
      </c>
    </row>
    <row r="147" spans="1:16" x14ac:dyDescent="0.2">
      <c r="A147" s="18" t="s">
        <v>14</v>
      </c>
      <c r="B147" s="18" t="s">
        <v>22</v>
      </c>
      <c r="C147" s="18" t="s">
        <v>5</v>
      </c>
      <c r="D147" s="5" t="s">
        <v>98</v>
      </c>
      <c r="E147" s="5">
        <v>2019</v>
      </c>
      <c r="F147" s="5">
        <v>1</v>
      </c>
      <c r="G147" s="18">
        <v>9</v>
      </c>
      <c r="H147" s="18">
        <v>0.21</v>
      </c>
      <c r="I147" s="18">
        <v>4.49</v>
      </c>
      <c r="J147" s="18">
        <v>0.21</v>
      </c>
      <c r="K147" s="18">
        <v>4.49</v>
      </c>
      <c r="L147" s="18">
        <v>0</v>
      </c>
      <c r="M147" s="18">
        <v>0</v>
      </c>
      <c r="N147" s="18">
        <v>0</v>
      </c>
      <c r="O147" s="18">
        <v>0.02</v>
      </c>
      <c r="P147" s="19">
        <v>505.73483827535284</v>
      </c>
    </row>
    <row r="148" spans="1:16" x14ac:dyDescent="0.2">
      <c r="A148" s="18" t="s">
        <v>14</v>
      </c>
      <c r="B148" s="18" t="s">
        <v>22</v>
      </c>
      <c r="C148" s="18" t="s">
        <v>5</v>
      </c>
      <c r="D148" s="5" t="s">
        <v>98</v>
      </c>
      <c r="E148" s="5">
        <v>2020</v>
      </c>
      <c r="F148" s="5">
        <v>0</v>
      </c>
      <c r="G148" s="18">
        <v>15</v>
      </c>
      <c r="H148" s="18">
        <v>6.02</v>
      </c>
      <c r="I148" s="18">
        <v>0</v>
      </c>
      <c r="J148" s="18">
        <v>6.02</v>
      </c>
      <c r="K148" s="18">
        <v>0</v>
      </c>
      <c r="L148" s="18">
        <v>0</v>
      </c>
      <c r="M148" s="18">
        <v>0</v>
      </c>
      <c r="N148" s="18">
        <v>0</v>
      </c>
      <c r="O148" s="18">
        <v>0.04</v>
      </c>
      <c r="P148" s="19">
        <v>394.60135206147703</v>
      </c>
    </row>
    <row r="149" spans="1:16" x14ac:dyDescent="0.2">
      <c r="A149" s="18" t="s">
        <v>14</v>
      </c>
      <c r="B149" s="18" t="s">
        <v>22</v>
      </c>
      <c r="C149" s="18" t="s">
        <v>5</v>
      </c>
      <c r="D149" s="5" t="s">
        <v>98</v>
      </c>
      <c r="E149" s="5">
        <v>2021</v>
      </c>
      <c r="F149" s="5">
        <v>0</v>
      </c>
      <c r="G149" s="18">
        <v>5</v>
      </c>
      <c r="H149" s="18">
        <v>2.0499999999999998</v>
      </c>
      <c r="I149" s="18">
        <v>0</v>
      </c>
      <c r="J149" s="18">
        <v>2.0499999999999998</v>
      </c>
      <c r="K149" s="18">
        <v>0</v>
      </c>
      <c r="L149" s="18">
        <v>0</v>
      </c>
      <c r="M149" s="18">
        <v>0</v>
      </c>
      <c r="N149" s="18">
        <v>0</v>
      </c>
      <c r="O149" s="18">
        <v>0.01</v>
      </c>
      <c r="P149" s="19">
        <v>399.81748190511183</v>
      </c>
    </row>
    <row r="150" spans="1:16" x14ac:dyDescent="0.2">
      <c r="A150" s="18" t="s">
        <v>14</v>
      </c>
      <c r="B150" s="18" t="s">
        <v>22</v>
      </c>
      <c r="C150" s="18" t="s">
        <v>5</v>
      </c>
      <c r="D150" s="5" t="s">
        <v>99</v>
      </c>
      <c r="E150" s="5">
        <v>1998</v>
      </c>
      <c r="F150" s="5">
        <v>3</v>
      </c>
      <c r="G150" s="18">
        <v>2</v>
      </c>
      <c r="H150" s="18">
        <v>0</v>
      </c>
      <c r="I150" s="18">
        <v>0.64</v>
      </c>
      <c r="J150" s="18">
        <v>0</v>
      </c>
      <c r="K150" s="18">
        <v>0</v>
      </c>
      <c r="L150" s="18">
        <v>0</v>
      </c>
      <c r="M150" s="18">
        <v>0.64</v>
      </c>
      <c r="N150" s="18">
        <v>0</v>
      </c>
      <c r="O150" s="18">
        <v>0</v>
      </c>
      <c r="P150" s="19">
        <v>321</v>
      </c>
    </row>
    <row r="151" spans="1:16" x14ac:dyDescent="0.2">
      <c r="A151" s="18" t="s">
        <v>14</v>
      </c>
      <c r="B151" s="18" t="s">
        <v>22</v>
      </c>
      <c r="C151" s="18" t="s">
        <v>5</v>
      </c>
      <c r="D151" s="5" t="s">
        <v>99</v>
      </c>
      <c r="E151" s="5">
        <v>2006</v>
      </c>
      <c r="F151" s="5">
        <v>3</v>
      </c>
      <c r="G151" s="18">
        <v>4</v>
      </c>
      <c r="H151" s="18">
        <v>0.1</v>
      </c>
      <c r="I151" s="18">
        <v>1.72</v>
      </c>
      <c r="J151" s="18">
        <v>0.1</v>
      </c>
      <c r="K151" s="18">
        <v>0.28000000000000003</v>
      </c>
      <c r="L151" s="18">
        <v>0.2</v>
      </c>
      <c r="M151" s="18">
        <v>1.24</v>
      </c>
      <c r="N151" s="18">
        <v>0.02</v>
      </c>
      <c r="O151" s="18">
        <v>0.04</v>
      </c>
      <c r="P151" s="19">
        <v>436.41970596891662</v>
      </c>
    </row>
    <row r="152" spans="1:16" x14ac:dyDescent="0.2">
      <c r="A152" s="18" t="s">
        <v>14</v>
      </c>
      <c r="B152" s="18" t="s">
        <v>22</v>
      </c>
      <c r="C152" s="18" t="s">
        <v>5</v>
      </c>
      <c r="D152" s="5" t="s">
        <v>99</v>
      </c>
      <c r="E152" s="5">
        <v>2010</v>
      </c>
      <c r="F152" s="5">
        <v>3</v>
      </c>
      <c r="G152" s="18">
        <v>2</v>
      </c>
      <c r="H152" s="18">
        <v>0.04</v>
      </c>
      <c r="I152" s="18">
        <v>0.69</v>
      </c>
      <c r="J152" s="18">
        <v>0.04</v>
      </c>
      <c r="K152" s="18">
        <v>0.11</v>
      </c>
      <c r="L152" s="18">
        <v>0.08</v>
      </c>
      <c r="M152" s="18">
        <v>0.5</v>
      </c>
      <c r="N152" s="18">
        <v>0.01</v>
      </c>
      <c r="O152" s="18">
        <v>0.02</v>
      </c>
      <c r="P152" s="19">
        <v>485.47596931070603</v>
      </c>
    </row>
    <row r="153" spans="1:16" x14ac:dyDescent="0.2">
      <c r="A153" s="18" t="s">
        <v>14</v>
      </c>
      <c r="B153" s="18" t="s">
        <v>22</v>
      </c>
      <c r="C153" s="18" t="s">
        <v>5</v>
      </c>
      <c r="D153" s="5" t="s">
        <v>99</v>
      </c>
      <c r="E153" s="5">
        <v>2014</v>
      </c>
      <c r="F153" s="5">
        <v>2</v>
      </c>
      <c r="G153" s="18">
        <v>1</v>
      </c>
      <c r="H153" s="18">
        <v>0.06</v>
      </c>
      <c r="I153" s="18">
        <v>0.36</v>
      </c>
      <c r="J153" s="18">
        <v>0.06</v>
      </c>
      <c r="K153" s="18">
        <v>0.03</v>
      </c>
      <c r="L153" s="18">
        <v>0.33</v>
      </c>
      <c r="M153" s="18">
        <v>0</v>
      </c>
      <c r="N153" s="18">
        <v>0</v>
      </c>
      <c r="O153" s="18">
        <v>0</v>
      </c>
      <c r="P153" s="19">
        <v>475.69347061942807</v>
      </c>
    </row>
    <row r="154" spans="1:16" x14ac:dyDescent="0.2">
      <c r="A154" s="18" t="s">
        <v>14</v>
      </c>
      <c r="B154" s="18" t="s">
        <v>22</v>
      </c>
      <c r="C154" s="18" t="s">
        <v>5</v>
      </c>
      <c r="D154" s="5" t="s">
        <v>99</v>
      </c>
      <c r="E154" s="5">
        <v>2015</v>
      </c>
      <c r="F154" s="5">
        <v>2</v>
      </c>
      <c r="G154" s="18">
        <v>2</v>
      </c>
      <c r="H154" s="18">
        <v>0.11</v>
      </c>
      <c r="I154" s="18">
        <v>0.63</v>
      </c>
      <c r="J154" s="18">
        <v>0.11</v>
      </c>
      <c r="K154" s="18">
        <v>0.04</v>
      </c>
      <c r="L154" s="18">
        <v>0.59</v>
      </c>
      <c r="M154" s="18">
        <v>0</v>
      </c>
      <c r="N154" s="18">
        <v>0</v>
      </c>
      <c r="O154" s="18">
        <v>0.01</v>
      </c>
      <c r="P154" s="19">
        <v>446.73389105262351</v>
      </c>
    </row>
    <row r="155" spans="1:16" x14ac:dyDescent="0.2">
      <c r="A155" s="18" t="s">
        <v>14</v>
      </c>
      <c r="B155" s="18" t="s">
        <v>22</v>
      </c>
      <c r="C155" s="18" t="s">
        <v>5</v>
      </c>
      <c r="D155" s="5" t="s">
        <v>102</v>
      </c>
      <c r="E155" s="5">
        <v>2009</v>
      </c>
      <c r="F155" s="5">
        <v>3</v>
      </c>
      <c r="G155" s="18">
        <v>7</v>
      </c>
      <c r="H155" s="18">
        <v>0.12</v>
      </c>
      <c r="I155" s="18">
        <v>2.0499999999999998</v>
      </c>
      <c r="J155" s="18">
        <v>0.12</v>
      </c>
      <c r="K155" s="18">
        <v>0.34</v>
      </c>
      <c r="L155" s="18">
        <v>0.24</v>
      </c>
      <c r="M155" s="18">
        <v>1.47</v>
      </c>
      <c r="N155" s="18">
        <v>0.02</v>
      </c>
      <c r="O155" s="18">
        <v>0.05</v>
      </c>
      <c r="P155" s="19">
        <v>304.28063419749304</v>
      </c>
    </row>
    <row r="156" spans="1:16" x14ac:dyDescent="0.2">
      <c r="A156" s="18" t="s">
        <v>14</v>
      </c>
      <c r="B156" s="18" t="s">
        <v>22</v>
      </c>
      <c r="C156" s="18" t="s">
        <v>5</v>
      </c>
      <c r="D156" s="5" t="s">
        <v>102</v>
      </c>
      <c r="E156" s="5">
        <v>2015</v>
      </c>
      <c r="F156" s="5">
        <v>2</v>
      </c>
      <c r="G156" s="18">
        <v>1</v>
      </c>
      <c r="H156" s="18">
        <v>0.08</v>
      </c>
      <c r="I156" s="18">
        <v>0.48</v>
      </c>
      <c r="J156" s="18">
        <v>0.08</v>
      </c>
      <c r="K156" s="18">
        <v>0.03</v>
      </c>
      <c r="L156" s="18">
        <v>0.45</v>
      </c>
      <c r="M156" s="18">
        <v>0</v>
      </c>
      <c r="N156" s="18">
        <v>0</v>
      </c>
      <c r="O156" s="18">
        <v>0.01</v>
      </c>
      <c r="P156" s="19">
        <v>475.69347061942813</v>
      </c>
    </row>
    <row r="157" spans="1:16" x14ac:dyDescent="0.2">
      <c r="A157" s="18" t="s">
        <v>14</v>
      </c>
      <c r="B157" s="18" t="s">
        <v>22</v>
      </c>
      <c r="C157" s="18" t="s">
        <v>5</v>
      </c>
      <c r="D157" s="5" t="s">
        <v>103</v>
      </c>
      <c r="E157" s="5">
        <v>2017</v>
      </c>
      <c r="F157" s="5">
        <v>1</v>
      </c>
      <c r="G157" s="18">
        <v>2</v>
      </c>
      <c r="H157" s="18">
        <v>0.04</v>
      </c>
      <c r="I157" s="18">
        <v>0.94</v>
      </c>
      <c r="J157" s="18">
        <v>0.04</v>
      </c>
      <c r="K157" s="18">
        <v>0.94</v>
      </c>
      <c r="L157" s="18">
        <v>0</v>
      </c>
      <c r="M157" s="18">
        <v>0</v>
      </c>
      <c r="N157" s="18">
        <v>0</v>
      </c>
      <c r="O157" s="18">
        <v>0</v>
      </c>
      <c r="P157" s="19">
        <v>465.48168683346228</v>
      </c>
    </row>
    <row r="158" spans="1:16" x14ac:dyDescent="0.2">
      <c r="A158" s="18" t="s">
        <v>14</v>
      </c>
      <c r="B158" s="18" t="s">
        <v>22</v>
      </c>
      <c r="C158" s="18" t="s">
        <v>5</v>
      </c>
      <c r="D158" s="5" t="s">
        <v>100</v>
      </c>
      <c r="E158" s="5">
        <v>2009</v>
      </c>
      <c r="F158" s="5">
        <v>3</v>
      </c>
      <c r="G158" s="18">
        <v>5</v>
      </c>
      <c r="H158" s="18">
        <v>0.08</v>
      </c>
      <c r="I158" s="18">
        <v>1.29</v>
      </c>
      <c r="J158" s="18">
        <v>0.08</v>
      </c>
      <c r="K158" s="18">
        <v>0.21</v>
      </c>
      <c r="L158" s="18">
        <v>0.15</v>
      </c>
      <c r="M158" s="18">
        <v>0.93</v>
      </c>
      <c r="N158" s="18">
        <v>0.01</v>
      </c>
      <c r="O158" s="18">
        <v>0.03</v>
      </c>
      <c r="P158" s="19">
        <v>283.72193965970246</v>
      </c>
    </row>
    <row r="159" spans="1:16" x14ac:dyDescent="0.2">
      <c r="A159" s="18" t="s">
        <v>14</v>
      </c>
      <c r="B159" s="18" t="s">
        <v>22</v>
      </c>
      <c r="C159" s="18" t="s">
        <v>5</v>
      </c>
      <c r="D159" s="5" t="s">
        <v>100</v>
      </c>
      <c r="E159" s="5">
        <v>2010</v>
      </c>
      <c r="F159" s="5">
        <v>3</v>
      </c>
      <c r="G159" s="18">
        <v>7</v>
      </c>
      <c r="H159" s="18">
        <v>0.03</v>
      </c>
      <c r="I159" s="18">
        <v>2.29</v>
      </c>
      <c r="J159" s="18">
        <v>0.03</v>
      </c>
      <c r="K159" s="18">
        <v>0.08</v>
      </c>
      <c r="L159" s="18">
        <v>0.06</v>
      </c>
      <c r="M159" s="18">
        <v>2.15</v>
      </c>
      <c r="N159" s="18">
        <v>0</v>
      </c>
      <c r="O159" s="18">
        <v>6.9999999999999993E-2</v>
      </c>
      <c r="P159" s="19">
        <v>326.30448127160093</v>
      </c>
    </row>
    <row r="160" spans="1:16" x14ac:dyDescent="0.2">
      <c r="A160" s="18" t="s">
        <v>14</v>
      </c>
      <c r="B160" s="18" t="s">
        <v>22</v>
      </c>
      <c r="C160" s="18" t="s">
        <v>5</v>
      </c>
      <c r="D160" s="5" t="s">
        <v>100</v>
      </c>
      <c r="E160" s="5">
        <v>2017</v>
      </c>
      <c r="F160" s="5">
        <v>1</v>
      </c>
      <c r="G160" s="18">
        <v>41</v>
      </c>
      <c r="H160" s="18">
        <v>2.99</v>
      </c>
      <c r="I160" s="18">
        <v>40.14</v>
      </c>
      <c r="J160" s="18">
        <v>2.99</v>
      </c>
      <c r="K160" s="18">
        <v>40.14</v>
      </c>
      <c r="L160" s="18">
        <v>0</v>
      </c>
      <c r="M160" s="18">
        <v>0</v>
      </c>
      <c r="N160" s="18">
        <v>0.05</v>
      </c>
      <c r="O160" s="18">
        <v>0.89</v>
      </c>
      <c r="P160" s="19">
        <v>1061.4368958945506</v>
      </c>
    </row>
    <row r="161" spans="1:16" x14ac:dyDescent="0.2">
      <c r="A161" s="18" t="s">
        <v>14</v>
      </c>
      <c r="B161" s="18" t="s">
        <v>22</v>
      </c>
      <c r="C161" s="18" t="s">
        <v>5</v>
      </c>
      <c r="D161" s="5" t="s">
        <v>100</v>
      </c>
      <c r="E161" s="5">
        <v>2020</v>
      </c>
      <c r="F161" s="5">
        <v>0</v>
      </c>
      <c r="G161" s="18">
        <v>26</v>
      </c>
      <c r="H161" s="18">
        <v>22.67</v>
      </c>
      <c r="I161" s="18">
        <v>0</v>
      </c>
      <c r="J161" s="18">
        <v>22.67</v>
      </c>
      <c r="K161" s="18">
        <v>0</v>
      </c>
      <c r="L161" s="18">
        <v>0</v>
      </c>
      <c r="M161" s="18">
        <v>0</v>
      </c>
      <c r="N161" s="18">
        <v>0.03</v>
      </c>
      <c r="O161" s="18">
        <v>0.44</v>
      </c>
      <c r="P161" s="19">
        <v>867.84663734222488</v>
      </c>
    </row>
    <row r="162" spans="1:16" x14ac:dyDescent="0.2">
      <c r="A162" s="18" t="s">
        <v>14</v>
      </c>
      <c r="B162" s="18" t="s">
        <v>22</v>
      </c>
      <c r="C162" s="18" t="s">
        <v>5</v>
      </c>
      <c r="D162" s="5" t="s">
        <v>100</v>
      </c>
      <c r="E162" s="5">
        <v>2021</v>
      </c>
      <c r="F162" s="5">
        <v>0</v>
      </c>
      <c r="G162" s="18">
        <v>32</v>
      </c>
      <c r="H162" s="18">
        <v>25.1</v>
      </c>
      <c r="I162" s="18">
        <v>0</v>
      </c>
      <c r="J162" s="18">
        <v>25.1</v>
      </c>
      <c r="K162" s="18">
        <v>0</v>
      </c>
      <c r="L162" s="18">
        <v>0</v>
      </c>
      <c r="M162" s="18">
        <v>0</v>
      </c>
      <c r="N162" s="18">
        <v>0.03</v>
      </c>
      <c r="O162" s="18">
        <v>0.51</v>
      </c>
      <c r="P162" s="19">
        <v>778.85840683193533</v>
      </c>
    </row>
    <row r="163" spans="1:16" x14ac:dyDescent="0.2">
      <c r="A163" s="18" t="s">
        <v>14</v>
      </c>
      <c r="B163" s="18" t="s">
        <v>23</v>
      </c>
      <c r="C163" s="18" t="s">
        <v>5</v>
      </c>
      <c r="D163" s="5" t="s">
        <v>97</v>
      </c>
      <c r="E163" s="5">
        <v>1998</v>
      </c>
      <c r="F163" s="5">
        <v>3</v>
      </c>
      <c r="G163" s="18">
        <v>10</v>
      </c>
      <c r="H163" s="18">
        <v>0.06</v>
      </c>
      <c r="I163" s="18">
        <v>4.26</v>
      </c>
      <c r="J163" s="18">
        <v>0.06</v>
      </c>
      <c r="K163" s="18">
        <v>0.05</v>
      </c>
      <c r="L163" s="18">
        <v>0.23</v>
      </c>
      <c r="M163" s="18">
        <v>3.98</v>
      </c>
      <c r="N163" s="18">
        <v>0.16</v>
      </c>
      <c r="O163" s="18">
        <v>0.63</v>
      </c>
      <c r="P163" s="19">
        <v>417.52865885304601</v>
      </c>
    </row>
    <row r="164" spans="1:16" x14ac:dyDescent="0.2">
      <c r="A164" s="18" t="s">
        <v>14</v>
      </c>
      <c r="B164" s="18" t="s">
        <v>23</v>
      </c>
      <c r="C164" s="18" t="s">
        <v>5</v>
      </c>
      <c r="D164" s="5" t="s">
        <v>97</v>
      </c>
      <c r="E164" s="5">
        <v>1999</v>
      </c>
      <c r="F164" s="5">
        <v>3</v>
      </c>
      <c r="G164" s="18">
        <v>37</v>
      </c>
      <c r="H164" s="18">
        <v>0.22</v>
      </c>
      <c r="I164" s="18">
        <v>15.41</v>
      </c>
      <c r="J164" s="18">
        <v>0.22</v>
      </c>
      <c r="K164" s="18">
        <v>0.18</v>
      </c>
      <c r="L164" s="18">
        <v>0.82</v>
      </c>
      <c r="M164" s="18">
        <v>14.41</v>
      </c>
      <c r="N164" s="18">
        <v>0.57999999999999996</v>
      </c>
      <c r="O164" s="18">
        <v>2.2999999999999998</v>
      </c>
      <c r="P164" s="19">
        <v>417.52865885304595</v>
      </c>
    </row>
    <row r="165" spans="1:16" x14ac:dyDescent="0.2">
      <c r="A165" s="18" t="s">
        <v>14</v>
      </c>
      <c r="B165" s="18" t="s">
        <v>23</v>
      </c>
      <c r="C165" s="18" t="s">
        <v>5</v>
      </c>
      <c r="D165" s="5" t="s">
        <v>97</v>
      </c>
      <c r="E165" s="5">
        <v>2002</v>
      </c>
      <c r="F165" s="5">
        <v>3</v>
      </c>
      <c r="G165" s="18">
        <v>32</v>
      </c>
      <c r="H165" s="18">
        <v>0.18</v>
      </c>
      <c r="I165" s="18">
        <v>13.12</v>
      </c>
      <c r="J165" s="18">
        <v>0.18</v>
      </c>
      <c r="K165" s="18">
        <v>0.15</v>
      </c>
      <c r="L165" s="18">
        <v>0.7</v>
      </c>
      <c r="M165" s="18">
        <v>12.27</v>
      </c>
      <c r="N165" s="18">
        <v>0.49</v>
      </c>
      <c r="O165" s="18">
        <v>1.96</v>
      </c>
      <c r="P165" s="19">
        <v>417.52865885304601</v>
      </c>
    </row>
    <row r="166" spans="1:16" x14ac:dyDescent="0.2">
      <c r="A166" s="18" t="s">
        <v>14</v>
      </c>
      <c r="B166" s="18" t="s">
        <v>23</v>
      </c>
      <c r="C166" s="18" t="s">
        <v>5</v>
      </c>
      <c r="D166" s="5" t="s">
        <v>97</v>
      </c>
      <c r="E166" s="5">
        <v>2004</v>
      </c>
      <c r="F166" s="5">
        <v>3</v>
      </c>
      <c r="G166" s="18">
        <v>2</v>
      </c>
      <c r="H166" s="18">
        <v>0.01</v>
      </c>
      <c r="I166" s="18">
        <v>0.95000000000000007</v>
      </c>
      <c r="J166" s="18">
        <v>0.01</v>
      </c>
      <c r="K166" s="18">
        <v>0.01</v>
      </c>
      <c r="L166" s="18">
        <v>0.05</v>
      </c>
      <c r="M166" s="18">
        <v>0.89</v>
      </c>
      <c r="N166" s="18">
        <v>0.04</v>
      </c>
      <c r="O166" s="18">
        <v>0.14000000000000001</v>
      </c>
      <c r="P166" s="19">
        <v>417.52865885304601</v>
      </c>
    </row>
    <row r="167" spans="1:16" x14ac:dyDescent="0.2">
      <c r="A167" s="18" t="s">
        <v>14</v>
      </c>
      <c r="B167" s="18" t="s">
        <v>23</v>
      </c>
      <c r="C167" s="18" t="s">
        <v>5</v>
      </c>
      <c r="D167" s="5" t="s">
        <v>97</v>
      </c>
      <c r="E167" s="5">
        <v>2006</v>
      </c>
      <c r="F167" s="5">
        <v>3</v>
      </c>
      <c r="G167" s="18">
        <v>26</v>
      </c>
      <c r="H167" s="18">
        <v>0.15</v>
      </c>
      <c r="I167" s="18">
        <v>10.67</v>
      </c>
      <c r="J167" s="18">
        <v>0.15</v>
      </c>
      <c r="K167" s="18">
        <v>0.12</v>
      </c>
      <c r="L167" s="18">
        <v>0.56999999999999995</v>
      </c>
      <c r="M167" s="18">
        <v>9.98</v>
      </c>
      <c r="N167" s="18">
        <v>0.4</v>
      </c>
      <c r="O167" s="18">
        <v>1.59</v>
      </c>
      <c r="P167" s="19">
        <v>417.52865885304601</v>
      </c>
    </row>
    <row r="168" spans="1:16" x14ac:dyDescent="0.2">
      <c r="A168" s="18" t="s">
        <v>14</v>
      </c>
      <c r="B168" s="18" t="s">
        <v>23</v>
      </c>
      <c r="C168" s="18" t="s">
        <v>5</v>
      </c>
      <c r="D168" s="5" t="s">
        <v>97</v>
      </c>
      <c r="E168" s="5">
        <v>2010</v>
      </c>
      <c r="F168" s="5">
        <v>3</v>
      </c>
      <c r="G168" s="18">
        <v>4</v>
      </c>
      <c r="H168" s="18">
        <v>0.02</v>
      </c>
      <c r="I168" s="18">
        <v>1.52</v>
      </c>
      <c r="J168" s="18">
        <v>0.02</v>
      </c>
      <c r="K168" s="18">
        <v>0.02</v>
      </c>
      <c r="L168" s="18">
        <v>0.08</v>
      </c>
      <c r="M168" s="18">
        <v>1.42</v>
      </c>
      <c r="N168" s="18">
        <v>0.06</v>
      </c>
      <c r="O168" s="18">
        <v>0.23</v>
      </c>
      <c r="P168" s="19">
        <v>417.52865885304601</v>
      </c>
    </row>
    <row r="169" spans="1:16" x14ac:dyDescent="0.2">
      <c r="A169" s="18" t="s">
        <v>14</v>
      </c>
      <c r="B169" s="18" t="s">
        <v>23</v>
      </c>
      <c r="C169" s="18" t="s">
        <v>5</v>
      </c>
      <c r="D169" s="5" t="s">
        <v>97</v>
      </c>
      <c r="E169" s="5">
        <v>2011</v>
      </c>
      <c r="F169" s="5">
        <v>3</v>
      </c>
      <c r="G169" s="18">
        <v>3</v>
      </c>
      <c r="H169" s="18">
        <v>0.02</v>
      </c>
      <c r="I169" s="18">
        <v>1.1400000000000001</v>
      </c>
      <c r="J169" s="18">
        <v>0.02</v>
      </c>
      <c r="K169" s="18">
        <v>0.01</v>
      </c>
      <c r="L169" s="18">
        <v>0.06</v>
      </c>
      <c r="M169" s="18">
        <v>1.07</v>
      </c>
      <c r="N169" s="18">
        <v>0.04</v>
      </c>
      <c r="O169" s="18">
        <v>0.17</v>
      </c>
      <c r="P169" s="19">
        <v>417.52865885304601</v>
      </c>
    </row>
    <row r="170" spans="1:16" x14ac:dyDescent="0.2">
      <c r="A170" s="18" t="s">
        <v>14</v>
      </c>
      <c r="B170" s="18" t="s">
        <v>23</v>
      </c>
      <c r="C170" s="18" t="s">
        <v>5</v>
      </c>
      <c r="D170" s="5" t="s">
        <v>97</v>
      </c>
      <c r="E170" s="5">
        <v>2012</v>
      </c>
      <c r="F170" s="5">
        <v>2</v>
      </c>
      <c r="G170" s="18">
        <v>7</v>
      </c>
      <c r="H170" s="18">
        <v>0.28000000000000003</v>
      </c>
      <c r="I170" s="18">
        <v>4.5999999999999996</v>
      </c>
      <c r="J170" s="18">
        <v>0.28000000000000003</v>
      </c>
      <c r="K170" s="18">
        <v>0.05</v>
      </c>
      <c r="L170" s="18">
        <v>4.55</v>
      </c>
      <c r="M170" s="18">
        <v>0</v>
      </c>
      <c r="N170" s="18">
        <v>0.01</v>
      </c>
      <c r="O170" s="18">
        <v>0.26</v>
      </c>
      <c r="P170" s="19">
        <v>716.50082881083358</v>
      </c>
    </row>
    <row r="171" spans="1:16" x14ac:dyDescent="0.2">
      <c r="A171" s="18" t="s">
        <v>14</v>
      </c>
      <c r="B171" s="18" t="s">
        <v>23</v>
      </c>
      <c r="C171" s="18" t="s">
        <v>5</v>
      </c>
      <c r="D171" s="5" t="s">
        <v>97</v>
      </c>
      <c r="E171" s="5">
        <v>2015</v>
      </c>
      <c r="F171" s="5">
        <v>2</v>
      </c>
      <c r="G171" s="18">
        <v>3</v>
      </c>
      <c r="H171" s="18">
        <v>0.14000000000000001</v>
      </c>
      <c r="I171" s="18">
        <v>2.36</v>
      </c>
      <c r="J171" s="18">
        <v>0.14000000000000001</v>
      </c>
      <c r="K171" s="18">
        <v>0.03</v>
      </c>
      <c r="L171" s="18">
        <v>2.33</v>
      </c>
      <c r="M171" s="18">
        <v>0</v>
      </c>
      <c r="N171" s="18">
        <v>0</v>
      </c>
      <c r="O171" s="18">
        <v>0.13</v>
      </c>
      <c r="P171" s="19">
        <v>716.50082881083347</v>
      </c>
    </row>
    <row r="172" spans="1:16" x14ac:dyDescent="0.2">
      <c r="A172" s="18" t="s">
        <v>14</v>
      </c>
      <c r="B172" s="18" t="s">
        <v>23</v>
      </c>
      <c r="C172" s="18" t="s">
        <v>5</v>
      </c>
      <c r="D172" s="5" t="s">
        <v>98</v>
      </c>
      <c r="E172" s="5">
        <v>1991</v>
      </c>
      <c r="F172" s="5">
        <v>3</v>
      </c>
      <c r="G172" s="18">
        <v>16</v>
      </c>
      <c r="H172" s="18">
        <v>0.09</v>
      </c>
      <c r="I172" s="18">
        <v>6.36</v>
      </c>
      <c r="J172" s="18">
        <v>0.09</v>
      </c>
      <c r="K172" s="18">
        <v>7.0000000000000007E-2</v>
      </c>
      <c r="L172" s="18">
        <v>0.34</v>
      </c>
      <c r="M172" s="18">
        <v>5.95</v>
      </c>
      <c r="N172" s="18">
        <v>0.24</v>
      </c>
      <c r="O172" s="18">
        <v>0.95</v>
      </c>
      <c r="P172" s="19">
        <v>413.65239544573296</v>
      </c>
    </row>
    <row r="173" spans="1:16" x14ac:dyDescent="0.2">
      <c r="A173" s="18" t="s">
        <v>14</v>
      </c>
      <c r="B173" s="18" t="s">
        <v>23</v>
      </c>
      <c r="C173" s="18" t="s">
        <v>5</v>
      </c>
      <c r="D173" s="5" t="s">
        <v>98</v>
      </c>
      <c r="E173" s="5">
        <v>1992</v>
      </c>
      <c r="F173" s="5">
        <v>3</v>
      </c>
      <c r="G173" s="18">
        <v>11</v>
      </c>
      <c r="H173" s="18">
        <v>0.06</v>
      </c>
      <c r="I173" s="18">
        <v>4.45</v>
      </c>
      <c r="J173" s="18">
        <v>0.06</v>
      </c>
      <c r="K173" s="18">
        <v>0.05</v>
      </c>
      <c r="L173" s="18">
        <v>0.24</v>
      </c>
      <c r="M173" s="18">
        <v>4.16</v>
      </c>
      <c r="N173" s="18">
        <v>0.17</v>
      </c>
      <c r="O173" s="18">
        <v>0.66</v>
      </c>
      <c r="P173" s="19">
        <v>417.52865885304595</v>
      </c>
    </row>
    <row r="174" spans="1:16" x14ac:dyDescent="0.2">
      <c r="A174" s="18" t="s">
        <v>14</v>
      </c>
      <c r="B174" s="18" t="s">
        <v>23</v>
      </c>
      <c r="C174" s="18" t="s">
        <v>5</v>
      </c>
      <c r="D174" s="5" t="s">
        <v>98</v>
      </c>
      <c r="E174" s="5">
        <v>1993</v>
      </c>
      <c r="F174" s="5">
        <v>3</v>
      </c>
      <c r="G174" s="18">
        <v>28</v>
      </c>
      <c r="H174" s="18">
        <v>0.16</v>
      </c>
      <c r="I174" s="18">
        <v>11.59</v>
      </c>
      <c r="J174" s="18">
        <v>0.16</v>
      </c>
      <c r="K174" s="18">
        <v>0.13</v>
      </c>
      <c r="L174" s="18">
        <v>0.62</v>
      </c>
      <c r="M174" s="18">
        <v>10.84</v>
      </c>
      <c r="N174" s="18">
        <v>0.43</v>
      </c>
      <c r="O174" s="18">
        <v>1.73</v>
      </c>
      <c r="P174" s="19">
        <v>417.52865885304601</v>
      </c>
    </row>
    <row r="175" spans="1:16" x14ac:dyDescent="0.2">
      <c r="A175" s="18" t="s">
        <v>14</v>
      </c>
      <c r="B175" s="18" t="s">
        <v>23</v>
      </c>
      <c r="C175" s="18" t="s">
        <v>5</v>
      </c>
      <c r="D175" s="5" t="s">
        <v>98</v>
      </c>
      <c r="E175" s="5">
        <v>2001</v>
      </c>
      <c r="F175" s="5">
        <v>3</v>
      </c>
      <c r="G175" s="18">
        <v>5</v>
      </c>
      <c r="H175" s="18">
        <v>0.04</v>
      </c>
      <c r="I175" s="18">
        <v>2.64</v>
      </c>
      <c r="J175" s="18">
        <v>0.04</v>
      </c>
      <c r="K175" s="18">
        <v>0.03</v>
      </c>
      <c r="L175" s="18">
        <v>0.14000000000000001</v>
      </c>
      <c r="M175" s="18">
        <v>2.4700000000000002</v>
      </c>
      <c r="N175" s="18">
        <v>0.1</v>
      </c>
      <c r="O175" s="18">
        <v>0.4</v>
      </c>
      <c r="P175" s="19">
        <v>496.96729142918076</v>
      </c>
    </row>
    <row r="176" spans="1:16" x14ac:dyDescent="0.2">
      <c r="A176" s="18" t="s">
        <v>14</v>
      </c>
      <c r="B176" s="18" t="s">
        <v>23</v>
      </c>
      <c r="C176" s="18" t="s">
        <v>5</v>
      </c>
      <c r="D176" s="5" t="s">
        <v>98</v>
      </c>
      <c r="E176" s="5">
        <v>2005</v>
      </c>
      <c r="F176" s="5">
        <v>3</v>
      </c>
      <c r="G176" s="18">
        <v>1</v>
      </c>
      <c r="H176" s="18">
        <v>0</v>
      </c>
      <c r="I176" s="18">
        <v>0.32</v>
      </c>
      <c r="J176" s="18">
        <v>0</v>
      </c>
      <c r="K176" s="18">
        <v>0</v>
      </c>
      <c r="L176" s="18">
        <v>0.02</v>
      </c>
      <c r="M176" s="18">
        <v>0.3</v>
      </c>
      <c r="N176" s="18">
        <v>0.01</v>
      </c>
      <c r="O176" s="18">
        <v>0.05</v>
      </c>
      <c r="P176" s="19">
        <v>423.27533454005521</v>
      </c>
    </row>
    <row r="177" spans="1:16" x14ac:dyDescent="0.2">
      <c r="A177" s="18" t="s">
        <v>14</v>
      </c>
      <c r="B177" s="18" t="s">
        <v>23</v>
      </c>
      <c r="C177" s="18" t="s">
        <v>5</v>
      </c>
      <c r="D177" s="5" t="s">
        <v>98</v>
      </c>
      <c r="E177" s="5">
        <v>2007</v>
      </c>
      <c r="F177" s="5">
        <v>3</v>
      </c>
      <c r="G177" s="18">
        <v>5</v>
      </c>
      <c r="H177" s="18">
        <v>0.03</v>
      </c>
      <c r="I177" s="18">
        <v>2.1999999999999997</v>
      </c>
      <c r="J177" s="18">
        <v>0.03</v>
      </c>
      <c r="K177" s="18">
        <v>0.03</v>
      </c>
      <c r="L177" s="18">
        <v>0.12</v>
      </c>
      <c r="M177" s="18">
        <v>2.0499999999999998</v>
      </c>
      <c r="N177" s="18">
        <v>0.08</v>
      </c>
      <c r="O177" s="18">
        <v>0.33</v>
      </c>
      <c r="P177" s="19">
        <v>451.70801293526949</v>
      </c>
    </row>
    <row r="178" spans="1:16" x14ac:dyDescent="0.2">
      <c r="A178" s="18" t="s">
        <v>14</v>
      </c>
      <c r="B178" s="18" t="s">
        <v>23</v>
      </c>
      <c r="C178" s="18" t="s">
        <v>5</v>
      </c>
      <c r="D178" s="5" t="s">
        <v>98</v>
      </c>
      <c r="E178" s="5">
        <v>2008</v>
      </c>
      <c r="F178" s="5">
        <v>3</v>
      </c>
      <c r="G178" s="18">
        <v>34</v>
      </c>
      <c r="H178" s="18">
        <v>0.23</v>
      </c>
      <c r="I178" s="18">
        <v>16.71</v>
      </c>
      <c r="J178" s="18">
        <v>0.23</v>
      </c>
      <c r="K178" s="18">
        <v>0.19</v>
      </c>
      <c r="L178" s="18">
        <v>0.89</v>
      </c>
      <c r="M178" s="18">
        <v>15.629999999999999</v>
      </c>
      <c r="N178" s="18">
        <v>0.62</v>
      </c>
      <c r="O178" s="18">
        <v>2.4900000000000002</v>
      </c>
      <c r="P178" s="19">
        <v>499.85168813634965</v>
      </c>
    </row>
    <row r="179" spans="1:16" x14ac:dyDescent="0.2">
      <c r="A179" s="18" t="s">
        <v>14</v>
      </c>
      <c r="B179" s="18" t="s">
        <v>23</v>
      </c>
      <c r="C179" s="18" t="s">
        <v>5</v>
      </c>
      <c r="D179" s="5" t="s">
        <v>98</v>
      </c>
      <c r="E179" s="5">
        <v>2009</v>
      </c>
      <c r="F179" s="5">
        <v>3</v>
      </c>
      <c r="G179" s="18">
        <v>2</v>
      </c>
      <c r="H179" s="18">
        <v>0.01</v>
      </c>
      <c r="I179" s="18">
        <v>0.72000000000000008</v>
      </c>
      <c r="J179" s="18">
        <v>0.01</v>
      </c>
      <c r="K179" s="18">
        <v>0.01</v>
      </c>
      <c r="L179" s="18">
        <v>0.04</v>
      </c>
      <c r="M179" s="18">
        <v>0.67</v>
      </c>
      <c r="N179" s="18">
        <v>0.03</v>
      </c>
      <c r="O179" s="18">
        <v>0.11</v>
      </c>
      <c r="P179" s="19">
        <v>400.3494298445022</v>
      </c>
    </row>
    <row r="180" spans="1:16" x14ac:dyDescent="0.2">
      <c r="A180" s="18" t="s">
        <v>14</v>
      </c>
      <c r="B180" s="18" t="s">
        <v>23</v>
      </c>
      <c r="C180" s="18" t="s">
        <v>5</v>
      </c>
      <c r="D180" s="5" t="s">
        <v>98</v>
      </c>
      <c r="E180" s="5">
        <v>2010</v>
      </c>
      <c r="F180" s="5">
        <v>3</v>
      </c>
      <c r="G180" s="18">
        <v>4</v>
      </c>
      <c r="H180" s="18">
        <v>0.02</v>
      </c>
      <c r="I180" s="18">
        <v>1.7200000000000002</v>
      </c>
      <c r="J180" s="18">
        <v>0.02</v>
      </c>
      <c r="K180" s="18">
        <v>0.02</v>
      </c>
      <c r="L180" s="18">
        <v>0.09</v>
      </c>
      <c r="M180" s="18">
        <v>1.61</v>
      </c>
      <c r="N180" s="18">
        <v>0.06</v>
      </c>
      <c r="O180" s="18">
        <v>0.26</v>
      </c>
      <c r="P180" s="19">
        <v>417.52865885304601</v>
      </c>
    </row>
    <row r="181" spans="1:16" x14ac:dyDescent="0.2">
      <c r="A181" s="18" t="s">
        <v>14</v>
      </c>
      <c r="B181" s="18" t="s">
        <v>23</v>
      </c>
      <c r="C181" s="18" t="s">
        <v>5</v>
      </c>
      <c r="D181" s="5" t="s">
        <v>98</v>
      </c>
      <c r="E181" s="5">
        <v>2011</v>
      </c>
      <c r="F181" s="5">
        <v>3</v>
      </c>
      <c r="G181" s="18">
        <v>34</v>
      </c>
      <c r="H181" s="18">
        <v>0.27</v>
      </c>
      <c r="I181" s="18">
        <v>18.970000000000002</v>
      </c>
      <c r="J181" s="18">
        <v>0.27</v>
      </c>
      <c r="K181" s="18">
        <v>0.22</v>
      </c>
      <c r="L181" s="18">
        <v>1.01</v>
      </c>
      <c r="M181" s="18">
        <v>17.740000000000002</v>
      </c>
      <c r="N181" s="18">
        <v>0.71</v>
      </c>
      <c r="O181" s="18">
        <v>2.83</v>
      </c>
      <c r="P181" s="19">
        <v>571.27450390868796</v>
      </c>
    </row>
    <row r="182" spans="1:16" x14ac:dyDescent="0.2">
      <c r="A182" s="18" t="s">
        <v>14</v>
      </c>
      <c r="B182" s="18" t="s">
        <v>23</v>
      </c>
      <c r="C182" s="18" t="s">
        <v>5</v>
      </c>
      <c r="D182" s="5" t="s">
        <v>98</v>
      </c>
      <c r="E182" s="5">
        <v>2012</v>
      </c>
      <c r="F182" s="5">
        <v>2</v>
      </c>
      <c r="G182" s="18">
        <v>79</v>
      </c>
      <c r="H182" s="18">
        <v>3.51</v>
      </c>
      <c r="I182" s="18">
        <v>58.13</v>
      </c>
      <c r="J182" s="18">
        <v>3.51</v>
      </c>
      <c r="K182" s="18">
        <v>0.66</v>
      </c>
      <c r="L182" s="18">
        <v>57.470000000000006</v>
      </c>
      <c r="M182" s="18">
        <v>0</v>
      </c>
      <c r="N182" s="18">
        <v>0.09</v>
      </c>
      <c r="O182" s="18">
        <v>3.25</v>
      </c>
      <c r="P182" s="19">
        <v>776.65580377939534</v>
      </c>
    </row>
    <row r="183" spans="1:16" x14ac:dyDescent="0.2">
      <c r="A183" s="18" t="s">
        <v>14</v>
      </c>
      <c r="B183" s="18" t="s">
        <v>23</v>
      </c>
      <c r="C183" s="18" t="s">
        <v>5</v>
      </c>
      <c r="D183" s="5" t="s">
        <v>98</v>
      </c>
      <c r="E183" s="5">
        <v>2013</v>
      </c>
      <c r="F183" s="5">
        <v>2</v>
      </c>
      <c r="G183" s="18">
        <v>19</v>
      </c>
      <c r="H183" s="18">
        <v>0.56000000000000005</v>
      </c>
      <c r="I183" s="18">
        <v>9.2199999999999989</v>
      </c>
      <c r="J183" s="18">
        <v>0.56000000000000005</v>
      </c>
      <c r="K183" s="18">
        <v>0.1</v>
      </c>
      <c r="L183" s="18">
        <v>9.1199999999999992</v>
      </c>
      <c r="M183" s="18">
        <v>0</v>
      </c>
      <c r="N183" s="18">
        <v>0.01</v>
      </c>
      <c r="O183" s="18">
        <v>0.51</v>
      </c>
      <c r="P183" s="19">
        <v>522.38700327139497</v>
      </c>
    </row>
    <row r="184" spans="1:16" x14ac:dyDescent="0.2">
      <c r="A184" s="18" t="s">
        <v>14</v>
      </c>
      <c r="B184" s="18" t="s">
        <v>23</v>
      </c>
      <c r="C184" s="18" t="s">
        <v>5</v>
      </c>
      <c r="D184" s="5" t="s">
        <v>98</v>
      </c>
      <c r="E184" s="5">
        <v>2014</v>
      </c>
      <c r="F184" s="5">
        <v>2</v>
      </c>
      <c r="G184" s="18">
        <v>54</v>
      </c>
      <c r="H184" s="18">
        <v>2.29</v>
      </c>
      <c r="I184" s="18">
        <v>38.03</v>
      </c>
      <c r="J184" s="18">
        <v>2.29</v>
      </c>
      <c r="K184" s="18">
        <v>0.43</v>
      </c>
      <c r="L184" s="18">
        <v>37.6</v>
      </c>
      <c r="M184" s="18">
        <v>0</v>
      </c>
      <c r="N184" s="18">
        <v>0.06</v>
      </c>
      <c r="O184" s="18">
        <v>2.12</v>
      </c>
      <c r="P184" s="19">
        <v>750.07158591994346</v>
      </c>
    </row>
    <row r="185" spans="1:16" x14ac:dyDescent="0.2">
      <c r="A185" s="18" t="s">
        <v>14</v>
      </c>
      <c r="B185" s="18" t="s">
        <v>23</v>
      </c>
      <c r="C185" s="18" t="s">
        <v>5</v>
      </c>
      <c r="D185" s="5" t="s">
        <v>98</v>
      </c>
      <c r="E185" s="5">
        <v>2015</v>
      </c>
      <c r="F185" s="5">
        <v>2</v>
      </c>
      <c r="G185" s="18">
        <v>15</v>
      </c>
      <c r="H185" s="18">
        <v>0.57999999999999996</v>
      </c>
      <c r="I185" s="18">
        <v>9.6399999999999988</v>
      </c>
      <c r="J185" s="18">
        <v>0.57999999999999996</v>
      </c>
      <c r="K185" s="18">
        <v>0.11</v>
      </c>
      <c r="L185" s="18">
        <v>9.5299999999999994</v>
      </c>
      <c r="M185" s="18">
        <v>0</v>
      </c>
      <c r="N185" s="18">
        <v>0.02</v>
      </c>
      <c r="O185" s="18">
        <v>0.54</v>
      </c>
      <c r="P185" s="19">
        <v>674.51540879753179</v>
      </c>
    </row>
    <row r="186" spans="1:16" x14ac:dyDescent="0.2">
      <c r="A186" s="18" t="s">
        <v>14</v>
      </c>
      <c r="B186" s="18" t="s">
        <v>23</v>
      </c>
      <c r="C186" s="18" t="s">
        <v>5</v>
      </c>
      <c r="D186" s="5" t="s">
        <v>98</v>
      </c>
      <c r="E186" s="5">
        <v>2016</v>
      </c>
      <c r="F186" s="5">
        <v>2</v>
      </c>
      <c r="G186" s="18">
        <v>25</v>
      </c>
      <c r="H186" s="18">
        <v>0.99</v>
      </c>
      <c r="I186" s="18">
        <v>16.490000000000002</v>
      </c>
      <c r="J186" s="18">
        <v>0.99</v>
      </c>
      <c r="K186" s="18">
        <v>0.19</v>
      </c>
      <c r="L186" s="18">
        <v>16.3</v>
      </c>
      <c r="M186" s="18">
        <v>0</v>
      </c>
      <c r="N186" s="18">
        <v>0.03</v>
      </c>
      <c r="O186" s="18">
        <v>0.92</v>
      </c>
      <c r="P186" s="19">
        <v>701.21955166554403</v>
      </c>
    </row>
    <row r="187" spans="1:16" x14ac:dyDescent="0.2">
      <c r="A187" s="18" t="s">
        <v>14</v>
      </c>
      <c r="B187" s="18" t="s">
        <v>23</v>
      </c>
      <c r="C187" s="18" t="s">
        <v>5</v>
      </c>
      <c r="D187" s="5" t="s">
        <v>98</v>
      </c>
      <c r="E187" s="5">
        <v>2017</v>
      </c>
      <c r="F187" s="5">
        <v>1</v>
      </c>
      <c r="G187" s="18">
        <v>4</v>
      </c>
      <c r="H187" s="18">
        <v>0.04</v>
      </c>
      <c r="I187" s="18">
        <v>1.79</v>
      </c>
      <c r="J187" s="18">
        <v>0.04</v>
      </c>
      <c r="K187" s="18">
        <v>1.79</v>
      </c>
      <c r="L187" s="18">
        <v>0</v>
      </c>
      <c r="M187" s="18">
        <v>0</v>
      </c>
      <c r="N187" s="18">
        <v>0.01</v>
      </c>
      <c r="O187" s="18">
        <v>0.24</v>
      </c>
      <c r="P187" s="19">
        <v>482.7760870976104</v>
      </c>
    </row>
    <row r="188" spans="1:16" x14ac:dyDescent="0.2">
      <c r="A188" s="18" t="s">
        <v>14</v>
      </c>
      <c r="B188" s="18" t="s">
        <v>23</v>
      </c>
      <c r="C188" s="18" t="s">
        <v>5</v>
      </c>
      <c r="D188" s="5" t="s">
        <v>98</v>
      </c>
      <c r="E188" s="5">
        <v>2018</v>
      </c>
      <c r="F188" s="5">
        <v>1</v>
      </c>
      <c r="G188" s="18">
        <v>19</v>
      </c>
      <c r="H188" s="18">
        <v>0.34</v>
      </c>
      <c r="I188" s="18">
        <v>13.790000000000001</v>
      </c>
      <c r="J188" s="18">
        <v>0.34</v>
      </c>
      <c r="K188" s="18">
        <v>13.790000000000001</v>
      </c>
      <c r="L188" s="18">
        <v>0</v>
      </c>
      <c r="M188" s="18">
        <v>0</v>
      </c>
      <c r="N188" s="18">
        <v>0.05</v>
      </c>
      <c r="O188" s="18">
        <v>1.8800000000000001</v>
      </c>
      <c r="P188" s="19">
        <v>727.42976049945196</v>
      </c>
    </row>
    <row r="189" spans="1:16" x14ac:dyDescent="0.2">
      <c r="A189" s="18" t="s">
        <v>14</v>
      </c>
      <c r="B189" s="18" t="s">
        <v>23</v>
      </c>
      <c r="C189" s="18" t="s">
        <v>5</v>
      </c>
      <c r="D189" s="5" t="s">
        <v>98</v>
      </c>
      <c r="E189" s="5">
        <v>2019</v>
      </c>
      <c r="F189" s="5">
        <v>1</v>
      </c>
      <c r="G189" s="18">
        <v>26</v>
      </c>
      <c r="H189" s="18">
        <v>0.46</v>
      </c>
      <c r="I189" s="18">
        <v>17.889999999999997</v>
      </c>
      <c r="J189" s="18">
        <v>0.46</v>
      </c>
      <c r="K189" s="18">
        <v>17.889999999999997</v>
      </c>
      <c r="L189" s="18">
        <v>0</v>
      </c>
      <c r="M189" s="18">
        <v>0</v>
      </c>
      <c r="N189" s="18">
        <v>7.0000000000000007E-2</v>
      </c>
      <c r="O189" s="18">
        <v>2.44</v>
      </c>
      <c r="P189" s="19">
        <v>681.92142974832768</v>
      </c>
    </row>
    <row r="190" spans="1:16" x14ac:dyDescent="0.2">
      <c r="A190" s="18" t="s">
        <v>14</v>
      </c>
      <c r="B190" s="18" t="s">
        <v>23</v>
      </c>
      <c r="C190" s="18" t="s">
        <v>5</v>
      </c>
      <c r="D190" s="5" t="s">
        <v>99</v>
      </c>
      <c r="E190" s="5">
        <v>2001</v>
      </c>
      <c r="F190" s="5">
        <v>3</v>
      </c>
      <c r="G190" s="18">
        <v>4</v>
      </c>
      <c r="H190" s="18">
        <v>0.03</v>
      </c>
      <c r="I190" s="18">
        <v>1.8800000000000001</v>
      </c>
      <c r="J190" s="18">
        <v>0.03</v>
      </c>
      <c r="K190" s="18">
        <v>0.02</v>
      </c>
      <c r="L190" s="18">
        <v>0.1</v>
      </c>
      <c r="M190" s="18">
        <v>1.76</v>
      </c>
      <c r="N190" s="18">
        <v>7.0000000000000007E-2</v>
      </c>
      <c r="O190" s="18">
        <v>0.28000000000000003</v>
      </c>
      <c r="P190" s="19">
        <v>500.68235992376066</v>
      </c>
    </row>
    <row r="191" spans="1:16" x14ac:dyDescent="0.2">
      <c r="A191" s="18" t="s">
        <v>14</v>
      </c>
      <c r="B191" s="18" t="s">
        <v>23</v>
      </c>
      <c r="C191" s="18" t="s">
        <v>5</v>
      </c>
      <c r="D191" s="5" t="s">
        <v>99</v>
      </c>
      <c r="E191" s="5">
        <v>2011</v>
      </c>
      <c r="F191" s="5">
        <v>3</v>
      </c>
      <c r="G191" s="18">
        <v>12</v>
      </c>
      <c r="H191" s="18">
        <v>0.1</v>
      </c>
      <c r="I191" s="18">
        <v>7.5</v>
      </c>
      <c r="J191" s="18">
        <v>0.1</v>
      </c>
      <c r="K191" s="18">
        <v>0.09</v>
      </c>
      <c r="L191" s="18">
        <v>0.4</v>
      </c>
      <c r="M191" s="18">
        <v>7.01</v>
      </c>
      <c r="N191" s="18">
        <v>0.28000000000000003</v>
      </c>
      <c r="O191" s="18">
        <v>1.1200000000000001</v>
      </c>
      <c r="P191" s="19">
        <v>618.48636327627048</v>
      </c>
    </row>
    <row r="192" spans="1:16" x14ac:dyDescent="0.2">
      <c r="A192" s="18" t="s">
        <v>14</v>
      </c>
      <c r="B192" s="18" t="s">
        <v>23</v>
      </c>
      <c r="C192" s="18" t="s">
        <v>5</v>
      </c>
      <c r="D192" s="5" t="s">
        <v>99</v>
      </c>
      <c r="E192" s="5">
        <v>2012</v>
      </c>
      <c r="F192" s="5">
        <v>2</v>
      </c>
      <c r="G192" s="18">
        <v>14</v>
      </c>
      <c r="H192" s="18">
        <v>0.64</v>
      </c>
      <c r="I192" s="18">
        <v>10.69</v>
      </c>
      <c r="J192" s="18">
        <v>0.64</v>
      </c>
      <c r="K192" s="18">
        <v>0.12</v>
      </c>
      <c r="L192" s="18">
        <v>10.57</v>
      </c>
      <c r="M192" s="18">
        <v>0</v>
      </c>
      <c r="N192" s="18">
        <v>0.02</v>
      </c>
      <c r="O192" s="18">
        <v>0.6</v>
      </c>
      <c r="P192" s="19">
        <v>794.33344514415649</v>
      </c>
    </row>
    <row r="193" spans="1:16" x14ac:dyDescent="0.2">
      <c r="A193" s="18" t="s">
        <v>14</v>
      </c>
      <c r="B193" s="18" t="s">
        <v>23</v>
      </c>
      <c r="C193" s="18" t="s">
        <v>5</v>
      </c>
      <c r="D193" s="5" t="s">
        <v>99</v>
      </c>
      <c r="E193" s="5">
        <v>2015</v>
      </c>
      <c r="F193" s="5">
        <v>2</v>
      </c>
      <c r="G193" s="18">
        <v>7</v>
      </c>
      <c r="H193" s="18">
        <v>0.28000000000000003</v>
      </c>
      <c r="I193" s="18">
        <v>4.6499999999999995</v>
      </c>
      <c r="J193" s="18">
        <v>0.28000000000000003</v>
      </c>
      <c r="K193" s="18">
        <v>0.05</v>
      </c>
      <c r="L193" s="18">
        <v>4.5999999999999996</v>
      </c>
      <c r="M193" s="18">
        <v>0</v>
      </c>
      <c r="N193" s="18">
        <v>0.01</v>
      </c>
      <c r="O193" s="18">
        <v>0.26</v>
      </c>
      <c r="P193" s="19">
        <v>716.50082881083381</v>
      </c>
    </row>
    <row r="194" spans="1:16" x14ac:dyDescent="0.2">
      <c r="A194" s="18" t="s">
        <v>14</v>
      </c>
      <c r="B194" s="18" t="s">
        <v>23</v>
      </c>
      <c r="C194" s="18" t="s">
        <v>5</v>
      </c>
      <c r="D194" s="5" t="s">
        <v>99</v>
      </c>
      <c r="E194" s="5">
        <v>2016</v>
      </c>
      <c r="F194" s="5">
        <v>2</v>
      </c>
      <c r="G194" s="18">
        <v>2</v>
      </c>
      <c r="H194" s="18">
        <v>7.0000000000000007E-2</v>
      </c>
      <c r="I194" s="18">
        <v>1.0900000000000001</v>
      </c>
      <c r="J194" s="18">
        <v>7.0000000000000007E-2</v>
      </c>
      <c r="K194" s="18">
        <v>0.01</v>
      </c>
      <c r="L194" s="18">
        <v>1.08</v>
      </c>
      <c r="M194" s="18">
        <v>0</v>
      </c>
      <c r="N194" s="18">
        <v>0</v>
      </c>
      <c r="O194" s="18">
        <v>0.06</v>
      </c>
      <c r="P194" s="19">
        <v>716.5008288108337</v>
      </c>
    </row>
    <row r="195" spans="1:16" x14ac:dyDescent="0.2">
      <c r="A195" s="18" t="s">
        <v>14</v>
      </c>
      <c r="B195" s="18" t="s">
        <v>23</v>
      </c>
      <c r="C195" s="18" t="s">
        <v>5</v>
      </c>
      <c r="D195" s="5" t="s">
        <v>99</v>
      </c>
      <c r="E195" s="5">
        <v>2017</v>
      </c>
      <c r="F195" s="5">
        <v>1</v>
      </c>
      <c r="G195" s="18">
        <v>1</v>
      </c>
      <c r="H195" s="18">
        <v>0.01</v>
      </c>
      <c r="I195" s="18">
        <v>0.32</v>
      </c>
      <c r="J195" s="18">
        <v>0.01</v>
      </c>
      <c r="K195" s="18">
        <v>0.32</v>
      </c>
      <c r="L195" s="18">
        <v>0</v>
      </c>
      <c r="M195" s="18">
        <v>0</v>
      </c>
      <c r="N195" s="18">
        <v>0</v>
      </c>
      <c r="O195" s="18">
        <v>0.04</v>
      </c>
      <c r="P195" s="19">
        <v>486.19682932928743</v>
      </c>
    </row>
    <row r="196" spans="1:16" x14ac:dyDescent="0.2">
      <c r="A196" s="18" t="s">
        <v>14</v>
      </c>
      <c r="B196" s="18" t="s">
        <v>23</v>
      </c>
      <c r="C196" s="18" t="s">
        <v>5</v>
      </c>
      <c r="D196" s="5" t="s">
        <v>99</v>
      </c>
      <c r="E196" s="5">
        <v>2018</v>
      </c>
      <c r="F196" s="5">
        <v>1</v>
      </c>
      <c r="G196" s="18">
        <v>31</v>
      </c>
      <c r="H196" s="18">
        <v>0.55000000000000004</v>
      </c>
      <c r="I196" s="18">
        <v>21.78</v>
      </c>
      <c r="J196" s="18">
        <v>0.55000000000000004</v>
      </c>
      <c r="K196" s="18">
        <v>21.78</v>
      </c>
      <c r="L196" s="18">
        <v>0</v>
      </c>
      <c r="M196" s="18">
        <v>0</v>
      </c>
      <c r="N196" s="18">
        <v>0.09</v>
      </c>
      <c r="O196" s="18">
        <v>2.98</v>
      </c>
      <c r="P196" s="19">
        <v>716.07723422659467</v>
      </c>
    </row>
    <row r="197" spans="1:16" x14ac:dyDescent="0.2">
      <c r="A197" s="18" t="s">
        <v>14</v>
      </c>
      <c r="B197" s="18" t="s">
        <v>23</v>
      </c>
      <c r="C197" s="18" t="s">
        <v>5</v>
      </c>
      <c r="D197" s="5" t="s">
        <v>99</v>
      </c>
      <c r="E197" s="5">
        <v>2019</v>
      </c>
      <c r="F197" s="5">
        <v>1</v>
      </c>
      <c r="G197" s="18">
        <v>10</v>
      </c>
      <c r="H197" s="18">
        <v>0.17</v>
      </c>
      <c r="I197" s="18">
        <v>6.8500000000000005</v>
      </c>
      <c r="J197" s="18">
        <v>0.17</v>
      </c>
      <c r="K197" s="18">
        <v>6.8500000000000005</v>
      </c>
      <c r="L197" s="18">
        <v>0</v>
      </c>
      <c r="M197" s="18">
        <v>0</v>
      </c>
      <c r="N197" s="18">
        <v>0.03</v>
      </c>
      <c r="O197" s="18">
        <v>0.94000000000000006</v>
      </c>
      <c r="P197" s="19">
        <v>688.09266710354757</v>
      </c>
    </row>
    <row r="198" spans="1:16" x14ac:dyDescent="0.2">
      <c r="A198" s="18" t="s">
        <v>14</v>
      </c>
      <c r="B198" s="18" t="s">
        <v>23</v>
      </c>
      <c r="C198" s="18" t="s">
        <v>5</v>
      </c>
      <c r="D198" s="5" t="s">
        <v>99</v>
      </c>
      <c r="E198" s="5">
        <v>2020</v>
      </c>
      <c r="F198" s="5">
        <v>0</v>
      </c>
      <c r="G198" s="18">
        <v>11</v>
      </c>
      <c r="H198" s="18">
        <v>5.3500000000000005</v>
      </c>
      <c r="I198" s="18">
        <v>0</v>
      </c>
      <c r="J198" s="18">
        <v>5.3500000000000005</v>
      </c>
      <c r="K198" s="18">
        <v>0</v>
      </c>
      <c r="L198" s="18">
        <v>0</v>
      </c>
      <c r="M198" s="18">
        <v>0</v>
      </c>
      <c r="N198" s="18">
        <v>0</v>
      </c>
      <c r="O198" s="18">
        <v>0.01</v>
      </c>
      <c r="P198" s="19">
        <v>481.04057480649868</v>
      </c>
    </row>
    <row r="199" spans="1:16" x14ac:dyDescent="0.2">
      <c r="A199" s="18" t="s">
        <v>14</v>
      </c>
      <c r="B199" s="18" t="s">
        <v>23</v>
      </c>
      <c r="C199" s="18" t="s">
        <v>5</v>
      </c>
      <c r="D199" s="5" t="s">
        <v>102</v>
      </c>
      <c r="E199" s="5">
        <v>1999</v>
      </c>
      <c r="F199" s="5">
        <v>3</v>
      </c>
      <c r="G199" s="18">
        <v>5</v>
      </c>
      <c r="H199" s="18">
        <v>0.02</v>
      </c>
      <c r="I199" s="18">
        <v>1.1000000000000001</v>
      </c>
      <c r="J199" s="18">
        <v>0.02</v>
      </c>
      <c r="K199" s="18">
        <v>0.01</v>
      </c>
      <c r="L199" s="18">
        <v>0.06</v>
      </c>
      <c r="M199" s="18">
        <v>1.03</v>
      </c>
      <c r="N199" s="18">
        <v>0.04</v>
      </c>
      <c r="O199" s="18">
        <v>0.16</v>
      </c>
      <c r="P199" s="19">
        <v>220.98215807349067</v>
      </c>
    </row>
    <row r="200" spans="1:16" x14ac:dyDescent="0.2">
      <c r="A200" s="18" t="s">
        <v>14</v>
      </c>
      <c r="B200" s="18" t="s">
        <v>23</v>
      </c>
      <c r="C200" s="18" t="s">
        <v>5</v>
      </c>
      <c r="D200" s="5" t="s">
        <v>102</v>
      </c>
      <c r="E200" s="5">
        <v>2000</v>
      </c>
      <c r="F200" s="5">
        <v>3</v>
      </c>
      <c r="G200" s="18">
        <v>19</v>
      </c>
      <c r="H200" s="18">
        <v>0.06</v>
      </c>
      <c r="I200" s="18">
        <v>4.29</v>
      </c>
      <c r="J200" s="18">
        <v>0.06</v>
      </c>
      <c r="K200" s="18">
        <v>0.05</v>
      </c>
      <c r="L200" s="18">
        <v>0.23</v>
      </c>
      <c r="M200" s="18">
        <v>4.01</v>
      </c>
      <c r="N200" s="18">
        <v>0.16</v>
      </c>
      <c r="O200" s="18">
        <v>0.64</v>
      </c>
      <c r="P200" s="19">
        <v>224.11890033113798</v>
      </c>
    </row>
    <row r="201" spans="1:16" x14ac:dyDescent="0.2">
      <c r="A201" s="18" t="s">
        <v>14</v>
      </c>
      <c r="B201" s="18" t="s">
        <v>23</v>
      </c>
      <c r="C201" s="18" t="s">
        <v>5</v>
      </c>
      <c r="D201" s="5" t="s">
        <v>102</v>
      </c>
      <c r="E201" s="5">
        <v>2003</v>
      </c>
      <c r="F201" s="5">
        <v>3</v>
      </c>
      <c r="G201" s="18">
        <v>6</v>
      </c>
      <c r="H201" s="18">
        <v>0.02</v>
      </c>
      <c r="I201" s="18">
        <v>1.56</v>
      </c>
      <c r="J201" s="18">
        <v>0.02</v>
      </c>
      <c r="K201" s="18">
        <v>0.02</v>
      </c>
      <c r="L201" s="18">
        <v>0.08</v>
      </c>
      <c r="M201" s="18">
        <v>1.46</v>
      </c>
      <c r="N201" s="18">
        <v>0.06</v>
      </c>
      <c r="O201" s="18">
        <v>0.23</v>
      </c>
      <c r="P201" s="19">
        <v>276.8192932458598</v>
      </c>
    </row>
    <row r="202" spans="1:16" x14ac:dyDescent="0.2">
      <c r="A202" s="18" t="s">
        <v>14</v>
      </c>
      <c r="B202" s="18" t="s">
        <v>23</v>
      </c>
      <c r="C202" s="18" t="s">
        <v>5</v>
      </c>
      <c r="D202" s="5" t="s">
        <v>102</v>
      </c>
      <c r="E202" s="5">
        <v>2004</v>
      </c>
      <c r="F202" s="5">
        <v>3</v>
      </c>
      <c r="G202" s="18">
        <v>35</v>
      </c>
      <c r="H202" s="18">
        <v>0.16</v>
      </c>
      <c r="I202" s="18">
        <v>11.299999999999999</v>
      </c>
      <c r="J202" s="18">
        <v>0.16</v>
      </c>
      <c r="K202" s="18">
        <v>0.13</v>
      </c>
      <c r="L202" s="18">
        <v>0.6</v>
      </c>
      <c r="M202" s="18">
        <v>10.569999999999999</v>
      </c>
      <c r="N202" s="18">
        <v>0.42</v>
      </c>
      <c r="O202" s="18">
        <v>1.68</v>
      </c>
      <c r="P202" s="19">
        <v>325.82420670889587</v>
      </c>
    </row>
    <row r="203" spans="1:16" x14ac:dyDescent="0.2">
      <c r="A203" s="18" t="s">
        <v>14</v>
      </c>
      <c r="B203" s="18" t="s">
        <v>23</v>
      </c>
      <c r="C203" s="18" t="s">
        <v>5</v>
      </c>
      <c r="D203" s="5" t="s">
        <v>102</v>
      </c>
      <c r="E203" s="5">
        <v>2005</v>
      </c>
      <c r="F203" s="5">
        <v>3</v>
      </c>
      <c r="G203" s="18">
        <v>6</v>
      </c>
      <c r="H203" s="18">
        <v>0.03</v>
      </c>
      <c r="I203" s="18">
        <v>2.4000000000000004</v>
      </c>
      <c r="J203" s="18">
        <v>0.03</v>
      </c>
      <c r="K203" s="18">
        <v>0.03</v>
      </c>
      <c r="L203" s="18">
        <v>0.13</v>
      </c>
      <c r="M203" s="18">
        <v>2.2400000000000002</v>
      </c>
      <c r="N203" s="18">
        <v>0.09</v>
      </c>
      <c r="O203" s="18">
        <v>0.36</v>
      </c>
      <c r="P203" s="19">
        <v>426.02831929441828</v>
      </c>
    </row>
    <row r="204" spans="1:16" x14ac:dyDescent="0.2">
      <c r="A204" s="18" t="s">
        <v>14</v>
      </c>
      <c r="B204" s="18" t="s">
        <v>23</v>
      </c>
      <c r="C204" s="18" t="s">
        <v>5</v>
      </c>
      <c r="D204" s="5" t="s">
        <v>102</v>
      </c>
      <c r="E204" s="5">
        <v>2006</v>
      </c>
      <c r="F204" s="5">
        <v>3</v>
      </c>
      <c r="G204" s="18">
        <v>3</v>
      </c>
      <c r="H204" s="18">
        <v>0.02</v>
      </c>
      <c r="I204" s="18">
        <v>1.28</v>
      </c>
      <c r="J204" s="18">
        <v>0.02</v>
      </c>
      <c r="K204" s="18">
        <v>0.01</v>
      </c>
      <c r="L204" s="18">
        <v>7.0000000000000007E-2</v>
      </c>
      <c r="M204" s="18">
        <v>1.2</v>
      </c>
      <c r="N204" s="18">
        <v>0.05</v>
      </c>
      <c r="O204" s="18">
        <v>0.19</v>
      </c>
      <c r="P204" s="19">
        <v>430.04349820892577</v>
      </c>
    </row>
    <row r="205" spans="1:16" x14ac:dyDescent="0.2">
      <c r="A205" s="18" t="s">
        <v>14</v>
      </c>
      <c r="B205" s="18" t="s">
        <v>23</v>
      </c>
      <c r="C205" s="18" t="s">
        <v>5</v>
      </c>
      <c r="D205" s="5" t="s">
        <v>102</v>
      </c>
      <c r="E205" s="5">
        <v>2007</v>
      </c>
      <c r="F205" s="5">
        <v>3</v>
      </c>
      <c r="G205" s="18">
        <v>32</v>
      </c>
      <c r="H205" s="18">
        <v>0.15</v>
      </c>
      <c r="I205" s="18">
        <v>10.79</v>
      </c>
      <c r="J205" s="18">
        <v>0.15</v>
      </c>
      <c r="K205" s="18">
        <v>0.12</v>
      </c>
      <c r="L205" s="18">
        <v>0.56999999999999995</v>
      </c>
      <c r="M205" s="18">
        <v>10.1</v>
      </c>
      <c r="N205" s="18">
        <v>0.4</v>
      </c>
      <c r="O205" s="18">
        <v>1.61</v>
      </c>
      <c r="P205" s="19">
        <v>341.25129661075277</v>
      </c>
    </row>
    <row r="206" spans="1:16" x14ac:dyDescent="0.2">
      <c r="A206" s="18" t="s">
        <v>14</v>
      </c>
      <c r="B206" s="18" t="s">
        <v>23</v>
      </c>
      <c r="C206" s="18" t="s">
        <v>5</v>
      </c>
      <c r="D206" s="5" t="s">
        <v>102</v>
      </c>
      <c r="E206" s="5">
        <v>2008</v>
      </c>
      <c r="F206" s="5">
        <v>3</v>
      </c>
      <c r="G206" s="18">
        <v>12</v>
      </c>
      <c r="H206" s="18">
        <v>0.06</v>
      </c>
      <c r="I206" s="18">
        <v>4.2300000000000004</v>
      </c>
      <c r="J206" s="18">
        <v>0.06</v>
      </c>
      <c r="K206" s="18">
        <v>0.05</v>
      </c>
      <c r="L206" s="18">
        <v>0.22</v>
      </c>
      <c r="M206" s="18">
        <v>3.96</v>
      </c>
      <c r="N206" s="18">
        <v>0.16</v>
      </c>
      <c r="O206" s="18">
        <v>0.63</v>
      </c>
      <c r="P206" s="19">
        <v>370.18111506385151</v>
      </c>
    </row>
    <row r="207" spans="1:16" x14ac:dyDescent="0.2">
      <c r="A207" s="18" t="s">
        <v>14</v>
      </c>
      <c r="B207" s="18" t="s">
        <v>23</v>
      </c>
      <c r="C207" s="18" t="s">
        <v>5</v>
      </c>
      <c r="D207" s="5" t="s">
        <v>102</v>
      </c>
      <c r="E207" s="5">
        <v>2010</v>
      </c>
      <c r="F207" s="5">
        <v>3</v>
      </c>
      <c r="G207" s="18">
        <v>12</v>
      </c>
      <c r="H207" s="18">
        <v>0.08</v>
      </c>
      <c r="I207" s="18">
        <v>5.52</v>
      </c>
      <c r="J207" s="18">
        <v>0.08</v>
      </c>
      <c r="K207" s="18">
        <v>0.06</v>
      </c>
      <c r="L207" s="18">
        <v>0.28999999999999998</v>
      </c>
      <c r="M207" s="18">
        <v>5.17</v>
      </c>
      <c r="N207" s="18">
        <v>0.21</v>
      </c>
      <c r="O207" s="18">
        <v>0.83</v>
      </c>
      <c r="P207" s="19">
        <v>452.02787300222064</v>
      </c>
    </row>
    <row r="208" spans="1:16" x14ac:dyDescent="0.2">
      <c r="A208" s="18" t="s">
        <v>14</v>
      </c>
      <c r="B208" s="18" t="s">
        <v>23</v>
      </c>
      <c r="C208" s="18" t="s">
        <v>5</v>
      </c>
      <c r="D208" s="5" t="s">
        <v>102</v>
      </c>
      <c r="E208" s="5">
        <v>2011</v>
      </c>
      <c r="F208" s="5">
        <v>3</v>
      </c>
      <c r="G208" s="18">
        <v>6</v>
      </c>
      <c r="H208" s="18">
        <v>0.04</v>
      </c>
      <c r="I208" s="18">
        <v>2.66</v>
      </c>
      <c r="J208" s="18">
        <v>0.04</v>
      </c>
      <c r="K208" s="18">
        <v>0.03</v>
      </c>
      <c r="L208" s="18">
        <v>0.14000000000000001</v>
      </c>
      <c r="M208" s="18">
        <v>2.4900000000000002</v>
      </c>
      <c r="N208" s="18">
        <v>0.1</v>
      </c>
      <c r="O208" s="18">
        <v>0.4</v>
      </c>
      <c r="P208" s="19">
        <v>417.52865885304595</v>
      </c>
    </row>
    <row r="209" spans="1:16" x14ac:dyDescent="0.2">
      <c r="A209" s="18" t="s">
        <v>14</v>
      </c>
      <c r="B209" s="18" t="s">
        <v>23</v>
      </c>
      <c r="C209" s="18" t="s">
        <v>5</v>
      </c>
      <c r="D209" s="5" t="s">
        <v>102</v>
      </c>
      <c r="E209" s="5">
        <v>2012</v>
      </c>
      <c r="F209" s="5">
        <v>2</v>
      </c>
      <c r="G209" s="18">
        <v>3</v>
      </c>
      <c r="H209" s="18">
        <v>0.14000000000000001</v>
      </c>
      <c r="I209" s="18">
        <v>2.25</v>
      </c>
      <c r="J209" s="18">
        <v>0.14000000000000001</v>
      </c>
      <c r="K209" s="18">
        <v>0.03</v>
      </c>
      <c r="L209" s="18">
        <v>2.2200000000000002</v>
      </c>
      <c r="M209" s="18">
        <v>0</v>
      </c>
      <c r="N209" s="18">
        <v>0</v>
      </c>
      <c r="O209" s="18">
        <v>0.13</v>
      </c>
      <c r="P209" s="19">
        <v>716.5008288108337</v>
      </c>
    </row>
    <row r="210" spans="1:16" x14ac:dyDescent="0.2">
      <c r="A210" s="18" t="s">
        <v>14</v>
      </c>
      <c r="B210" s="18" t="s">
        <v>23</v>
      </c>
      <c r="C210" s="18" t="s">
        <v>5</v>
      </c>
      <c r="D210" s="5" t="s">
        <v>102</v>
      </c>
      <c r="E210" s="5">
        <v>2014</v>
      </c>
      <c r="F210" s="5">
        <v>2</v>
      </c>
      <c r="G210" s="18">
        <v>11</v>
      </c>
      <c r="H210" s="18">
        <v>0.35</v>
      </c>
      <c r="I210" s="18">
        <v>5.7299999999999995</v>
      </c>
      <c r="J210" s="18">
        <v>0.35</v>
      </c>
      <c r="K210" s="18">
        <v>0.06</v>
      </c>
      <c r="L210" s="18">
        <v>5.67</v>
      </c>
      <c r="M210" s="18">
        <v>0</v>
      </c>
      <c r="N210" s="18">
        <v>0.01</v>
      </c>
      <c r="O210" s="18">
        <v>0.32</v>
      </c>
      <c r="P210" s="19">
        <v>546.90626819741954</v>
      </c>
    </row>
    <row r="211" spans="1:16" x14ac:dyDescent="0.2">
      <c r="A211" s="18" t="s">
        <v>14</v>
      </c>
      <c r="B211" s="18" t="s">
        <v>23</v>
      </c>
      <c r="C211" s="18" t="s">
        <v>5</v>
      </c>
      <c r="D211" s="5" t="s">
        <v>102</v>
      </c>
      <c r="E211" s="5">
        <v>2016</v>
      </c>
      <c r="F211" s="5">
        <v>2</v>
      </c>
      <c r="G211" s="18">
        <v>19</v>
      </c>
      <c r="H211" s="18">
        <v>0.72</v>
      </c>
      <c r="I211" s="18">
        <v>11.92</v>
      </c>
      <c r="J211" s="18">
        <v>0.72</v>
      </c>
      <c r="K211" s="18">
        <v>0.13</v>
      </c>
      <c r="L211" s="18">
        <v>11.79</v>
      </c>
      <c r="M211" s="18">
        <v>0</v>
      </c>
      <c r="N211" s="18">
        <v>0.02</v>
      </c>
      <c r="O211" s="18">
        <v>0.67</v>
      </c>
      <c r="P211" s="19">
        <v>656.73484724287505</v>
      </c>
    </row>
    <row r="212" spans="1:16" x14ac:dyDescent="0.2">
      <c r="A212" s="18" t="s">
        <v>14</v>
      </c>
      <c r="B212" s="18" t="s">
        <v>23</v>
      </c>
      <c r="C212" s="18" t="s">
        <v>5</v>
      </c>
      <c r="D212" s="5" t="s">
        <v>102</v>
      </c>
      <c r="E212" s="5">
        <v>2018</v>
      </c>
      <c r="F212" s="5">
        <v>1</v>
      </c>
      <c r="G212" s="18">
        <v>0</v>
      </c>
      <c r="H212" s="18">
        <v>0.01</v>
      </c>
      <c r="I212" s="18">
        <v>0.21</v>
      </c>
      <c r="J212" s="18">
        <v>0.01</v>
      </c>
      <c r="K212" s="18">
        <v>0.21</v>
      </c>
      <c r="L212" s="18">
        <v>0</v>
      </c>
      <c r="M212" s="18">
        <v>0</v>
      </c>
      <c r="N212" s="18">
        <v>0</v>
      </c>
      <c r="O212" s="18">
        <v>0.03</v>
      </c>
      <c r="P212" s="19">
        <v>473.17555936376726</v>
      </c>
    </row>
    <row r="213" spans="1:16" x14ac:dyDescent="0.2">
      <c r="A213" s="18" t="s">
        <v>14</v>
      </c>
      <c r="B213" s="18" t="s">
        <v>23</v>
      </c>
      <c r="C213" s="18" t="s">
        <v>5</v>
      </c>
      <c r="D213" s="5" t="s">
        <v>102</v>
      </c>
      <c r="E213" s="5">
        <v>2019</v>
      </c>
      <c r="F213" s="5">
        <v>1</v>
      </c>
      <c r="G213" s="18">
        <v>0</v>
      </c>
      <c r="H213" s="18">
        <v>0</v>
      </c>
      <c r="I213" s="18">
        <v>0.19</v>
      </c>
      <c r="J213" s="18">
        <v>0</v>
      </c>
      <c r="K213" s="18">
        <v>0.19</v>
      </c>
      <c r="L213" s="18">
        <v>0</v>
      </c>
      <c r="M213" s="18">
        <v>0</v>
      </c>
      <c r="N213" s="18">
        <v>0</v>
      </c>
      <c r="O213" s="18">
        <v>0.03</v>
      </c>
      <c r="P213" s="19">
        <v>477.2297236293789</v>
      </c>
    </row>
    <row r="214" spans="1:16" x14ac:dyDescent="0.2">
      <c r="A214" s="18" t="s">
        <v>14</v>
      </c>
      <c r="B214" s="18" t="s">
        <v>23</v>
      </c>
      <c r="C214" s="18" t="s">
        <v>5</v>
      </c>
      <c r="D214" s="5" t="s">
        <v>102</v>
      </c>
      <c r="E214" s="5">
        <v>2020</v>
      </c>
      <c r="F214" s="5">
        <v>0</v>
      </c>
      <c r="G214" s="18">
        <v>22</v>
      </c>
      <c r="H214" s="18">
        <v>11.600000000000001</v>
      </c>
      <c r="I214" s="18">
        <v>0</v>
      </c>
      <c r="J214" s="18">
        <v>11.600000000000001</v>
      </c>
      <c r="K214" s="18">
        <v>0</v>
      </c>
      <c r="L214" s="18">
        <v>0</v>
      </c>
      <c r="M214" s="18">
        <v>0</v>
      </c>
      <c r="N214" s="18">
        <v>0</v>
      </c>
      <c r="O214" s="18">
        <v>0.03</v>
      </c>
      <c r="P214" s="19">
        <v>523.41898657280558</v>
      </c>
    </row>
    <row r="215" spans="1:16" x14ac:dyDescent="0.2">
      <c r="A215" s="18" t="s">
        <v>14</v>
      </c>
      <c r="B215" s="18" t="s">
        <v>23</v>
      </c>
      <c r="C215" s="18" t="s">
        <v>5</v>
      </c>
      <c r="D215" s="5" t="s">
        <v>100</v>
      </c>
      <c r="E215" s="5">
        <v>2017</v>
      </c>
      <c r="F215" s="5">
        <v>1</v>
      </c>
      <c r="G215" s="18">
        <v>18</v>
      </c>
      <c r="H215" s="18">
        <v>0.41</v>
      </c>
      <c r="I215" s="18">
        <v>16.28</v>
      </c>
      <c r="J215" s="18">
        <v>0.41</v>
      </c>
      <c r="K215" s="18">
        <v>16.28</v>
      </c>
      <c r="L215" s="18">
        <v>0</v>
      </c>
      <c r="M215" s="18">
        <v>0</v>
      </c>
      <c r="N215" s="18">
        <v>0.06</v>
      </c>
      <c r="O215" s="18">
        <v>2.23</v>
      </c>
      <c r="P215" s="19">
        <v>905.95592333408547</v>
      </c>
    </row>
    <row r="216" spans="1:16" x14ac:dyDescent="0.2">
      <c r="A216" s="18" t="s">
        <v>14</v>
      </c>
      <c r="B216" s="18" t="s">
        <v>23</v>
      </c>
      <c r="C216" s="18" t="s">
        <v>5</v>
      </c>
      <c r="D216" s="5" t="s">
        <v>100</v>
      </c>
      <c r="E216" s="5">
        <v>2018</v>
      </c>
      <c r="F216" s="5">
        <v>1</v>
      </c>
      <c r="G216" s="18">
        <v>3</v>
      </c>
      <c r="H216" s="18">
        <v>0.05</v>
      </c>
      <c r="I216" s="18">
        <v>1.87</v>
      </c>
      <c r="J216" s="18">
        <v>0.05</v>
      </c>
      <c r="K216" s="18">
        <v>1.87</v>
      </c>
      <c r="L216" s="18">
        <v>0</v>
      </c>
      <c r="M216" s="18">
        <v>0</v>
      </c>
      <c r="N216" s="18">
        <v>0.01</v>
      </c>
      <c r="O216" s="18">
        <v>0.25</v>
      </c>
      <c r="P216" s="19">
        <v>727.42976049945196</v>
      </c>
    </row>
    <row r="217" spans="1:16" x14ac:dyDescent="0.2">
      <c r="A217" s="18" t="s">
        <v>14</v>
      </c>
      <c r="B217" s="18" t="s">
        <v>24</v>
      </c>
      <c r="C217" s="18" t="s">
        <v>5</v>
      </c>
      <c r="D217" s="5" t="s">
        <v>97</v>
      </c>
      <c r="E217" s="5">
        <v>2007</v>
      </c>
      <c r="F217" s="5">
        <v>3</v>
      </c>
      <c r="G217" s="18">
        <v>8</v>
      </c>
      <c r="H217" s="18">
        <v>0.08</v>
      </c>
      <c r="I217" s="18">
        <v>3.84</v>
      </c>
      <c r="J217" s="18">
        <v>0.08</v>
      </c>
      <c r="K217" s="18">
        <v>0.09</v>
      </c>
      <c r="L217" s="18">
        <v>0.61</v>
      </c>
      <c r="M217" s="18">
        <v>3.14</v>
      </c>
      <c r="N217" s="18">
        <v>0.34</v>
      </c>
      <c r="O217" s="18">
        <v>0.27</v>
      </c>
      <c r="P217" s="19">
        <v>505.11003345452076</v>
      </c>
    </row>
    <row r="218" spans="1:16" x14ac:dyDescent="0.2">
      <c r="A218" s="18" t="s">
        <v>14</v>
      </c>
      <c r="B218" s="18" t="s">
        <v>24</v>
      </c>
      <c r="C218" s="18" t="s">
        <v>5</v>
      </c>
      <c r="D218" s="5" t="s">
        <v>97</v>
      </c>
      <c r="E218" s="5">
        <v>2008</v>
      </c>
      <c r="F218" s="5">
        <v>3</v>
      </c>
      <c r="G218" s="18">
        <v>19</v>
      </c>
      <c r="H218" s="18">
        <v>0.18</v>
      </c>
      <c r="I218" s="18">
        <v>8.65</v>
      </c>
      <c r="J218" s="18">
        <v>0.18</v>
      </c>
      <c r="K218" s="18">
        <v>0.2</v>
      </c>
      <c r="L218" s="18">
        <v>1.37</v>
      </c>
      <c r="M218" s="18">
        <v>7.08</v>
      </c>
      <c r="N218" s="18">
        <v>0.78</v>
      </c>
      <c r="O218" s="18">
        <v>0.61</v>
      </c>
      <c r="P218" s="19">
        <v>475.09255288465164</v>
      </c>
    </row>
    <row r="219" spans="1:16" x14ac:dyDescent="0.2">
      <c r="A219" s="18" t="s">
        <v>14</v>
      </c>
      <c r="B219" s="18" t="s">
        <v>24</v>
      </c>
      <c r="C219" s="18" t="s">
        <v>5</v>
      </c>
      <c r="D219" s="5" t="s">
        <v>97</v>
      </c>
      <c r="E219" s="5">
        <v>2011</v>
      </c>
      <c r="F219" s="5">
        <v>3</v>
      </c>
      <c r="G219" s="18">
        <v>18</v>
      </c>
      <c r="H219" s="18">
        <v>0.25</v>
      </c>
      <c r="I219" s="18">
        <v>12.35</v>
      </c>
      <c r="J219" s="18">
        <v>0.25</v>
      </c>
      <c r="K219" s="18">
        <v>0.28999999999999998</v>
      </c>
      <c r="L219" s="18">
        <v>1.95</v>
      </c>
      <c r="M219" s="18">
        <v>10.11</v>
      </c>
      <c r="N219" s="18">
        <v>1.1100000000000001</v>
      </c>
      <c r="O219" s="18">
        <v>0.86</v>
      </c>
      <c r="P219" s="19">
        <v>716.39411693739476</v>
      </c>
    </row>
    <row r="220" spans="1:16" x14ac:dyDescent="0.2">
      <c r="A220" s="18" t="s">
        <v>14</v>
      </c>
      <c r="B220" s="18" t="s">
        <v>24</v>
      </c>
      <c r="C220" s="18" t="s">
        <v>5</v>
      </c>
      <c r="D220" s="5" t="s">
        <v>97</v>
      </c>
      <c r="E220" s="5">
        <v>2013</v>
      </c>
      <c r="F220" s="5">
        <v>2</v>
      </c>
      <c r="G220" s="18">
        <v>3</v>
      </c>
      <c r="H220" s="18">
        <v>0.34</v>
      </c>
      <c r="I220" s="18">
        <v>1.1200000000000001</v>
      </c>
      <c r="J220" s="18">
        <v>0.34</v>
      </c>
      <c r="K220" s="18">
        <v>0.31</v>
      </c>
      <c r="L220" s="18">
        <v>0.81</v>
      </c>
      <c r="M220" s="18">
        <v>0</v>
      </c>
      <c r="N220" s="18">
        <v>0</v>
      </c>
      <c r="O220" s="18">
        <v>7.0000000000000007E-2</v>
      </c>
      <c r="P220" s="19">
        <v>421.22519414752554</v>
      </c>
    </row>
    <row r="221" spans="1:16" x14ac:dyDescent="0.2">
      <c r="A221" s="18" t="s">
        <v>14</v>
      </c>
      <c r="B221" s="18" t="s">
        <v>24</v>
      </c>
      <c r="C221" s="18" t="s">
        <v>5</v>
      </c>
      <c r="D221" s="5" t="s">
        <v>97</v>
      </c>
      <c r="E221" s="5">
        <v>2017</v>
      </c>
      <c r="F221" s="5">
        <v>1</v>
      </c>
      <c r="G221" s="18">
        <v>24</v>
      </c>
      <c r="H221" s="18">
        <v>0.33</v>
      </c>
      <c r="I221" s="18">
        <v>17.28</v>
      </c>
      <c r="J221" s="18">
        <v>0.33</v>
      </c>
      <c r="K221" s="18">
        <v>17.28</v>
      </c>
      <c r="L221" s="18">
        <v>0</v>
      </c>
      <c r="M221" s="18">
        <v>0</v>
      </c>
      <c r="N221" s="18">
        <v>0.01</v>
      </c>
      <c r="O221" s="18">
        <v>0.63</v>
      </c>
      <c r="P221" s="19">
        <v>735.7312218598986</v>
      </c>
    </row>
    <row r="222" spans="1:16" x14ac:dyDescent="0.2">
      <c r="A222" s="18" t="s">
        <v>14</v>
      </c>
      <c r="B222" s="18" t="s">
        <v>24</v>
      </c>
      <c r="C222" s="18" t="s">
        <v>5</v>
      </c>
      <c r="D222" s="5" t="s">
        <v>97</v>
      </c>
      <c r="E222" s="5">
        <v>2020</v>
      </c>
      <c r="F222" s="5">
        <v>0</v>
      </c>
      <c r="G222" s="18">
        <v>2</v>
      </c>
      <c r="H222" s="18">
        <v>0.88</v>
      </c>
      <c r="I222" s="18">
        <v>0</v>
      </c>
      <c r="J222" s="18">
        <v>0.88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9">
        <v>543.76424988820906</v>
      </c>
    </row>
    <row r="223" spans="1:16" x14ac:dyDescent="0.2">
      <c r="A223" s="18" t="s">
        <v>14</v>
      </c>
      <c r="B223" s="18" t="s">
        <v>24</v>
      </c>
      <c r="C223" s="18" t="s">
        <v>5</v>
      </c>
      <c r="D223" s="5" t="s">
        <v>98</v>
      </c>
      <c r="E223" s="5">
        <v>1994</v>
      </c>
      <c r="F223" s="5">
        <v>3</v>
      </c>
      <c r="G223" s="18">
        <v>8</v>
      </c>
      <c r="H223" s="18">
        <v>0.06</v>
      </c>
      <c r="I223" s="18">
        <v>2.83</v>
      </c>
      <c r="J223" s="18">
        <v>0.06</v>
      </c>
      <c r="K223" s="18">
        <v>7.0000000000000007E-2</v>
      </c>
      <c r="L223" s="18">
        <v>0.45</v>
      </c>
      <c r="M223" s="18">
        <v>2.31</v>
      </c>
      <c r="N223" s="18">
        <v>0.25</v>
      </c>
      <c r="O223" s="18">
        <v>0.2</v>
      </c>
      <c r="P223" s="19">
        <v>348.24725454839364</v>
      </c>
    </row>
    <row r="224" spans="1:16" x14ac:dyDescent="0.2">
      <c r="A224" s="18" t="s">
        <v>14</v>
      </c>
      <c r="B224" s="18" t="s">
        <v>24</v>
      </c>
      <c r="C224" s="18" t="s">
        <v>5</v>
      </c>
      <c r="D224" s="5" t="s">
        <v>98</v>
      </c>
      <c r="E224" s="5">
        <v>1996</v>
      </c>
      <c r="F224" s="5">
        <v>3</v>
      </c>
      <c r="G224" s="18">
        <v>11</v>
      </c>
      <c r="H224" s="18">
        <v>0.08</v>
      </c>
      <c r="I224" s="18">
        <v>3.6799999999999997</v>
      </c>
      <c r="J224" s="18">
        <v>0.08</v>
      </c>
      <c r="K224" s="18">
        <v>0.09</v>
      </c>
      <c r="L224" s="18">
        <v>0.57999999999999996</v>
      </c>
      <c r="M224" s="18">
        <v>3.01</v>
      </c>
      <c r="N224" s="18">
        <v>0.33</v>
      </c>
      <c r="O224" s="18">
        <v>0.26</v>
      </c>
      <c r="P224" s="19">
        <v>348.2472545483937</v>
      </c>
    </row>
    <row r="225" spans="1:16" x14ac:dyDescent="0.2">
      <c r="A225" s="18" t="s">
        <v>14</v>
      </c>
      <c r="B225" s="18" t="s">
        <v>24</v>
      </c>
      <c r="C225" s="18" t="s">
        <v>5</v>
      </c>
      <c r="D225" s="5" t="s">
        <v>98</v>
      </c>
      <c r="E225" s="5">
        <v>1998</v>
      </c>
      <c r="F225" s="5">
        <v>3</v>
      </c>
      <c r="G225" s="18">
        <v>12</v>
      </c>
      <c r="H225" s="18">
        <v>0.08</v>
      </c>
      <c r="I225" s="18">
        <v>4.0999999999999996</v>
      </c>
      <c r="J225" s="18">
        <v>0.08</v>
      </c>
      <c r="K225" s="18">
        <v>0.1</v>
      </c>
      <c r="L225" s="18">
        <v>0.65</v>
      </c>
      <c r="M225" s="18">
        <v>3.35</v>
      </c>
      <c r="N225" s="18">
        <v>0.37</v>
      </c>
      <c r="O225" s="18">
        <v>0.28999999999999998</v>
      </c>
      <c r="P225" s="19">
        <v>348.24725454839358</v>
      </c>
    </row>
    <row r="226" spans="1:16" x14ac:dyDescent="0.2">
      <c r="A226" s="18" t="s">
        <v>14</v>
      </c>
      <c r="B226" s="18" t="s">
        <v>24</v>
      </c>
      <c r="C226" s="18" t="s">
        <v>5</v>
      </c>
      <c r="D226" s="5" t="s">
        <v>98</v>
      </c>
      <c r="E226" s="5">
        <v>1999</v>
      </c>
      <c r="F226" s="5">
        <v>3</v>
      </c>
      <c r="G226" s="18">
        <v>24</v>
      </c>
      <c r="H226" s="18">
        <v>0.17</v>
      </c>
      <c r="I226" s="18">
        <v>8.26</v>
      </c>
      <c r="J226" s="18">
        <v>0.17</v>
      </c>
      <c r="K226" s="18">
        <v>0.19</v>
      </c>
      <c r="L226" s="18">
        <v>1.31</v>
      </c>
      <c r="M226" s="18">
        <v>6.76</v>
      </c>
      <c r="N226" s="18">
        <v>0.74</v>
      </c>
      <c r="O226" s="18">
        <v>0.57999999999999996</v>
      </c>
      <c r="P226" s="19">
        <v>348.24725454839364</v>
      </c>
    </row>
    <row r="227" spans="1:16" x14ac:dyDescent="0.2">
      <c r="A227" s="18" t="s">
        <v>14</v>
      </c>
      <c r="B227" s="18" t="s">
        <v>24</v>
      </c>
      <c r="C227" s="18" t="s">
        <v>5</v>
      </c>
      <c r="D227" s="5" t="s">
        <v>98</v>
      </c>
      <c r="E227" s="5">
        <v>2000</v>
      </c>
      <c r="F227" s="5">
        <v>3</v>
      </c>
      <c r="G227" s="18">
        <v>60</v>
      </c>
      <c r="H227" s="18">
        <v>0.38</v>
      </c>
      <c r="I227" s="18">
        <v>18.64</v>
      </c>
      <c r="J227" s="18">
        <v>0.38</v>
      </c>
      <c r="K227" s="18">
        <v>0.44</v>
      </c>
      <c r="L227" s="18">
        <v>2.95</v>
      </c>
      <c r="M227" s="18">
        <v>15.25</v>
      </c>
      <c r="N227" s="18">
        <v>1.67</v>
      </c>
      <c r="O227" s="18">
        <v>1.3</v>
      </c>
      <c r="P227" s="19">
        <v>319.31899334752615</v>
      </c>
    </row>
    <row r="228" spans="1:16" x14ac:dyDescent="0.2">
      <c r="A228" s="18" t="s">
        <v>14</v>
      </c>
      <c r="B228" s="18" t="s">
        <v>24</v>
      </c>
      <c r="C228" s="18" t="s">
        <v>5</v>
      </c>
      <c r="D228" s="5" t="s">
        <v>98</v>
      </c>
      <c r="E228" s="5">
        <v>2001</v>
      </c>
      <c r="F228" s="5">
        <v>3</v>
      </c>
      <c r="G228" s="18">
        <v>31</v>
      </c>
      <c r="H228" s="18">
        <v>0.22</v>
      </c>
      <c r="I228" s="18">
        <v>10.68</v>
      </c>
      <c r="J228" s="18">
        <v>0.22</v>
      </c>
      <c r="K228" s="18">
        <v>0.25</v>
      </c>
      <c r="L228" s="18">
        <v>1.69</v>
      </c>
      <c r="M228" s="18">
        <v>8.74</v>
      </c>
      <c r="N228" s="18">
        <v>0.96</v>
      </c>
      <c r="O228" s="18">
        <v>0.75</v>
      </c>
      <c r="P228" s="19">
        <v>348.24725454839364</v>
      </c>
    </row>
    <row r="229" spans="1:16" x14ac:dyDescent="0.2">
      <c r="A229" s="18" t="s">
        <v>14</v>
      </c>
      <c r="B229" s="18" t="s">
        <v>24</v>
      </c>
      <c r="C229" s="18" t="s">
        <v>5</v>
      </c>
      <c r="D229" s="5" t="s">
        <v>98</v>
      </c>
      <c r="E229" s="5">
        <v>2007</v>
      </c>
      <c r="F229" s="5">
        <v>3</v>
      </c>
      <c r="G229" s="18">
        <v>11</v>
      </c>
      <c r="H229" s="18">
        <v>7.0000000000000007E-2</v>
      </c>
      <c r="I229" s="18">
        <v>3.21</v>
      </c>
      <c r="J229" s="18">
        <v>7.0000000000000007E-2</v>
      </c>
      <c r="K229" s="18">
        <v>0.08</v>
      </c>
      <c r="L229" s="18">
        <v>0.51</v>
      </c>
      <c r="M229" s="18">
        <v>2.62</v>
      </c>
      <c r="N229" s="18">
        <v>0.28999999999999998</v>
      </c>
      <c r="O229" s="18">
        <v>0.22</v>
      </c>
      <c r="P229" s="19">
        <v>298.22098344498482</v>
      </c>
    </row>
    <row r="230" spans="1:16" x14ac:dyDescent="0.2">
      <c r="A230" s="18" t="s">
        <v>14</v>
      </c>
      <c r="B230" s="18" t="s">
        <v>24</v>
      </c>
      <c r="C230" s="18" t="s">
        <v>5</v>
      </c>
      <c r="D230" s="5" t="s">
        <v>98</v>
      </c>
      <c r="E230" s="5">
        <v>2010</v>
      </c>
      <c r="F230" s="5">
        <v>3</v>
      </c>
      <c r="G230" s="18">
        <v>14</v>
      </c>
      <c r="H230" s="18">
        <v>0.1</v>
      </c>
      <c r="I230" s="18">
        <v>4.95</v>
      </c>
      <c r="J230" s="18">
        <v>0.1</v>
      </c>
      <c r="K230" s="18">
        <v>0.12</v>
      </c>
      <c r="L230" s="18">
        <v>0.78</v>
      </c>
      <c r="M230" s="18">
        <v>4.05</v>
      </c>
      <c r="N230" s="18">
        <v>0.44</v>
      </c>
      <c r="O230" s="18">
        <v>0.35</v>
      </c>
      <c r="P230" s="19">
        <v>348.2472545483937</v>
      </c>
    </row>
    <row r="231" spans="1:16" x14ac:dyDescent="0.2">
      <c r="A231" s="18" t="s">
        <v>14</v>
      </c>
      <c r="B231" s="18" t="s">
        <v>24</v>
      </c>
      <c r="C231" s="18" t="s">
        <v>5</v>
      </c>
      <c r="D231" s="5" t="s">
        <v>98</v>
      </c>
      <c r="E231" s="5">
        <v>2014</v>
      </c>
      <c r="F231" s="5">
        <v>2</v>
      </c>
      <c r="G231" s="18">
        <v>1</v>
      </c>
      <c r="H231" s="18">
        <v>0.14000000000000001</v>
      </c>
      <c r="I231" s="18">
        <v>0.47000000000000003</v>
      </c>
      <c r="J231" s="18">
        <v>0.14000000000000001</v>
      </c>
      <c r="K231" s="18">
        <v>0.13</v>
      </c>
      <c r="L231" s="18">
        <v>0.34</v>
      </c>
      <c r="M231" s="18">
        <v>0</v>
      </c>
      <c r="N231" s="18">
        <v>0</v>
      </c>
      <c r="O231" s="18">
        <v>0.03</v>
      </c>
      <c r="P231" s="19">
        <v>505.95127214874714</v>
      </c>
    </row>
    <row r="232" spans="1:16" x14ac:dyDescent="0.2">
      <c r="A232" s="18" t="s">
        <v>14</v>
      </c>
      <c r="B232" s="18" t="s">
        <v>24</v>
      </c>
      <c r="C232" s="18" t="s">
        <v>5</v>
      </c>
      <c r="D232" s="5" t="s">
        <v>98</v>
      </c>
      <c r="E232" s="5">
        <v>2015</v>
      </c>
      <c r="F232" s="5">
        <v>2</v>
      </c>
      <c r="G232" s="18">
        <v>15</v>
      </c>
      <c r="H232" s="18">
        <v>1.68</v>
      </c>
      <c r="I232" s="18">
        <v>5.59</v>
      </c>
      <c r="J232" s="18">
        <v>1.68</v>
      </c>
      <c r="K232" s="18">
        <v>1.54</v>
      </c>
      <c r="L232" s="18">
        <v>4.05</v>
      </c>
      <c r="M232" s="18">
        <v>0</v>
      </c>
      <c r="N232" s="18">
        <v>0.01</v>
      </c>
      <c r="O232" s="18">
        <v>0.34</v>
      </c>
      <c r="P232" s="19">
        <v>489.20186593364531</v>
      </c>
    </row>
    <row r="233" spans="1:16" x14ac:dyDescent="0.2">
      <c r="A233" s="18" t="s">
        <v>14</v>
      </c>
      <c r="B233" s="18" t="s">
        <v>24</v>
      </c>
      <c r="C233" s="18" t="s">
        <v>5</v>
      </c>
      <c r="D233" s="5" t="s">
        <v>98</v>
      </c>
      <c r="E233" s="5">
        <v>2016</v>
      </c>
      <c r="F233" s="5">
        <v>2</v>
      </c>
      <c r="G233" s="18">
        <v>14</v>
      </c>
      <c r="H233" s="18">
        <v>1.48</v>
      </c>
      <c r="I233" s="18">
        <v>4.93</v>
      </c>
      <c r="J233" s="18">
        <v>1.48</v>
      </c>
      <c r="K233" s="18">
        <v>1.36</v>
      </c>
      <c r="L233" s="18">
        <v>3.57</v>
      </c>
      <c r="M233" s="18">
        <v>0</v>
      </c>
      <c r="N233" s="18">
        <v>0.01</v>
      </c>
      <c r="O233" s="18">
        <v>0.3</v>
      </c>
      <c r="P233" s="19">
        <v>464.87092213624271</v>
      </c>
    </row>
    <row r="234" spans="1:16" x14ac:dyDescent="0.2">
      <c r="A234" s="18" t="s">
        <v>14</v>
      </c>
      <c r="B234" s="18" t="s">
        <v>24</v>
      </c>
      <c r="C234" s="18" t="s">
        <v>5</v>
      </c>
      <c r="D234" s="5" t="s">
        <v>98</v>
      </c>
      <c r="E234" s="5">
        <v>2017</v>
      </c>
      <c r="F234" s="5">
        <v>1</v>
      </c>
      <c r="G234" s="18">
        <v>20</v>
      </c>
      <c r="H234" s="18">
        <v>0.19</v>
      </c>
      <c r="I234" s="18">
        <v>10.139999999999999</v>
      </c>
      <c r="J234" s="18">
        <v>0.19</v>
      </c>
      <c r="K234" s="18">
        <v>10.139999999999999</v>
      </c>
      <c r="L234" s="18">
        <v>0</v>
      </c>
      <c r="M234" s="18">
        <v>0</v>
      </c>
      <c r="N234" s="18">
        <v>0.01</v>
      </c>
      <c r="O234" s="18">
        <v>0.37</v>
      </c>
      <c r="P234" s="19">
        <v>514.0638469151329</v>
      </c>
    </row>
    <row r="235" spans="1:16" x14ac:dyDescent="0.2">
      <c r="A235" s="18" t="s">
        <v>14</v>
      </c>
      <c r="B235" s="18" t="s">
        <v>24</v>
      </c>
      <c r="C235" s="18" t="s">
        <v>5</v>
      </c>
      <c r="D235" s="5" t="s">
        <v>98</v>
      </c>
      <c r="E235" s="5">
        <v>2018</v>
      </c>
      <c r="F235" s="5">
        <v>1</v>
      </c>
      <c r="G235" s="18">
        <v>20</v>
      </c>
      <c r="H235" s="18">
        <v>0.18000000000000002</v>
      </c>
      <c r="I235" s="18">
        <v>9.43</v>
      </c>
      <c r="J235" s="18">
        <v>0.18000000000000002</v>
      </c>
      <c r="K235" s="18">
        <v>9.43</v>
      </c>
      <c r="L235" s="18">
        <v>0</v>
      </c>
      <c r="M235" s="18">
        <v>0</v>
      </c>
      <c r="N235" s="18">
        <v>0.01</v>
      </c>
      <c r="O235" s="18">
        <v>0.34</v>
      </c>
      <c r="P235" s="19">
        <v>473.93104970899765</v>
      </c>
    </row>
    <row r="236" spans="1:16" x14ac:dyDescent="0.2">
      <c r="A236" s="18" t="s">
        <v>14</v>
      </c>
      <c r="B236" s="18" t="s">
        <v>24</v>
      </c>
      <c r="C236" s="18" t="s">
        <v>5</v>
      </c>
      <c r="D236" s="5" t="s">
        <v>98</v>
      </c>
      <c r="E236" s="5">
        <v>2019</v>
      </c>
      <c r="F236" s="5">
        <v>1</v>
      </c>
      <c r="G236" s="18">
        <v>2</v>
      </c>
      <c r="H236" s="18">
        <v>0.03</v>
      </c>
      <c r="I236" s="18">
        <v>1.4200000000000002</v>
      </c>
      <c r="J236" s="18">
        <v>0.03</v>
      </c>
      <c r="K236" s="18">
        <v>1.4200000000000002</v>
      </c>
      <c r="L236" s="18">
        <v>0</v>
      </c>
      <c r="M236" s="18">
        <v>0</v>
      </c>
      <c r="N236" s="18">
        <v>0</v>
      </c>
      <c r="O236" s="18">
        <v>0.05</v>
      </c>
      <c r="P236" s="19">
        <v>551.26676298977884</v>
      </c>
    </row>
    <row r="237" spans="1:16" x14ac:dyDescent="0.2">
      <c r="A237" s="18" t="s">
        <v>14</v>
      </c>
      <c r="B237" s="18" t="s">
        <v>24</v>
      </c>
      <c r="C237" s="18" t="s">
        <v>5</v>
      </c>
      <c r="D237" s="5" t="s">
        <v>98</v>
      </c>
      <c r="E237" s="5">
        <v>2020</v>
      </c>
      <c r="F237" s="5">
        <v>0</v>
      </c>
      <c r="G237" s="18">
        <v>15</v>
      </c>
      <c r="H237" s="18">
        <v>7.86</v>
      </c>
      <c r="I237" s="18">
        <v>0</v>
      </c>
      <c r="J237" s="18">
        <v>7.86</v>
      </c>
      <c r="K237" s="18">
        <v>0</v>
      </c>
      <c r="L237" s="18">
        <v>0</v>
      </c>
      <c r="M237" s="18">
        <v>0</v>
      </c>
      <c r="N237" s="18">
        <v>0.01</v>
      </c>
      <c r="O237" s="18">
        <v>0</v>
      </c>
      <c r="P237" s="19">
        <v>538.78156576767424</v>
      </c>
    </row>
    <row r="238" spans="1:16" x14ac:dyDescent="0.2">
      <c r="A238" s="18" t="s">
        <v>14</v>
      </c>
      <c r="B238" s="18" t="s">
        <v>24</v>
      </c>
      <c r="C238" s="18" t="s">
        <v>5</v>
      </c>
      <c r="D238" s="5" t="s">
        <v>99</v>
      </c>
      <c r="E238" s="5">
        <v>2010</v>
      </c>
      <c r="F238" s="5">
        <v>3</v>
      </c>
      <c r="G238" s="18">
        <v>14</v>
      </c>
      <c r="H238" s="18">
        <v>0.1</v>
      </c>
      <c r="I238" s="18">
        <v>4.8099999999999996</v>
      </c>
      <c r="J238" s="18">
        <v>0.1</v>
      </c>
      <c r="K238" s="18">
        <v>0.11</v>
      </c>
      <c r="L238" s="18">
        <v>0.76</v>
      </c>
      <c r="M238" s="18">
        <v>3.94</v>
      </c>
      <c r="N238" s="18">
        <v>0.43</v>
      </c>
      <c r="O238" s="18">
        <v>0.34</v>
      </c>
      <c r="P238" s="19">
        <v>348.2472545483937</v>
      </c>
    </row>
    <row r="239" spans="1:16" x14ac:dyDescent="0.2">
      <c r="A239" s="18" t="s">
        <v>14</v>
      </c>
      <c r="B239" s="18" t="s">
        <v>24</v>
      </c>
      <c r="C239" s="18" t="s">
        <v>5</v>
      </c>
      <c r="D239" s="5" t="s">
        <v>99</v>
      </c>
      <c r="E239" s="5">
        <v>2017</v>
      </c>
      <c r="F239" s="5">
        <v>1</v>
      </c>
      <c r="G239" s="18">
        <v>4</v>
      </c>
      <c r="H239" s="18">
        <v>0.04</v>
      </c>
      <c r="I239" s="18">
        <v>2.4</v>
      </c>
      <c r="J239" s="18">
        <v>0.04</v>
      </c>
      <c r="K239" s="18">
        <v>2.4</v>
      </c>
      <c r="L239" s="18">
        <v>0</v>
      </c>
      <c r="M239" s="18">
        <v>0</v>
      </c>
      <c r="N239" s="18">
        <v>0</v>
      </c>
      <c r="O239" s="18">
        <v>0.08</v>
      </c>
      <c r="P239" s="19">
        <v>562.34708975204171</v>
      </c>
    </row>
    <row r="240" spans="1:16" x14ac:dyDescent="0.2">
      <c r="A240" s="18" t="s">
        <v>14</v>
      </c>
      <c r="B240" s="18" t="s">
        <v>24</v>
      </c>
      <c r="C240" s="18" t="s">
        <v>5</v>
      </c>
      <c r="D240" s="5" t="s">
        <v>99</v>
      </c>
      <c r="E240" s="5">
        <v>2018</v>
      </c>
      <c r="F240" s="5">
        <v>1</v>
      </c>
      <c r="G240" s="18">
        <v>3</v>
      </c>
      <c r="H240" s="18">
        <v>0.05</v>
      </c>
      <c r="I240" s="18">
        <v>2.84</v>
      </c>
      <c r="J240" s="18">
        <v>0.05</v>
      </c>
      <c r="K240" s="18">
        <v>2.84</v>
      </c>
      <c r="L240" s="18">
        <v>0</v>
      </c>
      <c r="M240" s="18">
        <v>0</v>
      </c>
      <c r="N240" s="18">
        <v>0</v>
      </c>
      <c r="O240" s="18">
        <v>0.1</v>
      </c>
      <c r="P240" s="19">
        <v>797.54851629894199</v>
      </c>
    </row>
    <row r="241" spans="1:16" x14ac:dyDescent="0.2">
      <c r="A241" s="18" t="s">
        <v>14</v>
      </c>
      <c r="B241" s="18" t="s">
        <v>24</v>
      </c>
      <c r="C241" s="18" t="s">
        <v>5</v>
      </c>
      <c r="D241" s="5" t="s">
        <v>99</v>
      </c>
      <c r="E241" s="5">
        <v>2019</v>
      </c>
      <c r="F241" s="5">
        <v>1</v>
      </c>
      <c r="G241" s="18">
        <v>11</v>
      </c>
      <c r="H241" s="18">
        <v>0.12</v>
      </c>
      <c r="I241" s="18">
        <v>6.23</v>
      </c>
      <c r="J241" s="18">
        <v>0.12</v>
      </c>
      <c r="K241" s="18">
        <v>6.23</v>
      </c>
      <c r="L241" s="18">
        <v>0</v>
      </c>
      <c r="M241" s="18">
        <v>0</v>
      </c>
      <c r="N241" s="18">
        <v>0</v>
      </c>
      <c r="O241" s="18">
        <v>0.22</v>
      </c>
      <c r="P241" s="19">
        <v>579.25599791444813</v>
      </c>
    </row>
    <row r="242" spans="1:16" x14ac:dyDescent="0.2">
      <c r="A242" s="18" t="s">
        <v>14</v>
      </c>
      <c r="B242" s="18" t="s">
        <v>24</v>
      </c>
      <c r="C242" s="18" t="s">
        <v>5</v>
      </c>
      <c r="D242" s="5" t="s">
        <v>99</v>
      </c>
      <c r="E242" s="5">
        <v>2020</v>
      </c>
      <c r="F242" s="5">
        <v>0</v>
      </c>
      <c r="G242" s="18">
        <v>9</v>
      </c>
      <c r="H242" s="18">
        <v>4.51</v>
      </c>
      <c r="I242" s="18">
        <v>0</v>
      </c>
      <c r="J242" s="18">
        <v>4.51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9">
        <v>500.98458543023554</v>
      </c>
    </row>
    <row r="243" spans="1:16" x14ac:dyDescent="0.2">
      <c r="A243" s="18" t="s">
        <v>14</v>
      </c>
      <c r="B243" s="18" t="s">
        <v>24</v>
      </c>
      <c r="C243" s="18" t="s">
        <v>5</v>
      </c>
      <c r="D243" s="5" t="s">
        <v>102</v>
      </c>
      <c r="E243" s="5">
        <v>2000</v>
      </c>
      <c r="F243" s="5">
        <v>3</v>
      </c>
      <c r="G243" s="18">
        <v>8</v>
      </c>
      <c r="H243" s="18">
        <v>0.06</v>
      </c>
      <c r="I243" s="18">
        <v>2.71</v>
      </c>
      <c r="J243" s="18">
        <v>0.06</v>
      </c>
      <c r="K243" s="18">
        <v>0.06</v>
      </c>
      <c r="L243" s="18">
        <v>0.43</v>
      </c>
      <c r="M243" s="18">
        <v>2.2200000000000002</v>
      </c>
      <c r="N243" s="18">
        <v>0.24</v>
      </c>
      <c r="O243" s="18">
        <v>0.19</v>
      </c>
      <c r="P243" s="19">
        <v>348.24725454839364</v>
      </c>
    </row>
    <row r="244" spans="1:16" x14ac:dyDescent="0.2">
      <c r="A244" s="18" t="s">
        <v>14</v>
      </c>
      <c r="B244" s="18" t="s">
        <v>24</v>
      </c>
      <c r="C244" s="18" t="s">
        <v>5</v>
      </c>
      <c r="D244" s="5" t="s">
        <v>102</v>
      </c>
      <c r="E244" s="5">
        <v>2005</v>
      </c>
      <c r="F244" s="5">
        <v>3</v>
      </c>
      <c r="G244" s="18">
        <v>36</v>
      </c>
      <c r="H244" s="18">
        <v>0.24</v>
      </c>
      <c r="I244" s="18">
        <v>11.780000000000001</v>
      </c>
      <c r="J244" s="18">
        <v>0.24</v>
      </c>
      <c r="K244" s="18">
        <v>0.28000000000000003</v>
      </c>
      <c r="L244" s="18">
        <v>1.86</v>
      </c>
      <c r="M244" s="18">
        <v>9.64</v>
      </c>
      <c r="N244" s="18">
        <v>1.06</v>
      </c>
      <c r="O244" s="18">
        <v>0.82</v>
      </c>
      <c r="P244" s="19">
        <v>336.63935590332721</v>
      </c>
    </row>
    <row r="245" spans="1:16" x14ac:dyDescent="0.2">
      <c r="A245" s="18" t="s">
        <v>14</v>
      </c>
      <c r="B245" s="18" t="s">
        <v>24</v>
      </c>
      <c r="C245" s="18" t="s">
        <v>5</v>
      </c>
      <c r="D245" s="5" t="s">
        <v>102</v>
      </c>
      <c r="E245" s="5">
        <v>2006</v>
      </c>
      <c r="F245" s="5">
        <v>3</v>
      </c>
      <c r="G245" s="18">
        <v>10</v>
      </c>
      <c r="H245" s="18">
        <v>0.06</v>
      </c>
      <c r="I245" s="18">
        <v>2.9299999999999997</v>
      </c>
      <c r="J245" s="18">
        <v>0.06</v>
      </c>
      <c r="K245" s="18">
        <v>7.0000000000000007E-2</v>
      </c>
      <c r="L245" s="18">
        <v>0.46</v>
      </c>
      <c r="M245" s="18">
        <v>2.4</v>
      </c>
      <c r="N245" s="18">
        <v>0.26</v>
      </c>
      <c r="O245" s="18">
        <v>0.2</v>
      </c>
      <c r="P245" s="19">
        <v>307.51052753679181</v>
      </c>
    </row>
    <row r="246" spans="1:16" x14ac:dyDescent="0.2">
      <c r="A246" s="18" t="s">
        <v>14</v>
      </c>
      <c r="B246" s="18" t="s">
        <v>24</v>
      </c>
      <c r="C246" s="18" t="s">
        <v>5</v>
      </c>
      <c r="D246" s="5" t="s">
        <v>102</v>
      </c>
      <c r="E246" s="5">
        <v>2007</v>
      </c>
      <c r="F246" s="5">
        <v>3</v>
      </c>
      <c r="G246" s="18">
        <v>4</v>
      </c>
      <c r="H246" s="18">
        <v>0.03</v>
      </c>
      <c r="I246" s="18">
        <v>1.28</v>
      </c>
      <c r="J246" s="18">
        <v>0.03</v>
      </c>
      <c r="K246" s="18">
        <v>0.03</v>
      </c>
      <c r="L246" s="18">
        <v>0.2</v>
      </c>
      <c r="M246" s="18">
        <v>1.05</v>
      </c>
      <c r="N246" s="18">
        <v>0.12</v>
      </c>
      <c r="O246" s="18">
        <v>0.09</v>
      </c>
      <c r="P246" s="19">
        <v>294.18004870995799</v>
      </c>
    </row>
    <row r="247" spans="1:16" x14ac:dyDescent="0.2">
      <c r="A247" s="18" t="s">
        <v>14</v>
      </c>
      <c r="B247" s="18" t="s">
        <v>24</v>
      </c>
      <c r="C247" s="18" t="s">
        <v>5</v>
      </c>
      <c r="D247" s="5" t="s">
        <v>102</v>
      </c>
      <c r="E247" s="5">
        <v>2008</v>
      </c>
      <c r="F247" s="5">
        <v>3</v>
      </c>
      <c r="G247" s="18">
        <v>5</v>
      </c>
      <c r="H247" s="18">
        <v>0.04</v>
      </c>
      <c r="I247" s="18">
        <v>1.74</v>
      </c>
      <c r="J247" s="18">
        <v>0.04</v>
      </c>
      <c r="K247" s="18">
        <v>0.04</v>
      </c>
      <c r="L247" s="18">
        <v>0.28000000000000003</v>
      </c>
      <c r="M247" s="18">
        <v>1.42</v>
      </c>
      <c r="N247" s="18">
        <v>0.16</v>
      </c>
      <c r="O247" s="18">
        <v>0.12</v>
      </c>
      <c r="P247" s="19">
        <v>340.0598486899691</v>
      </c>
    </row>
    <row r="248" spans="1:16" x14ac:dyDescent="0.2">
      <c r="A248" s="18" t="s">
        <v>14</v>
      </c>
      <c r="B248" s="18" t="s">
        <v>24</v>
      </c>
      <c r="C248" s="18" t="s">
        <v>5</v>
      </c>
      <c r="D248" s="5" t="s">
        <v>102</v>
      </c>
      <c r="E248" s="5">
        <v>2009</v>
      </c>
      <c r="F248" s="5">
        <v>3</v>
      </c>
      <c r="G248" s="18">
        <v>2</v>
      </c>
      <c r="H248" s="18">
        <v>0.02</v>
      </c>
      <c r="I248" s="18">
        <v>0.75</v>
      </c>
      <c r="J248" s="18">
        <v>0.02</v>
      </c>
      <c r="K248" s="18">
        <v>0.02</v>
      </c>
      <c r="L248" s="18">
        <v>0.12</v>
      </c>
      <c r="M248" s="18">
        <v>0.61</v>
      </c>
      <c r="N248" s="18">
        <v>7.0000000000000007E-2</v>
      </c>
      <c r="O248" s="18">
        <v>0.05</v>
      </c>
      <c r="P248" s="19">
        <v>403.99110024368332</v>
      </c>
    </row>
    <row r="249" spans="1:16" x14ac:dyDescent="0.2">
      <c r="A249" s="18" t="s">
        <v>14</v>
      </c>
      <c r="B249" s="18" t="s">
        <v>24</v>
      </c>
      <c r="C249" s="18" t="s">
        <v>5</v>
      </c>
      <c r="D249" s="5" t="s">
        <v>102</v>
      </c>
      <c r="E249" s="5">
        <v>2010</v>
      </c>
      <c r="F249" s="5">
        <v>3</v>
      </c>
      <c r="G249" s="18">
        <v>58</v>
      </c>
      <c r="H249" s="18">
        <v>0.43</v>
      </c>
      <c r="I249" s="18">
        <v>21.12</v>
      </c>
      <c r="J249" s="18">
        <v>0.43</v>
      </c>
      <c r="K249" s="18">
        <v>0.5</v>
      </c>
      <c r="L249" s="18">
        <v>3.34</v>
      </c>
      <c r="M249" s="18">
        <v>17.28</v>
      </c>
      <c r="N249" s="18">
        <v>1.89</v>
      </c>
      <c r="O249" s="18">
        <v>1.48</v>
      </c>
      <c r="P249" s="19">
        <v>371.96884003274533</v>
      </c>
    </row>
    <row r="250" spans="1:16" x14ac:dyDescent="0.2">
      <c r="A250" s="18" t="s">
        <v>14</v>
      </c>
      <c r="B250" s="18" t="s">
        <v>24</v>
      </c>
      <c r="C250" s="18" t="s">
        <v>5</v>
      </c>
      <c r="D250" s="5" t="s">
        <v>102</v>
      </c>
      <c r="E250" s="5">
        <v>2012</v>
      </c>
      <c r="F250" s="5">
        <v>2</v>
      </c>
      <c r="G250" s="18">
        <v>4</v>
      </c>
      <c r="H250" s="18">
        <v>0.33</v>
      </c>
      <c r="I250" s="18">
        <v>1.1200000000000001</v>
      </c>
      <c r="J250" s="18">
        <v>0.33</v>
      </c>
      <c r="K250" s="18">
        <v>0.31</v>
      </c>
      <c r="L250" s="18">
        <v>0.81</v>
      </c>
      <c r="M250" s="18">
        <v>0</v>
      </c>
      <c r="N250" s="18">
        <v>0</v>
      </c>
      <c r="O250" s="18">
        <v>7.0000000000000007E-2</v>
      </c>
      <c r="P250" s="19">
        <v>361.39376582053364</v>
      </c>
    </row>
    <row r="251" spans="1:16" x14ac:dyDescent="0.2">
      <c r="A251" s="18" t="s">
        <v>14</v>
      </c>
      <c r="B251" s="18" t="s">
        <v>24</v>
      </c>
      <c r="C251" s="18" t="s">
        <v>5</v>
      </c>
      <c r="D251" s="5" t="s">
        <v>102</v>
      </c>
      <c r="E251" s="5">
        <v>2015</v>
      </c>
      <c r="F251" s="5">
        <v>2</v>
      </c>
      <c r="G251" s="18">
        <v>12</v>
      </c>
      <c r="H251" s="18">
        <v>1.26</v>
      </c>
      <c r="I251" s="18">
        <v>4.1899999999999995</v>
      </c>
      <c r="J251" s="18">
        <v>1.26</v>
      </c>
      <c r="K251" s="18">
        <v>1.1499999999999999</v>
      </c>
      <c r="L251" s="18">
        <v>3.04</v>
      </c>
      <c r="M251" s="18">
        <v>0</v>
      </c>
      <c r="N251" s="18">
        <v>0.01</v>
      </c>
      <c r="O251" s="18">
        <v>0.26</v>
      </c>
      <c r="P251" s="19">
        <v>459.88854133890192</v>
      </c>
    </row>
    <row r="252" spans="1:16" x14ac:dyDescent="0.2">
      <c r="A252" s="18" t="s">
        <v>14</v>
      </c>
      <c r="B252" s="18" t="s">
        <v>24</v>
      </c>
      <c r="C252" s="18" t="s">
        <v>5</v>
      </c>
      <c r="D252" s="5" t="s">
        <v>102</v>
      </c>
      <c r="E252" s="5">
        <v>2019</v>
      </c>
      <c r="F252" s="5">
        <v>1</v>
      </c>
      <c r="G252" s="18">
        <v>3</v>
      </c>
      <c r="H252" s="18">
        <v>0.03</v>
      </c>
      <c r="I252" s="18">
        <v>1.9100000000000001</v>
      </c>
      <c r="J252" s="18">
        <v>0.03</v>
      </c>
      <c r="K252" s="18">
        <v>1.9100000000000001</v>
      </c>
      <c r="L252" s="18">
        <v>0</v>
      </c>
      <c r="M252" s="18">
        <v>0</v>
      </c>
      <c r="N252" s="18">
        <v>0</v>
      </c>
      <c r="O252" s="18">
        <v>7.0000000000000007E-2</v>
      </c>
      <c r="P252" s="19">
        <v>579.25599791444813</v>
      </c>
    </row>
    <row r="253" spans="1:16" x14ac:dyDescent="0.2">
      <c r="A253" s="18" t="s">
        <v>14</v>
      </c>
      <c r="B253" s="18" t="s">
        <v>24</v>
      </c>
      <c r="C253" s="18" t="s">
        <v>5</v>
      </c>
      <c r="D253" s="5" t="s">
        <v>100</v>
      </c>
      <c r="E253" s="5">
        <v>2000</v>
      </c>
      <c r="F253" s="5">
        <v>3</v>
      </c>
      <c r="G253" s="18">
        <v>0</v>
      </c>
      <c r="H253" s="18">
        <v>0</v>
      </c>
      <c r="I253" s="18">
        <v>0.08</v>
      </c>
      <c r="J253" s="18">
        <v>0</v>
      </c>
      <c r="K253" s="18">
        <v>0</v>
      </c>
      <c r="L253" s="18">
        <v>0.01</v>
      </c>
      <c r="M253" s="18">
        <v>7.0000000000000007E-2</v>
      </c>
      <c r="N253" s="18">
        <v>0.01</v>
      </c>
      <c r="O253" s="18">
        <v>0.01</v>
      </c>
      <c r="P253" s="19">
        <v>495.03794366670917</v>
      </c>
    </row>
    <row r="254" spans="1:16" x14ac:dyDescent="0.2">
      <c r="A254" s="18" t="s">
        <v>14</v>
      </c>
      <c r="B254" s="18" t="s">
        <v>24</v>
      </c>
      <c r="C254" s="18" t="s">
        <v>5</v>
      </c>
      <c r="D254" s="5" t="s">
        <v>100</v>
      </c>
      <c r="E254" s="5">
        <v>2002</v>
      </c>
      <c r="F254" s="5">
        <v>3</v>
      </c>
      <c r="G254" s="18">
        <v>1</v>
      </c>
      <c r="H254" s="18">
        <v>0.01</v>
      </c>
      <c r="I254" s="18">
        <v>0.69000000000000006</v>
      </c>
      <c r="J254" s="18">
        <v>0.01</v>
      </c>
      <c r="K254" s="18">
        <v>0.02</v>
      </c>
      <c r="L254" s="18">
        <v>0.11</v>
      </c>
      <c r="M254" s="18">
        <v>0.56000000000000005</v>
      </c>
      <c r="N254" s="18">
        <v>0.06</v>
      </c>
      <c r="O254" s="18">
        <v>0.05</v>
      </c>
      <c r="P254" s="19">
        <v>506.43306500111584</v>
      </c>
    </row>
    <row r="255" spans="1:16" x14ac:dyDescent="0.2">
      <c r="A255" s="18" t="s">
        <v>14</v>
      </c>
      <c r="B255" s="18" t="s">
        <v>24</v>
      </c>
      <c r="C255" s="18" t="s">
        <v>5</v>
      </c>
      <c r="D255" s="5" t="s">
        <v>100</v>
      </c>
      <c r="E255" s="5">
        <v>2006</v>
      </c>
      <c r="F255" s="5">
        <v>3</v>
      </c>
      <c r="G255" s="18">
        <v>40</v>
      </c>
      <c r="H255" s="18">
        <v>0.14000000000000001</v>
      </c>
      <c r="I255" s="18">
        <v>6.66</v>
      </c>
      <c r="J255" s="18">
        <v>0.14000000000000001</v>
      </c>
      <c r="K255" s="18">
        <v>0.16</v>
      </c>
      <c r="L255" s="18">
        <v>1.05</v>
      </c>
      <c r="M255" s="18">
        <v>5.45</v>
      </c>
      <c r="N255" s="18">
        <v>0.6</v>
      </c>
      <c r="O255" s="18">
        <v>0.47</v>
      </c>
      <c r="P255" s="19">
        <v>169.54281915710268</v>
      </c>
    </row>
    <row r="256" spans="1:16" x14ac:dyDescent="0.2">
      <c r="A256" s="18" t="s">
        <v>14</v>
      </c>
      <c r="B256" s="18" t="s">
        <v>24</v>
      </c>
      <c r="C256" s="18" t="s">
        <v>5</v>
      </c>
      <c r="D256" s="5" t="s">
        <v>100</v>
      </c>
      <c r="E256" s="5">
        <v>2010</v>
      </c>
      <c r="F256" s="5">
        <v>3</v>
      </c>
      <c r="G256" s="18">
        <v>7</v>
      </c>
      <c r="H256" s="18">
        <v>0.02</v>
      </c>
      <c r="I256" s="18">
        <v>1.21</v>
      </c>
      <c r="J256" s="18">
        <v>0.02</v>
      </c>
      <c r="K256" s="18">
        <v>0.03</v>
      </c>
      <c r="L256" s="18">
        <v>0.19</v>
      </c>
      <c r="M256" s="18">
        <v>0.99</v>
      </c>
      <c r="N256" s="18">
        <v>0.11</v>
      </c>
      <c r="O256" s="18">
        <v>0.08</v>
      </c>
      <c r="P256" s="19">
        <v>172.75414472611553</v>
      </c>
    </row>
    <row r="257" spans="1:16" x14ac:dyDescent="0.2">
      <c r="A257" s="18" t="s">
        <v>14</v>
      </c>
      <c r="B257" s="18" t="s">
        <v>24</v>
      </c>
      <c r="C257" s="18" t="s">
        <v>5</v>
      </c>
      <c r="D257" s="5" t="s">
        <v>100</v>
      </c>
      <c r="E257" s="5">
        <v>2013</v>
      </c>
      <c r="F257" s="5">
        <v>2</v>
      </c>
      <c r="G257" s="18">
        <v>11</v>
      </c>
      <c r="H257" s="18">
        <v>0.81</v>
      </c>
      <c r="I257" s="18">
        <v>2.71</v>
      </c>
      <c r="J257" s="18">
        <v>0.81</v>
      </c>
      <c r="K257" s="18">
        <v>0.75</v>
      </c>
      <c r="L257" s="18">
        <v>1.96</v>
      </c>
      <c r="M257" s="18">
        <v>0</v>
      </c>
      <c r="N257" s="18">
        <v>0</v>
      </c>
      <c r="O257" s="18">
        <v>0.17</v>
      </c>
      <c r="P257" s="19">
        <v>329.80910473470948</v>
      </c>
    </row>
    <row r="258" spans="1:16" x14ac:dyDescent="0.2">
      <c r="A258" s="18" t="s">
        <v>14</v>
      </c>
      <c r="B258" s="18" t="s">
        <v>24</v>
      </c>
      <c r="C258" s="18" t="s">
        <v>5</v>
      </c>
      <c r="D258" s="5" t="s">
        <v>100</v>
      </c>
      <c r="E258" s="5">
        <v>2014</v>
      </c>
      <c r="F258" s="5">
        <v>2</v>
      </c>
      <c r="G258" s="18">
        <v>6</v>
      </c>
      <c r="H258" s="18">
        <v>0.46</v>
      </c>
      <c r="I258" s="18">
        <v>1.52</v>
      </c>
      <c r="J258" s="18">
        <v>0.46</v>
      </c>
      <c r="K258" s="18">
        <v>0.42</v>
      </c>
      <c r="L258" s="18">
        <v>1.1000000000000001</v>
      </c>
      <c r="M258" s="18">
        <v>0</v>
      </c>
      <c r="N258" s="18">
        <v>0</v>
      </c>
      <c r="O258" s="18">
        <v>0.09</v>
      </c>
      <c r="P258" s="19">
        <v>353.39315871071693</v>
      </c>
    </row>
    <row r="259" spans="1:16" x14ac:dyDescent="0.2">
      <c r="A259" s="18" t="s">
        <v>14</v>
      </c>
      <c r="B259" s="18" t="s">
        <v>24</v>
      </c>
      <c r="C259" s="18" t="s">
        <v>5</v>
      </c>
      <c r="D259" s="5" t="s">
        <v>100</v>
      </c>
      <c r="E259" s="5">
        <v>2015</v>
      </c>
      <c r="F259" s="5">
        <v>2</v>
      </c>
      <c r="G259" s="18">
        <v>6</v>
      </c>
      <c r="H259" s="18">
        <v>0.77</v>
      </c>
      <c r="I259" s="18">
        <v>2.5499999999999998</v>
      </c>
      <c r="J259" s="18">
        <v>0.77</v>
      </c>
      <c r="K259" s="18">
        <v>0.7</v>
      </c>
      <c r="L259" s="18">
        <v>1.85</v>
      </c>
      <c r="M259" s="18">
        <v>0</v>
      </c>
      <c r="N259" s="18">
        <v>0</v>
      </c>
      <c r="O259" s="18">
        <v>0.16</v>
      </c>
      <c r="P259" s="19">
        <v>569.31018182406899</v>
      </c>
    </row>
    <row r="260" spans="1:16" x14ac:dyDescent="0.2">
      <c r="A260" s="18" t="s">
        <v>14</v>
      </c>
      <c r="B260" s="18" t="s">
        <v>24</v>
      </c>
      <c r="C260" s="18" t="s">
        <v>5</v>
      </c>
      <c r="D260" s="5" t="s">
        <v>100</v>
      </c>
      <c r="E260" s="5">
        <v>2016</v>
      </c>
      <c r="F260" s="5">
        <v>2</v>
      </c>
      <c r="G260" s="18">
        <v>10</v>
      </c>
      <c r="H260" s="18">
        <v>1.1200000000000001</v>
      </c>
      <c r="I260" s="18">
        <v>3.72</v>
      </c>
      <c r="J260" s="18">
        <v>1.1200000000000001</v>
      </c>
      <c r="K260" s="18">
        <v>1.02</v>
      </c>
      <c r="L260" s="18">
        <v>2.7</v>
      </c>
      <c r="M260" s="18">
        <v>0</v>
      </c>
      <c r="N260" s="18">
        <v>0.01</v>
      </c>
      <c r="O260" s="18">
        <v>0.23</v>
      </c>
      <c r="P260" s="19">
        <v>488.82575466483939</v>
      </c>
    </row>
    <row r="261" spans="1:16" x14ac:dyDescent="0.2">
      <c r="A261" s="18" t="s">
        <v>14</v>
      </c>
      <c r="B261" s="18" t="s">
        <v>24</v>
      </c>
      <c r="C261" s="18" t="s">
        <v>5</v>
      </c>
      <c r="D261" s="5" t="s">
        <v>100</v>
      </c>
      <c r="E261" s="5">
        <v>2017</v>
      </c>
      <c r="F261" s="5">
        <v>1</v>
      </c>
      <c r="G261" s="18">
        <v>1</v>
      </c>
      <c r="H261" s="18">
        <v>0</v>
      </c>
      <c r="I261" s="18">
        <v>0.27</v>
      </c>
      <c r="J261" s="18">
        <v>0</v>
      </c>
      <c r="K261" s="18">
        <v>0.27</v>
      </c>
      <c r="L261" s="18">
        <v>0</v>
      </c>
      <c r="M261" s="18">
        <v>0</v>
      </c>
      <c r="N261" s="18">
        <v>0</v>
      </c>
      <c r="O261" s="18">
        <v>0.01</v>
      </c>
      <c r="P261" s="19">
        <v>446.14099514869253</v>
      </c>
    </row>
    <row r="262" spans="1:16" x14ac:dyDescent="0.2">
      <c r="A262" s="18" t="s">
        <v>14</v>
      </c>
      <c r="B262" s="18" t="s">
        <v>24</v>
      </c>
      <c r="C262" s="18" t="s">
        <v>5</v>
      </c>
      <c r="D262" s="5" t="s">
        <v>100</v>
      </c>
      <c r="E262" s="5">
        <v>2019</v>
      </c>
      <c r="F262" s="5">
        <v>1</v>
      </c>
      <c r="G262" s="18">
        <v>16</v>
      </c>
      <c r="H262" s="18">
        <v>0.15000000000000002</v>
      </c>
      <c r="I262" s="18">
        <v>7.88</v>
      </c>
      <c r="J262" s="18">
        <v>0.15000000000000002</v>
      </c>
      <c r="K262" s="18">
        <v>7.88</v>
      </c>
      <c r="L262" s="18">
        <v>0</v>
      </c>
      <c r="M262" s="18">
        <v>0</v>
      </c>
      <c r="N262" s="18">
        <v>0</v>
      </c>
      <c r="O262" s="18">
        <v>0.29000000000000004</v>
      </c>
      <c r="P262" s="19">
        <v>522.92909652724563</v>
      </c>
    </row>
    <row r="263" spans="1:16" x14ac:dyDescent="0.2">
      <c r="A263" s="18" t="s">
        <v>14</v>
      </c>
      <c r="B263" s="18" t="s">
        <v>24</v>
      </c>
      <c r="C263" s="18" t="s">
        <v>5</v>
      </c>
      <c r="D263" s="5" t="s">
        <v>100</v>
      </c>
      <c r="E263" s="5">
        <v>2021</v>
      </c>
      <c r="F263" s="5">
        <v>0</v>
      </c>
      <c r="G263" s="18">
        <v>16</v>
      </c>
      <c r="H263" s="18">
        <v>7.08</v>
      </c>
      <c r="I263" s="18">
        <v>0</v>
      </c>
      <c r="J263" s="18">
        <v>7.08</v>
      </c>
      <c r="K263" s="18">
        <v>0</v>
      </c>
      <c r="L263" s="18">
        <v>0</v>
      </c>
      <c r="M263" s="18">
        <v>0</v>
      </c>
      <c r="N263" s="18">
        <v>0.01</v>
      </c>
      <c r="O263" s="18">
        <v>0</v>
      </c>
      <c r="P263" s="19">
        <v>443.44521403406532</v>
      </c>
    </row>
    <row r="264" spans="1:16" x14ac:dyDescent="0.2">
      <c r="A264" s="18" t="s">
        <v>15</v>
      </c>
      <c r="B264" s="18" t="s">
        <v>25</v>
      </c>
      <c r="C264" s="18" t="s">
        <v>5</v>
      </c>
      <c r="D264" s="5" t="s">
        <v>97</v>
      </c>
      <c r="E264" s="5">
        <v>1990</v>
      </c>
      <c r="F264" s="5">
        <v>3</v>
      </c>
      <c r="G264" s="18">
        <v>16</v>
      </c>
      <c r="H264" s="18">
        <v>0.21</v>
      </c>
      <c r="I264" s="18">
        <v>5.99</v>
      </c>
      <c r="J264" s="18">
        <v>0.21</v>
      </c>
      <c r="K264" s="18">
        <v>0.25</v>
      </c>
      <c r="L264" s="18">
        <v>0.46</v>
      </c>
      <c r="M264" s="18">
        <v>5.28</v>
      </c>
      <c r="N264" s="18">
        <v>0.08</v>
      </c>
      <c r="O264" s="18">
        <v>0.63</v>
      </c>
      <c r="P264" s="19">
        <v>395.9723491145354</v>
      </c>
    </row>
    <row r="265" spans="1:16" x14ac:dyDescent="0.2">
      <c r="A265" s="18" t="s">
        <v>15</v>
      </c>
      <c r="B265" s="18" t="s">
        <v>25</v>
      </c>
      <c r="C265" s="18" t="s">
        <v>5</v>
      </c>
      <c r="D265" s="5" t="s">
        <v>97</v>
      </c>
      <c r="E265" s="5">
        <v>1995</v>
      </c>
      <c r="F265" s="5">
        <v>3</v>
      </c>
      <c r="G265" s="18">
        <v>2</v>
      </c>
      <c r="H265" s="18">
        <v>0.04</v>
      </c>
      <c r="I265" s="18">
        <v>1.2000000000000002</v>
      </c>
      <c r="J265" s="18">
        <v>0.04</v>
      </c>
      <c r="K265" s="18">
        <v>0.05</v>
      </c>
      <c r="L265" s="18">
        <v>0.09</v>
      </c>
      <c r="M265" s="18">
        <v>1.06</v>
      </c>
      <c r="N265" s="18">
        <v>0.02</v>
      </c>
      <c r="O265" s="18">
        <v>0.13</v>
      </c>
      <c r="P265" s="19">
        <v>575.10397173404021</v>
      </c>
    </row>
    <row r="266" spans="1:16" x14ac:dyDescent="0.2">
      <c r="A266" s="18" t="s">
        <v>15</v>
      </c>
      <c r="B266" s="18" t="s">
        <v>25</v>
      </c>
      <c r="C266" s="18" t="s">
        <v>5</v>
      </c>
      <c r="D266" s="5" t="s">
        <v>97</v>
      </c>
      <c r="E266" s="5">
        <v>2000</v>
      </c>
      <c r="F266" s="5">
        <v>3</v>
      </c>
      <c r="G266" s="18">
        <v>18</v>
      </c>
      <c r="H266" s="18">
        <v>0.33</v>
      </c>
      <c r="I266" s="18">
        <v>9.64</v>
      </c>
      <c r="J266" s="18">
        <v>0.33</v>
      </c>
      <c r="K266" s="18">
        <v>0.4</v>
      </c>
      <c r="L266" s="18">
        <v>0.74</v>
      </c>
      <c r="M266" s="18">
        <v>8.5</v>
      </c>
      <c r="N266" s="18">
        <v>0.13</v>
      </c>
      <c r="O266" s="18">
        <v>1.02</v>
      </c>
      <c r="P266" s="19">
        <v>563.07472292712146</v>
      </c>
    </row>
    <row r="267" spans="1:16" x14ac:dyDescent="0.2">
      <c r="A267" s="18" t="s">
        <v>15</v>
      </c>
      <c r="B267" s="18" t="s">
        <v>25</v>
      </c>
      <c r="C267" s="18" t="s">
        <v>5</v>
      </c>
      <c r="D267" s="5" t="s">
        <v>97</v>
      </c>
      <c r="E267" s="5">
        <v>2001</v>
      </c>
      <c r="F267" s="5">
        <v>3</v>
      </c>
      <c r="G267" s="18">
        <v>5</v>
      </c>
      <c r="H267" s="18">
        <v>0.08</v>
      </c>
      <c r="I267" s="18">
        <v>2.38</v>
      </c>
      <c r="J267" s="18">
        <v>0.08</v>
      </c>
      <c r="K267" s="18">
        <v>0.1</v>
      </c>
      <c r="L267" s="18">
        <v>0.18</v>
      </c>
      <c r="M267" s="18">
        <v>2.1</v>
      </c>
      <c r="N267" s="18">
        <v>0.03</v>
      </c>
      <c r="O267" s="18">
        <v>0.25</v>
      </c>
      <c r="P267" s="19">
        <v>460.98230448686331</v>
      </c>
    </row>
    <row r="268" spans="1:16" x14ac:dyDescent="0.2">
      <c r="A268" s="18" t="s">
        <v>15</v>
      </c>
      <c r="B268" s="18" t="s">
        <v>25</v>
      </c>
      <c r="C268" s="18" t="s">
        <v>5</v>
      </c>
      <c r="D268" s="5" t="s">
        <v>97</v>
      </c>
      <c r="E268" s="5">
        <v>2005</v>
      </c>
      <c r="F268" s="5">
        <v>3</v>
      </c>
      <c r="G268" s="18">
        <v>6</v>
      </c>
      <c r="H268" s="18">
        <v>0.11</v>
      </c>
      <c r="I268" s="18">
        <v>3.2800000000000002</v>
      </c>
      <c r="J268" s="18">
        <v>0.11</v>
      </c>
      <c r="K268" s="18">
        <v>0.14000000000000001</v>
      </c>
      <c r="L268" s="18">
        <v>0.25</v>
      </c>
      <c r="M268" s="18">
        <v>2.89</v>
      </c>
      <c r="N268" s="18">
        <v>0.04</v>
      </c>
      <c r="O268" s="18">
        <v>0.35</v>
      </c>
      <c r="P268" s="19">
        <v>573.95559939264785</v>
      </c>
    </row>
    <row r="269" spans="1:16" x14ac:dyDescent="0.2">
      <c r="A269" s="18" t="s">
        <v>15</v>
      </c>
      <c r="B269" s="18" t="s">
        <v>25</v>
      </c>
      <c r="C269" s="18" t="s">
        <v>5</v>
      </c>
      <c r="D269" s="5" t="s">
        <v>97</v>
      </c>
      <c r="E269" s="5">
        <v>2006</v>
      </c>
      <c r="F269" s="5">
        <v>3</v>
      </c>
      <c r="G269" s="18">
        <v>8</v>
      </c>
      <c r="H269" s="18">
        <v>0.11</v>
      </c>
      <c r="I269" s="18">
        <v>3.3000000000000003</v>
      </c>
      <c r="J269" s="18">
        <v>0.11</v>
      </c>
      <c r="K269" s="18">
        <v>0.14000000000000001</v>
      </c>
      <c r="L269" s="18">
        <v>0.25</v>
      </c>
      <c r="M269" s="18">
        <v>2.91</v>
      </c>
      <c r="N269" s="18">
        <v>0.05</v>
      </c>
      <c r="O269" s="18">
        <v>0.35</v>
      </c>
      <c r="P269" s="19">
        <v>409.37773379305895</v>
      </c>
    </row>
    <row r="270" spans="1:16" x14ac:dyDescent="0.2">
      <c r="A270" s="18" t="s">
        <v>15</v>
      </c>
      <c r="B270" s="18" t="s">
        <v>25</v>
      </c>
      <c r="C270" s="18" t="s">
        <v>5</v>
      </c>
      <c r="D270" s="5" t="s">
        <v>97</v>
      </c>
      <c r="E270" s="5">
        <v>2007</v>
      </c>
      <c r="F270" s="5">
        <v>3</v>
      </c>
      <c r="G270" s="18">
        <v>8</v>
      </c>
      <c r="H270" s="18">
        <v>0.11</v>
      </c>
      <c r="I270" s="18">
        <v>3.16</v>
      </c>
      <c r="J270" s="18">
        <v>0.11</v>
      </c>
      <c r="K270" s="18">
        <v>0.13</v>
      </c>
      <c r="L270" s="18">
        <v>0.24</v>
      </c>
      <c r="M270" s="18">
        <v>2.79</v>
      </c>
      <c r="N270" s="18">
        <v>0.04</v>
      </c>
      <c r="O270" s="18">
        <v>0.33</v>
      </c>
      <c r="P270" s="19">
        <v>402.76484058698628</v>
      </c>
    </row>
    <row r="271" spans="1:16" x14ac:dyDescent="0.2">
      <c r="A271" s="18" t="s">
        <v>15</v>
      </c>
      <c r="B271" s="18" t="s">
        <v>25</v>
      </c>
      <c r="C271" s="18" t="s">
        <v>5</v>
      </c>
      <c r="D271" s="5" t="s">
        <v>97</v>
      </c>
      <c r="E271" s="5">
        <v>2008</v>
      </c>
      <c r="F271" s="5">
        <v>3</v>
      </c>
      <c r="G271" s="18">
        <v>31</v>
      </c>
      <c r="H271" s="18">
        <v>0.5</v>
      </c>
      <c r="I271" s="18">
        <v>14.39</v>
      </c>
      <c r="J271" s="18">
        <v>0.5</v>
      </c>
      <c r="K271" s="18">
        <v>0.6</v>
      </c>
      <c r="L271" s="18">
        <v>1.1000000000000001</v>
      </c>
      <c r="M271" s="18">
        <v>12.69</v>
      </c>
      <c r="N271" s="18">
        <v>0.2</v>
      </c>
      <c r="O271" s="18">
        <v>1.52</v>
      </c>
      <c r="P271" s="19">
        <v>474.47450537783027</v>
      </c>
    </row>
    <row r="272" spans="1:16" x14ac:dyDescent="0.2">
      <c r="A272" s="18" t="s">
        <v>15</v>
      </c>
      <c r="B272" s="18" t="s">
        <v>25</v>
      </c>
      <c r="C272" s="18" t="s">
        <v>5</v>
      </c>
      <c r="D272" s="5" t="s">
        <v>97</v>
      </c>
      <c r="E272" s="5">
        <v>2010</v>
      </c>
      <c r="F272" s="5">
        <v>3</v>
      </c>
      <c r="G272" s="18">
        <v>11</v>
      </c>
      <c r="H272" s="18">
        <v>0.2</v>
      </c>
      <c r="I272" s="18">
        <v>5.85</v>
      </c>
      <c r="J272" s="18">
        <v>0.2</v>
      </c>
      <c r="K272" s="18">
        <v>0.24</v>
      </c>
      <c r="L272" s="18">
        <v>0.45</v>
      </c>
      <c r="M272" s="18">
        <v>5.16</v>
      </c>
      <c r="N272" s="18">
        <v>0.08</v>
      </c>
      <c r="O272" s="18">
        <v>0.62</v>
      </c>
      <c r="P272" s="19">
        <v>564.68328431590248</v>
      </c>
    </row>
    <row r="273" spans="1:16" x14ac:dyDescent="0.2">
      <c r="A273" s="18" t="s">
        <v>15</v>
      </c>
      <c r="B273" s="18" t="s">
        <v>25</v>
      </c>
      <c r="C273" s="18" t="s">
        <v>5</v>
      </c>
      <c r="D273" s="5" t="s">
        <v>97</v>
      </c>
      <c r="E273" s="5">
        <v>2011</v>
      </c>
      <c r="F273" s="5">
        <v>3</v>
      </c>
      <c r="G273" s="18">
        <v>10</v>
      </c>
      <c r="H273" s="18">
        <v>0.14000000000000001</v>
      </c>
      <c r="I273" s="18">
        <v>4.01</v>
      </c>
      <c r="J273" s="18">
        <v>0.14000000000000001</v>
      </c>
      <c r="K273" s="18">
        <v>0.17</v>
      </c>
      <c r="L273" s="18">
        <v>0.31</v>
      </c>
      <c r="M273" s="18">
        <v>3.53</v>
      </c>
      <c r="N273" s="18">
        <v>0.05</v>
      </c>
      <c r="O273" s="18">
        <v>0.42</v>
      </c>
      <c r="P273" s="19">
        <v>424.680721392245</v>
      </c>
    </row>
    <row r="274" spans="1:16" x14ac:dyDescent="0.2">
      <c r="A274" s="18" t="s">
        <v>15</v>
      </c>
      <c r="B274" s="18" t="s">
        <v>25</v>
      </c>
      <c r="C274" s="18" t="s">
        <v>5</v>
      </c>
      <c r="D274" s="5" t="s">
        <v>97</v>
      </c>
      <c r="E274" s="5">
        <v>2012</v>
      </c>
      <c r="F274" s="5">
        <v>2</v>
      </c>
      <c r="G274" s="18">
        <v>21</v>
      </c>
      <c r="H274" s="18">
        <v>0.49</v>
      </c>
      <c r="I274" s="18">
        <v>11.08</v>
      </c>
      <c r="J274" s="18">
        <v>0.49</v>
      </c>
      <c r="K274" s="18">
        <v>1.32</v>
      </c>
      <c r="L274" s="18">
        <v>9.76</v>
      </c>
      <c r="M274" s="18">
        <v>0</v>
      </c>
      <c r="N274" s="18">
        <v>0.04</v>
      </c>
      <c r="O274" s="18">
        <v>0.54</v>
      </c>
      <c r="P274" s="19">
        <v>554.40852717845826</v>
      </c>
    </row>
    <row r="275" spans="1:16" x14ac:dyDescent="0.2">
      <c r="A275" s="18" t="s">
        <v>15</v>
      </c>
      <c r="B275" s="18" t="s">
        <v>25</v>
      </c>
      <c r="C275" s="18" t="s">
        <v>5</v>
      </c>
      <c r="D275" s="5" t="s">
        <v>97</v>
      </c>
      <c r="E275" s="5">
        <v>2013</v>
      </c>
      <c r="F275" s="5">
        <v>2</v>
      </c>
      <c r="G275" s="18">
        <v>22</v>
      </c>
      <c r="H275" s="18">
        <v>0.5</v>
      </c>
      <c r="I275" s="18">
        <v>11.16</v>
      </c>
      <c r="J275" s="18">
        <v>0.5</v>
      </c>
      <c r="K275" s="18">
        <v>1.33</v>
      </c>
      <c r="L275" s="18">
        <v>9.83</v>
      </c>
      <c r="M275" s="18">
        <v>0</v>
      </c>
      <c r="N275" s="18">
        <v>0.04</v>
      </c>
      <c r="O275" s="18">
        <v>0.54</v>
      </c>
      <c r="P275" s="19">
        <v>526.87156446760218</v>
      </c>
    </row>
    <row r="276" spans="1:16" x14ac:dyDescent="0.2">
      <c r="A276" s="18" t="s">
        <v>15</v>
      </c>
      <c r="B276" s="18" t="s">
        <v>25</v>
      </c>
      <c r="C276" s="18" t="s">
        <v>5</v>
      </c>
      <c r="D276" s="5" t="s">
        <v>97</v>
      </c>
      <c r="E276" s="5">
        <v>2014</v>
      </c>
      <c r="F276" s="5">
        <v>2</v>
      </c>
      <c r="G276" s="18">
        <v>20</v>
      </c>
      <c r="H276" s="18">
        <v>0.5</v>
      </c>
      <c r="I276" s="18">
        <v>11.26</v>
      </c>
      <c r="J276" s="18">
        <v>0.5</v>
      </c>
      <c r="K276" s="18">
        <v>1.35</v>
      </c>
      <c r="L276" s="18">
        <v>9.91</v>
      </c>
      <c r="M276" s="18">
        <v>0</v>
      </c>
      <c r="N276" s="18">
        <v>0.04</v>
      </c>
      <c r="O276" s="18">
        <v>0.54</v>
      </c>
      <c r="P276" s="19">
        <v>584.61641738772778</v>
      </c>
    </row>
    <row r="277" spans="1:16" x14ac:dyDescent="0.2">
      <c r="A277" s="18" t="s">
        <v>15</v>
      </c>
      <c r="B277" s="18" t="s">
        <v>25</v>
      </c>
      <c r="C277" s="18" t="s">
        <v>5</v>
      </c>
      <c r="D277" s="5" t="s">
        <v>97</v>
      </c>
      <c r="E277" s="5">
        <v>2016</v>
      </c>
      <c r="F277" s="5">
        <v>2</v>
      </c>
      <c r="G277" s="18">
        <v>11</v>
      </c>
      <c r="H277" s="18">
        <v>0.37</v>
      </c>
      <c r="I277" s="18">
        <v>8.4</v>
      </c>
      <c r="J277" s="18">
        <v>0.37</v>
      </c>
      <c r="K277" s="18">
        <v>1</v>
      </c>
      <c r="L277" s="18">
        <v>7.4</v>
      </c>
      <c r="M277" s="18">
        <v>0</v>
      </c>
      <c r="N277" s="18">
        <v>0.03</v>
      </c>
      <c r="O277" s="18">
        <v>0.41</v>
      </c>
      <c r="P277" s="19">
        <v>792.66201428216289</v>
      </c>
    </row>
    <row r="278" spans="1:16" x14ac:dyDescent="0.2">
      <c r="A278" s="18" t="s">
        <v>15</v>
      </c>
      <c r="B278" s="18" t="s">
        <v>25</v>
      </c>
      <c r="C278" s="18" t="s">
        <v>5</v>
      </c>
      <c r="D278" s="5" t="s">
        <v>97</v>
      </c>
      <c r="E278" s="5">
        <v>2017</v>
      </c>
      <c r="F278" s="5">
        <v>1</v>
      </c>
      <c r="G278" s="18">
        <v>5</v>
      </c>
      <c r="H278" s="18">
        <v>0.46</v>
      </c>
      <c r="I278" s="18">
        <v>3.1399999999999997</v>
      </c>
      <c r="J278" s="18">
        <v>0.46</v>
      </c>
      <c r="K278" s="18">
        <v>3.1399999999999997</v>
      </c>
      <c r="L278" s="18">
        <v>0</v>
      </c>
      <c r="M278" s="18">
        <v>0</v>
      </c>
      <c r="N278" s="18">
        <v>0.02</v>
      </c>
      <c r="O278" s="18">
        <v>0.25</v>
      </c>
      <c r="P278" s="19">
        <v>769.70391269815389</v>
      </c>
    </row>
    <row r="279" spans="1:16" x14ac:dyDescent="0.2">
      <c r="A279" s="18" t="s">
        <v>15</v>
      </c>
      <c r="B279" s="18" t="s">
        <v>25</v>
      </c>
      <c r="C279" s="18" t="s">
        <v>5</v>
      </c>
      <c r="D279" s="5" t="s">
        <v>97</v>
      </c>
      <c r="E279" s="5">
        <v>2018</v>
      </c>
      <c r="F279" s="5">
        <v>1</v>
      </c>
      <c r="G279" s="18">
        <v>6</v>
      </c>
      <c r="H279" s="18">
        <v>0.57999999999999996</v>
      </c>
      <c r="I279" s="18">
        <v>3.95</v>
      </c>
      <c r="J279" s="18">
        <v>0.57999999999999996</v>
      </c>
      <c r="K279" s="18">
        <v>3.95</v>
      </c>
      <c r="L279" s="18">
        <v>0</v>
      </c>
      <c r="M279" s="18">
        <v>0</v>
      </c>
      <c r="N279" s="18">
        <v>0.03</v>
      </c>
      <c r="O279" s="18">
        <v>0.31</v>
      </c>
      <c r="P279" s="19">
        <v>694.295946253088</v>
      </c>
    </row>
    <row r="280" spans="1:16" x14ac:dyDescent="0.2">
      <c r="A280" s="18" t="s">
        <v>15</v>
      </c>
      <c r="B280" s="18" t="s">
        <v>25</v>
      </c>
      <c r="C280" s="18" t="s">
        <v>5</v>
      </c>
      <c r="D280" s="5" t="s">
        <v>98</v>
      </c>
      <c r="E280" s="5">
        <v>1990</v>
      </c>
      <c r="F280" s="5">
        <v>3</v>
      </c>
      <c r="G280" s="18">
        <v>19</v>
      </c>
      <c r="H280" s="18">
        <v>0.28999999999999998</v>
      </c>
      <c r="I280" s="18">
        <v>8.4600000000000009</v>
      </c>
      <c r="J280" s="18">
        <v>0.28999999999999998</v>
      </c>
      <c r="K280" s="18">
        <v>0.35</v>
      </c>
      <c r="L280" s="18">
        <v>0.65</v>
      </c>
      <c r="M280" s="18">
        <v>7.46</v>
      </c>
      <c r="N280" s="18">
        <v>0.12</v>
      </c>
      <c r="O280" s="18">
        <v>0.89</v>
      </c>
      <c r="P280" s="19">
        <v>458.35000553874198</v>
      </c>
    </row>
    <row r="281" spans="1:16" x14ac:dyDescent="0.2">
      <c r="A281" s="18" t="s">
        <v>15</v>
      </c>
      <c r="B281" s="18" t="s">
        <v>25</v>
      </c>
      <c r="C281" s="18" t="s">
        <v>5</v>
      </c>
      <c r="D281" s="5" t="s">
        <v>98</v>
      </c>
      <c r="E281" s="5">
        <v>1992</v>
      </c>
      <c r="F281" s="5">
        <v>3</v>
      </c>
      <c r="G281" s="18">
        <v>25</v>
      </c>
      <c r="H281" s="18">
        <v>0.42</v>
      </c>
      <c r="I281" s="18">
        <v>12.2</v>
      </c>
      <c r="J281" s="18">
        <v>0.42</v>
      </c>
      <c r="K281" s="18">
        <v>0.51</v>
      </c>
      <c r="L281" s="18">
        <v>0.93</v>
      </c>
      <c r="M281" s="18">
        <v>10.76</v>
      </c>
      <c r="N281" s="18">
        <v>0.17</v>
      </c>
      <c r="O281" s="18">
        <v>1.29</v>
      </c>
      <c r="P281" s="19">
        <v>503.0191393006084</v>
      </c>
    </row>
    <row r="282" spans="1:16" x14ac:dyDescent="0.2">
      <c r="A282" s="18" t="s">
        <v>15</v>
      </c>
      <c r="B282" s="18" t="s">
        <v>25</v>
      </c>
      <c r="C282" s="18" t="s">
        <v>5</v>
      </c>
      <c r="D282" s="5" t="s">
        <v>98</v>
      </c>
      <c r="E282" s="5">
        <v>1993</v>
      </c>
      <c r="F282" s="5">
        <v>3</v>
      </c>
      <c r="G282" s="18">
        <v>52</v>
      </c>
      <c r="H282" s="18">
        <v>0.86</v>
      </c>
      <c r="I282" s="18">
        <v>24.659999999999997</v>
      </c>
      <c r="J282" s="18">
        <v>0.86</v>
      </c>
      <c r="K282" s="18">
        <v>1.03</v>
      </c>
      <c r="L282" s="18">
        <v>1.89</v>
      </c>
      <c r="M282" s="18">
        <v>21.74</v>
      </c>
      <c r="N282" s="18">
        <v>0.34</v>
      </c>
      <c r="O282" s="18">
        <v>2.6</v>
      </c>
      <c r="P282" s="19">
        <v>491.95678744997412</v>
      </c>
    </row>
    <row r="283" spans="1:16" x14ac:dyDescent="0.2">
      <c r="A283" s="18" t="s">
        <v>15</v>
      </c>
      <c r="B283" s="18" t="s">
        <v>25</v>
      </c>
      <c r="C283" s="18" t="s">
        <v>5</v>
      </c>
      <c r="D283" s="5" t="s">
        <v>98</v>
      </c>
      <c r="E283" s="5">
        <v>1994</v>
      </c>
      <c r="F283" s="5">
        <v>3</v>
      </c>
      <c r="G283" s="18">
        <v>27</v>
      </c>
      <c r="H283" s="18">
        <v>0.44</v>
      </c>
      <c r="I283" s="18">
        <v>12.57</v>
      </c>
      <c r="J283" s="18">
        <v>0.44</v>
      </c>
      <c r="K283" s="18">
        <v>0.52</v>
      </c>
      <c r="L283" s="18">
        <v>0.96</v>
      </c>
      <c r="M283" s="18">
        <v>11.09</v>
      </c>
      <c r="N283" s="18">
        <v>0.17</v>
      </c>
      <c r="O283" s="18">
        <v>1.33</v>
      </c>
      <c r="P283" s="19">
        <v>488.45055669402291</v>
      </c>
    </row>
    <row r="284" spans="1:16" x14ac:dyDescent="0.2">
      <c r="A284" s="18" t="s">
        <v>15</v>
      </c>
      <c r="B284" s="18" t="s">
        <v>25</v>
      </c>
      <c r="C284" s="18" t="s">
        <v>5</v>
      </c>
      <c r="D284" s="5" t="s">
        <v>98</v>
      </c>
      <c r="E284" s="5">
        <v>1995</v>
      </c>
      <c r="F284" s="5">
        <v>3</v>
      </c>
      <c r="G284" s="18">
        <v>5</v>
      </c>
      <c r="H284" s="18">
        <v>0.08</v>
      </c>
      <c r="I284" s="18">
        <v>2.19</v>
      </c>
      <c r="J284" s="18">
        <v>0.08</v>
      </c>
      <c r="K284" s="18">
        <v>0.09</v>
      </c>
      <c r="L284" s="18">
        <v>0.17</v>
      </c>
      <c r="M284" s="18">
        <v>1.93</v>
      </c>
      <c r="N284" s="18">
        <v>0.03</v>
      </c>
      <c r="O284" s="18">
        <v>0.23</v>
      </c>
      <c r="P284" s="19">
        <v>414.41665227398749</v>
      </c>
    </row>
    <row r="285" spans="1:16" x14ac:dyDescent="0.2">
      <c r="A285" s="18" t="s">
        <v>15</v>
      </c>
      <c r="B285" s="18" t="s">
        <v>25</v>
      </c>
      <c r="C285" s="18" t="s">
        <v>5</v>
      </c>
      <c r="D285" s="5" t="s">
        <v>98</v>
      </c>
      <c r="E285" s="5">
        <v>1996</v>
      </c>
      <c r="F285" s="5">
        <v>3</v>
      </c>
      <c r="G285" s="18">
        <v>21</v>
      </c>
      <c r="H285" s="18">
        <v>0.34</v>
      </c>
      <c r="I285" s="18">
        <v>9.7000000000000011</v>
      </c>
      <c r="J285" s="18">
        <v>0.34</v>
      </c>
      <c r="K285" s="18">
        <v>0.4</v>
      </c>
      <c r="L285" s="18">
        <v>0.74</v>
      </c>
      <c r="M285" s="18">
        <v>8.56</v>
      </c>
      <c r="N285" s="18">
        <v>0.13</v>
      </c>
      <c r="O285" s="18">
        <v>1.02</v>
      </c>
      <c r="P285" s="19">
        <v>474.62966780518963</v>
      </c>
    </row>
    <row r="286" spans="1:16" x14ac:dyDescent="0.2">
      <c r="A286" s="18" t="s">
        <v>15</v>
      </c>
      <c r="B286" s="18" t="s">
        <v>25</v>
      </c>
      <c r="C286" s="18" t="s">
        <v>5</v>
      </c>
      <c r="D286" s="5" t="s">
        <v>98</v>
      </c>
      <c r="E286" s="5">
        <v>1997</v>
      </c>
      <c r="F286" s="5">
        <v>3</v>
      </c>
      <c r="G286" s="18">
        <v>26</v>
      </c>
      <c r="H286" s="18">
        <v>0.42</v>
      </c>
      <c r="I286" s="18">
        <v>12.11</v>
      </c>
      <c r="J286" s="18">
        <v>0.42</v>
      </c>
      <c r="K286" s="18">
        <v>0.5</v>
      </c>
      <c r="L286" s="18">
        <v>0.93</v>
      </c>
      <c r="M286" s="18">
        <v>10.68</v>
      </c>
      <c r="N286" s="18">
        <v>0.17</v>
      </c>
      <c r="O286" s="18">
        <v>1.28</v>
      </c>
      <c r="P286" s="19">
        <v>474.65936014293641</v>
      </c>
    </row>
    <row r="287" spans="1:16" x14ac:dyDescent="0.2">
      <c r="A287" s="18" t="s">
        <v>15</v>
      </c>
      <c r="B287" s="18" t="s">
        <v>25</v>
      </c>
      <c r="C287" s="18" t="s">
        <v>5</v>
      </c>
      <c r="D287" s="5" t="s">
        <v>98</v>
      </c>
      <c r="E287" s="5">
        <v>1998</v>
      </c>
      <c r="F287" s="5">
        <v>3</v>
      </c>
      <c r="G287" s="18">
        <v>79</v>
      </c>
      <c r="H287" s="18">
        <v>0.8600000000000001</v>
      </c>
      <c r="I287" s="18">
        <v>33.99</v>
      </c>
      <c r="J287" s="18">
        <v>0.8600000000000001</v>
      </c>
      <c r="K287" s="18">
        <v>0.95</v>
      </c>
      <c r="L287" s="18">
        <v>5.4</v>
      </c>
      <c r="M287" s="18">
        <v>27.64</v>
      </c>
      <c r="N287" s="18">
        <v>0.31</v>
      </c>
      <c r="O287" s="18">
        <v>2.41</v>
      </c>
      <c r="P287" s="19">
        <v>442.87785684456117</v>
      </c>
    </row>
    <row r="288" spans="1:16" x14ac:dyDescent="0.2">
      <c r="A288" s="18" t="s">
        <v>15</v>
      </c>
      <c r="B288" s="18" t="s">
        <v>25</v>
      </c>
      <c r="C288" s="18" t="s">
        <v>5</v>
      </c>
      <c r="D288" s="5" t="s">
        <v>98</v>
      </c>
      <c r="E288" s="5">
        <v>1999</v>
      </c>
      <c r="F288" s="5">
        <v>3</v>
      </c>
      <c r="G288" s="18">
        <v>12</v>
      </c>
      <c r="H288" s="18">
        <v>0.2</v>
      </c>
      <c r="I288" s="18">
        <v>5.75</v>
      </c>
      <c r="J288" s="18">
        <v>0.2</v>
      </c>
      <c r="K288" s="18">
        <v>0.24</v>
      </c>
      <c r="L288" s="18">
        <v>0.44</v>
      </c>
      <c r="M288" s="18">
        <v>5.07</v>
      </c>
      <c r="N288" s="18">
        <v>0.08</v>
      </c>
      <c r="O288" s="18">
        <v>0.61</v>
      </c>
      <c r="P288" s="19">
        <v>494.93061373201971</v>
      </c>
    </row>
    <row r="289" spans="1:16" x14ac:dyDescent="0.2">
      <c r="A289" s="18" t="s">
        <v>15</v>
      </c>
      <c r="B289" s="18" t="s">
        <v>25</v>
      </c>
      <c r="C289" s="18" t="s">
        <v>5</v>
      </c>
      <c r="D289" s="5" t="s">
        <v>98</v>
      </c>
      <c r="E289" s="5">
        <v>2000</v>
      </c>
      <c r="F289" s="5">
        <v>3</v>
      </c>
      <c r="G289" s="18">
        <v>30</v>
      </c>
      <c r="H289" s="18">
        <v>0.47</v>
      </c>
      <c r="I289" s="18">
        <v>13.66</v>
      </c>
      <c r="J289" s="18">
        <v>0.47</v>
      </c>
      <c r="K289" s="18">
        <v>0.56999999999999995</v>
      </c>
      <c r="L289" s="18">
        <v>1.05</v>
      </c>
      <c r="M289" s="18">
        <v>12.04</v>
      </c>
      <c r="N289" s="18">
        <v>0.19</v>
      </c>
      <c r="O289" s="18">
        <v>1.44</v>
      </c>
      <c r="P289" s="19">
        <v>471.47753797218377</v>
      </c>
    </row>
    <row r="290" spans="1:16" x14ac:dyDescent="0.2">
      <c r="A290" s="18" t="s">
        <v>15</v>
      </c>
      <c r="B290" s="18" t="s">
        <v>25</v>
      </c>
      <c r="C290" s="18" t="s">
        <v>5</v>
      </c>
      <c r="D290" s="5" t="s">
        <v>98</v>
      </c>
      <c r="E290" s="5">
        <v>2001</v>
      </c>
      <c r="F290" s="5">
        <v>3</v>
      </c>
      <c r="G290" s="18">
        <v>7</v>
      </c>
      <c r="H290" s="18">
        <v>0.11</v>
      </c>
      <c r="I290" s="18">
        <v>3.17</v>
      </c>
      <c r="J290" s="18">
        <v>0.11</v>
      </c>
      <c r="K290" s="18">
        <v>0.13</v>
      </c>
      <c r="L290" s="18">
        <v>0.24</v>
      </c>
      <c r="M290" s="18">
        <v>2.8</v>
      </c>
      <c r="N290" s="18">
        <v>0.04</v>
      </c>
      <c r="O290" s="18">
        <v>0.33</v>
      </c>
      <c r="P290" s="19">
        <v>481.95172993581957</v>
      </c>
    </row>
    <row r="291" spans="1:16" x14ac:dyDescent="0.2">
      <c r="A291" s="18" t="s">
        <v>15</v>
      </c>
      <c r="B291" s="18" t="s">
        <v>25</v>
      </c>
      <c r="C291" s="18" t="s">
        <v>5</v>
      </c>
      <c r="D291" s="5" t="s">
        <v>98</v>
      </c>
      <c r="E291" s="5">
        <v>2002</v>
      </c>
      <c r="F291" s="5">
        <v>3</v>
      </c>
      <c r="G291" s="18">
        <v>3</v>
      </c>
      <c r="H291" s="18">
        <v>0.05</v>
      </c>
      <c r="I291" s="18">
        <v>1.3299999999999998</v>
      </c>
      <c r="J291" s="18">
        <v>0.05</v>
      </c>
      <c r="K291" s="18">
        <v>0.06</v>
      </c>
      <c r="L291" s="18">
        <v>0.1</v>
      </c>
      <c r="M291" s="18">
        <v>1.17</v>
      </c>
      <c r="N291" s="18">
        <v>0.02</v>
      </c>
      <c r="O291" s="18">
        <v>0.14000000000000001</v>
      </c>
      <c r="P291" s="19">
        <v>474.65936014293629</v>
      </c>
    </row>
    <row r="292" spans="1:16" x14ac:dyDescent="0.2">
      <c r="A292" s="18" t="s">
        <v>15</v>
      </c>
      <c r="B292" s="18" t="s">
        <v>25</v>
      </c>
      <c r="C292" s="18" t="s">
        <v>5</v>
      </c>
      <c r="D292" s="5" t="s">
        <v>98</v>
      </c>
      <c r="E292" s="5">
        <v>2003</v>
      </c>
      <c r="F292" s="5">
        <v>3</v>
      </c>
      <c r="G292" s="18">
        <v>78</v>
      </c>
      <c r="H292" s="18">
        <v>0.55000000000000004</v>
      </c>
      <c r="I292" s="18">
        <v>30.88</v>
      </c>
      <c r="J292" s="18">
        <v>0.55000000000000004</v>
      </c>
      <c r="K292" s="18">
        <v>0.59</v>
      </c>
      <c r="L292" s="18">
        <v>6.09</v>
      </c>
      <c r="M292" s="18">
        <v>24.200000000000003</v>
      </c>
      <c r="N292" s="18">
        <v>0.19</v>
      </c>
      <c r="O292" s="18">
        <v>1.49</v>
      </c>
      <c r="P292" s="19">
        <v>403.51058087052473</v>
      </c>
    </row>
    <row r="293" spans="1:16" x14ac:dyDescent="0.2">
      <c r="A293" s="18" t="s">
        <v>15</v>
      </c>
      <c r="B293" s="18" t="s">
        <v>25</v>
      </c>
      <c r="C293" s="18" t="s">
        <v>5</v>
      </c>
      <c r="D293" s="5" t="s">
        <v>98</v>
      </c>
      <c r="E293" s="5">
        <v>2004</v>
      </c>
      <c r="F293" s="5">
        <v>3</v>
      </c>
      <c r="G293" s="18">
        <v>23</v>
      </c>
      <c r="H293" s="18">
        <v>0.4</v>
      </c>
      <c r="I293" s="18">
        <v>11.53</v>
      </c>
      <c r="J293" s="18">
        <v>0.4</v>
      </c>
      <c r="K293" s="18">
        <v>0.48</v>
      </c>
      <c r="L293" s="18">
        <v>0.88</v>
      </c>
      <c r="M293" s="18">
        <v>10.17</v>
      </c>
      <c r="N293" s="18">
        <v>0.16</v>
      </c>
      <c r="O293" s="18">
        <v>1.22</v>
      </c>
      <c r="P293" s="19">
        <v>513.12822072859444</v>
      </c>
    </row>
    <row r="294" spans="1:16" x14ac:dyDescent="0.2">
      <c r="A294" s="18" t="s">
        <v>15</v>
      </c>
      <c r="B294" s="18" t="s">
        <v>25</v>
      </c>
      <c r="C294" s="18" t="s">
        <v>5</v>
      </c>
      <c r="D294" s="5" t="s">
        <v>98</v>
      </c>
      <c r="E294" s="5">
        <v>2005</v>
      </c>
      <c r="F294" s="5">
        <v>3</v>
      </c>
      <c r="G294" s="18">
        <v>123</v>
      </c>
      <c r="H294" s="18">
        <v>1.93</v>
      </c>
      <c r="I294" s="18">
        <v>55.67</v>
      </c>
      <c r="J294" s="18">
        <v>1.93</v>
      </c>
      <c r="K294" s="18">
        <v>2.3199999999999998</v>
      </c>
      <c r="L294" s="18">
        <v>4.26</v>
      </c>
      <c r="M294" s="18">
        <v>49.09</v>
      </c>
      <c r="N294" s="18">
        <v>0.76</v>
      </c>
      <c r="O294" s="18">
        <v>5.87</v>
      </c>
      <c r="P294" s="19">
        <v>467.69301006053553</v>
      </c>
    </row>
    <row r="295" spans="1:16" x14ac:dyDescent="0.2">
      <c r="A295" s="18" t="s">
        <v>15</v>
      </c>
      <c r="B295" s="18" t="s">
        <v>25</v>
      </c>
      <c r="C295" s="18" t="s">
        <v>5</v>
      </c>
      <c r="D295" s="5" t="s">
        <v>98</v>
      </c>
      <c r="E295" s="5">
        <v>2006</v>
      </c>
      <c r="F295" s="5">
        <v>3</v>
      </c>
      <c r="G295" s="18">
        <v>64</v>
      </c>
      <c r="H295" s="18">
        <v>0.97</v>
      </c>
      <c r="I295" s="18">
        <v>27.99</v>
      </c>
      <c r="J295" s="18">
        <v>0.97</v>
      </c>
      <c r="K295" s="18">
        <v>1.17</v>
      </c>
      <c r="L295" s="18">
        <v>2.14</v>
      </c>
      <c r="M295" s="18">
        <v>24.68</v>
      </c>
      <c r="N295" s="18">
        <v>0.38</v>
      </c>
      <c r="O295" s="18">
        <v>2.95</v>
      </c>
      <c r="P295" s="19">
        <v>455.45504470087417</v>
      </c>
    </row>
    <row r="296" spans="1:16" x14ac:dyDescent="0.2">
      <c r="A296" s="18" t="s">
        <v>15</v>
      </c>
      <c r="B296" s="18" t="s">
        <v>25</v>
      </c>
      <c r="C296" s="18" t="s">
        <v>5</v>
      </c>
      <c r="D296" s="5" t="s">
        <v>98</v>
      </c>
      <c r="E296" s="5">
        <v>2007</v>
      </c>
      <c r="F296" s="5">
        <v>3</v>
      </c>
      <c r="G296" s="18">
        <v>4</v>
      </c>
      <c r="H296" s="18">
        <v>0.06</v>
      </c>
      <c r="I296" s="18">
        <v>1.5899999999999999</v>
      </c>
      <c r="J296" s="18">
        <v>0.06</v>
      </c>
      <c r="K296" s="18">
        <v>7.0000000000000007E-2</v>
      </c>
      <c r="L296" s="18">
        <v>0.12</v>
      </c>
      <c r="M296" s="18">
        <v>1.4</v>
      </c>
      <c r="N296" s="18">
        <v>0.02</v>
      </c>
      <c r="O296" s="18">
        <v>0.17</v>
      </c>
      <c r="P296" s="19">
        <v>455.75870113495984</v>
      </c>
    </row>
    <row r="297" spans="1:16" x14ac:dyDescent="0.2">
      <c r="A297" s="18" t="s">
        <v>15</v>
      </c>
      <c r="B297" s="18" t="s">
        <v>25</v>
      </c>
      <c r="C297" s="18" t="s">
        <v>5</v>
      </c>
      <c r="D297" s="5" t="s">
        <v>98</v>
      </c>
      <c r="E297" s="5">
        <v>2008</v>
      </c>
      <c r="F297" s="5">
        <v>3</v>
      </c>
      <c r="G297" s="18">
        <v>45</v>
      </c>
      <c r="H297" s="18">
        <v>1.05</v>
      </c>
      <c r="I297" s="18">
        <v>30.119999999999997</v>
      </c>
      <c r="J297" s="18">
        <v>1.05</v>
      </c>
      <c r="K297" s="18">
        <v>1.25</v>
      </c>
      <c r="L297" s="18">
        <v>2.31</v>
      </c>
      <c r="M297" s="18">
        <v>26.56</v>
      </c>
      <c r="N297" s="18">
        <v>0.41</v>
      </c>
      <c r="O297" s="18">
        <v>3.18</v>
      </c>
      <c r="P297" s="19">
        <v>696.30023230517645</v>
      </c>
    </row>
    <row r="298" spans="1:16" x14ac:dyDescent="0.2">
      <c r="A298" s="18" t="s">
        <v>15</v>
      </c>
      <c r="B298" s="18" t="s">
        <v>25</v>
      </c>
      <c r="C298" s="18" t="s">
        <v>5</v>
      </c>
      <c r="D298" s="5" t="s">
        <v>98</v>
      </c>
      <c r="E298" s="5">
        <v>2009</v>
      </c>
      <c r="F298" s="5">
        <v>3</v>
      </c>
      <c r="G298" s="18">
        <v>33</v>
      </c>
      <c r="H298" s="18">
        <v>0.53</v>
      </c>
      <c r="I298" s="18">
        <v>15.129999999999999</v>
      </c>
      <c r="J298" s="18">
        <v>0.53</v>
      </c>
      <c r="K298" s="18">
        <v>0.63</v>
      </c>
      <c r="L298" s="18">
        <v>1.1599999999999999</v>
      </c>
      <c r="M298" s="18">
        <v>13.34</v>
      </c>
      <c r="N298" s="18">
        <v>0.21</v>
      </c>
      <c r="O298" s="18">
        <v>1.6</v>
      </c>
      <c r="P298" s="19">
        <v>475.95056880528711</v>
      </c>
    </row>
    <row r="299" spans="1:16" x14ac:dyDescent="0.2">
      <c r="A299" s="18" t="s">
        <v>15</v>
      </c>
      <c r="B299" s="18" t="s">
        <v>25</v>
      </c>
      <c r="C299" s="18" t="s">
        <v>5</v>
      </c>
      <c r="D299" s="5" t="s">
        <v>98</v>
      </c>
      <c r="E299" s="5">
        <v>2010</v>
      </c>
      <c r="F299" s="5">
        <v>3</v>
      </c>
      <c r="G299" s="18">
        <v>17</v>
      </c>
      <c r="H299" s="18">
        <v>0.26</v>
      </c>
      <c r="I299" s="18">
        <v>7.6099999999999994</v>
      </c>
      <c r="J299" s="18">
        <v>0.26</v>
      </c>
      <c r="K299" s="18">
        <v>0.32</v>
      </c>
      <c r="L299" s="18">
        <v>0.57999999999999996</v>
      </c>
      <c r="M299" s="18">
        <v>6.71</v>
      </c>
      <c r="N299" s="18">
        <v>0.1</v>
      </c>
      <c r="O299" s="18">
        <v>0.8</v>
      </c>
      <c r="P299" s="19">
        <v>470.54220771052047</v>
      </c>
    </row>
    <row r="300" spans="1:16" x14ac:dyDescent="0.2">
      <c r="A300" s="18" t="s">
        <v>15</v>
      </c>
      <c r="B300" s="18" t="s">
        <v>25</v>
      </c>
      <c r="C300" s="18" t="s">
        <v>5</v>
      </c>
      <c r="D300" s="5" t="s">
        <v>98</v>
      </c>
      <c r="E300" s="5">
        <v>2011</v>
      </c>
      <c r="F300" s="5">
        <v>3</v>
      </c>
      <c r="G300" s="18">
        <v>30</v>
      </c>
      <c r="H300" s="18">
        <v>0.5</v>
      </c>
      <c r="I300" s="18">
        <v>14.24</v>
      </c>
      <c r="J300" s="18">
        <v>0.5</v>
      </c>
      <c r="K300" s="18">
        <v>0.59</v>
      </c>
      <c r="L300" s="18">
        <v>1.0900000000000001</v>
      </c>
      <c r="M300" s="18">
        <v>12.56</v>
      </c>
      <c r="N300" s="18">
        <v>0.19</v>
      </c>
      <c r="O300" s="18">
        <v>1.5</v>
      </c>
      <c r="P300" s="19">
        <v>483.59092114875801</v>
      </c>
    </row>
    <row r="301" spans="1:16" x14ac:dyDescent="0.2">
      <c r="A301" s="18" t="s">
        <v>15</v>
      </c>
      <c r="B301" s="18" t="s">
        <v>25</v>
      </c>
      <c r="C301" s="18" t="s">
        <v>5</v>
      </c>
      <c r="D301" s="5" t="s">
        <v>98</v>
      </c>
      <c r="E301" s="5">
        <v>2012</v>
      </c>
      <c r="F301" s="5">
        <v>2</v>
      </c>
      <c r="G301" s="18">
        <v>82</v>
      </c>
      <c r="H301" s="18">
        <v>1.98</v>
      </c>
      <c r="I301" s="18">
        <v>44.43</v>
      </c>
      <c r="J301" s="18">
        <v>1.98</v>
      </c>
      <c r="K301" s="18">
        <v>5.31</v>
      </c>
      <c r="L301" s="18">
        <v>39.119999999999997</v>
      </c>
      <c r="M301" s="18">
        <v>0</v>
      </c>
      <c r="N301" s="18">
        <v>0.14000000000000001</v>
      </c>
      <c r="O301" s="18">
        <v>2.15</v>
      </c>
      <c r="P301" s="19">
        <v>568.72897552696338</v>
      </c>
    </row>
    <row r="302" spans="1:16" x14ac:dyDescent="0.2">
      <c r="A302" s="18" t="s">
        <v>15</v>
      </c>
      <c r="B302" s="18" t="s">
        <v>25</v>
      </c>
      <c r="C302" s="18" t="s">
        <v>5</v>
      </c>
      <c r="D302" s="5" t="s">
        <v>98</v>
      </c>
      <c r="E302" s="5">
        <v>2013</v>
      </c>
      <c r="F302" s="5">
        <v>2</v>
      </c>
      <c r="G302" s="18">
        <v>83</v>
      </c>
      <c r="H302" s="18">
        <v>2.13</v>
      </c>
      <c r="I302" s="18">
        <v>47.9</v>
      </c>
      <c r="J302" s="18">
        <v>2.13</v>
      </c>
      <c r="K302" s="18">
        <v>5.72</v>
      </c>
      <c r="L302" s="18">
        <v>42.18</v>
      </c>
      <c r="M302" s="18">
        <v>0</v>
      </c>
      <c r="N302" s="18">
        <v>0.15</v>
      </c>
      <c r="O302" s="18">
        <v>2.31</v>
      </c>
      <c r="P302" s="19">
        <v>606.20066733720466</v>
      </c>
    </row>
    <row r="303" spans="1:16" x14ac:dyDescent="0.2">
      <c r="A303" s="18" t="s">
        <v>15</v>
      </c>
      <c r="B303" s="18" t="s">
        <v>25</v>
      </c>
      <c r="C303" s="18" t="s">
        <v>5</v>
      </c>
      <c r="D303" s="5" t="s">
        <v>98</v>
      </c>
      <c r="E303" s="5">
        <v>2014</v>
      </c>
      <c r="F303" s="5">
        <v>2</v>
      </c>
      <c r="G303" s="18">
        <v>50</v>
      </c>
      <c r="H303" s="18">
        <v>1.38</v>
      </c>
      <c r="I303" s="18">
        <v>30.99</v>
      </c>
      <c r="J303" s="18">
        <v>1.38</v>
      </c>
      <c r="K303" s="18">
        <v>3.7</v>
      </c>
      <c r="L303" s="18">
        <v>27.29</v>
      </c>
      <c r="M303" s="18">
        <v>0</v>
      </c>
      <c r="N303" s="18">
        <v>0.1</v>
      </c>
      <c r="O303" s="18">
        <v>1.5</v>
      </c>
      <c r="P303" s="19">
        <v>647.37050518006015</v>
      </c>
    </row>
    <row r="304" spans="1:16" x14ac:dyDescent="0.2">
      <c r="A304" s="18" t="s">
        <v>15</v>
      </c>
      <c r="B304" s="18" t="s">
        <v>25</v>
      </c>
      <c r="C304" s="18" t="s">
        <v>5</v>
      </c>
      <c r="D304" s="5" t="s">
        <v>98</v>
      </c>
      <c r="E304" s="5">
        <v>2015</v>
      </c>
      <c r="F304" s="5">
        <v>2</v>
      </c>
      <c r="G304" s="18">
        <v>57</v>
      </c>
      <c r="H304" s="18">
        <v>1.43</v>
      </c>
      <c r="I304" s="18">
        <v>32.120000000000005</v>
      </c>
      <c r="J304" s="18">
        <v>1.43</v>
      </c>
      <c r="K304" s="18">
        <v>3.84</v>
      </c>
      <c r="L304" s="18">
        <v>28.28</v>
      </c>
      <c r="M304" s="18">
        <v>0</v>
      </c>
      <c r="N304" s="18">
        <v>0.1</v>
      </c>
      <c r="O304" s="18">
        <v>1.55</v>
      </c>
      <c r="P304" s="19">
        <v>586.10492095393056</v>
      </c>
    </row>
    <row r="305" spans="1:16" x14ac:dyDescent="0.2">
      <c r="A305" s="18" t="s">
        <v>15</v>
      </c>
      <c r="B305" s="18" t="s">
        <v>25</v>
      </c>
      <c r="C305" s="18" t="s">
        <v>5</v>
      </c>
      <c r="D305" s="5" t="s">
        <v>98</v>
      </c>
      <c r="E305" s="5">
        <v>2016</v>
      </c>
      <c r="F305" s="5">
        <v>2</v>
      </c>
      <c r="G305" s="18">
        <v>61</v>
      </c>
      <c r="H305" s="18">
        <v>1.62</v>
      </c>
      <c r="I305" s="18">
        <v>36.42</v>
      </c>
      <c r="J305" s="18">
        <v>1.62</v>
      </c>
      <c r="K305" s="18">
        <v>4.3499999999999996</v>
      </c>
      <c r="L305" s="18">
        <v>32.07</v>
      </c>
      <c r="M305" s="18">
        <v>0</v>
      </c>
      <c r="N305" s="18">
        <v>0.12</v>
      </c>
      <c r="O305" s="18">
        <v>1.76</v>
      </c>
      <c r="P305" s="19">
        <v>624.67161410996232</v>
      </c>
    </row>
    <row r="306" spans="1:16" x14ac:dyDescent="0.2">
      <c r="A306" s="18" t="s">
        <v>15</v>
      </c>
      <c r="B306" s="18" t="s">
        <v>25</v>
      </c>
      <c r="C306" s="18" t="s">
        <v>5</v>
      </c>
      <c r="D306" s="5" t="s">
        <v>98</v>
      </c>
      <c r="E306" s="5">
        <v>2017</v>
      </c>
      <c r="F306" s="5">
        <v>1</v>
      </c>
      <c r="G306" s="18">
        <v>58</v>
      </c>
      <c r="H306" s="18">
        <v>6</v>
      </c>
      <c r="I306" s="18">
        <v>40.65</v>
      </c>
      <c r="J306" s="18">
        <v>6</v>
      </c>
      <c r="K306" s="18">
        <v>40.65</v>
      </c>
      <c r="L306" s="18">
        <v>0</v>
      </c>
      <c r="M306" s="18">
        <v>0</v>
      </c>
      <c r="N306" s="18">
        <v>0.3</v>
      </c>
      <c r="O306" s="18">
        <v>3.25</v>
      </c>
      <c r="P306" s="19">
        <v>798.23879913096164</v>
      </c>
    </row>
    <row r="307" spans="1:16" x14ac:dyDescent="0.2">
      <c r="A307" s="18" t="s">
        <v>15</v>
      </c>
      <c r="B307" s="18" t="s">
        <v>25</v>
      </c>
      <c r="C307" s="18" t="s">
        <v>5</v>
      </c>
      <c r="D307" s="5" t="s">
        <v>98</v>
      </c>
      <c r="E307" s="5">
        <v>2018</v>
      </c>
      <c r="F307" s="5">
        <v>1</v>
      </c>
      <c r="G307" s="18">
        <v>54</v>
      </c>
      <c r="H307" s="18">
        <v>4.79</v>
      </c>
      <c r="I307" s="18">
        <v>32.5</v>
      </c>
      <c r="J307" s="18">
        <v>4.79</v>
      </c>
      <c r="K307" s="18">
        <v>32.5</v>
      </c>
      <c r="L307" s="18">
        <v>0</v>
      </c>
      <c r="M307" s="18">
        <v>0</v>
      </c>
      <c r="N307" s="18">
        <v>0.24</v>
      </c>
      <c r="O307" s="18">
        <v>2.5999999999999996</v>
      </c>
      <c r="P307" s="19">
        <v>682.65805234923744</v>
      </c>
    </row>
    <row r="308" spans="1:16" x14ac:dyDescent="0.2">
      <c r="A308" s="18" t="s">
        <v>15</v>
      </c>
      <c r="B308" s="18" t="s">
        <v>25</v>
      </c>
      <c r="C308" s="18" t="s">
        <v>5</v>
      </c>
      <c r="D308" s="5" t="s">
        <v>98</v>
      </c>
      <c r="E308" s="5">
        <v>2019</v>
      </c>
      <c r="F308" s="5">
        <v>1</v>
      </c>
      <c r="G308" s="18">
        <v>23</v>
      </c>
      <c r="H308" s="18">
        <v>2.15</v>
      </c>
      <c r="I308" s="18">
        <v>14.600000000000001</v>
      </c>
      <c r="J308" s="18">
        <v>2.15</v>
      </c>
      <c r="K308" s="18">
        <v>14.600000000000001</v>
      </c>
      <c r="L308" s="18">
        <v>0</v>
      </c>
      <c r="M308" s="18">
        <v>0</v>
      </c>
      <c r="N308" s="18">
        <v>0.11</v>
      </c>
      <c r="O308" s="18">
        <v>1.17</v>
      </c>
      <c r="P308" s="19">
        <v>731.92110770816953</v>
      </c>
    </row>
    <row r="309" spans="1:16" x14ac:dyDescent="0.2">
      <c r="A309" s="18" t="s">
        <v>15</v>
      </c>
      <c r="B309" s="18" t="s">
        <v>25</v>
      </c>
      <c r="C309" s="18" t="s">
        <v>5</v>
      </c>
      <c r="D309" s="5" t="s">
        <v>98</v>
      </c>
      <c r="E309" s="5">
        <v>2020</v>
      </c>
      <c r="F309" s="5">
        <v>0</v>
      </c>
      <c r="G309" s="18">
        <v>46</v>
      </c>
      <c r="H309" s="18">
        <v>25.85</v>
      </c>
      <c r="I309" s="18">
        <v>0</v>
      </c>
      <c r="J309" s="18">
        <v>25.85</v>
      </c>
      <c r="K309" s="18">
        <v>0</v>
      </c>
      <c r="L309" s="18">
        <v>0</v>
      </c>
      <c r="M309" s="18">
        <v>0</v>
      </c>
      <c r="N309" s="18">
        <v>0.01</v>
      </c>
      <c r="O309" s="18">
        <v>7.0000000000000007E-2</v>
      </c>
      <c r="P309" s="19">
        <v>558.52413617119282</v>
      </c>
    </row>
    <row r="310" spans="1:16" x14ac:dyDescent="0.2">
      <c r="A310" s="18" t="s">
        <v>15</v>
      </c>
      <c r="B310" s="18" t="s">
        <v>25</v>
      </c>
      <c r="C310" s="18" t="s">
        <v>5</v>
      </c>
      <c r="D310" s="5" t="s">
        <v>98</v>
      </c>
      <c r="E310" s="5">
        <v>2021</v>
      </c>
      <c r="F310" s="5">
        <v>0</v>
      </c>
      <c r="G310" s="18">
        <v>9</v>
      </c>
      <c r="H310" s="18">
        <v>5.46</v>
      </c>
      <c r="I310" s="18">
        <v>0</v>
      </c>
      <c r="J310" s="18">
        <v>5.46</v>
      </c>
      <c r="K310" s="18">
        <v>0</v>
      </c>
      <c r="L310" s="18">
        <v>0</v>
      </c>
      <c r="M310" s="18">
        <v>0</v>
      </c>
      <c r="N310" s="18">
        <v>0</v>
      </c>
      <c r="O310" s="18">
        <v>0.01</v>
      </c>
      <c r="P310" s="19">
        <v>578.52074528361504</v>
      </c>
    </row>
    <row r="311" spans="1:16" x14ac:dyDescent="0.2">
      <c r="A311" s="18" t="s">
        <v>15</v>
      </c>
      <c r="B311" s="18" t="s">
        <v>25</v>
      </c>
      <c r="C311" s="18" t="s">
        <v>5</v>
      </c>
      <c r="D311" s="5" t="s">
        <v>99</v>
      </c>
      <c r="E311" s="5">
        <v>1993</v>
      </c>
      <c r="F311" s="5">
        <v>3</v>
      </c>
      <c r="G311" s="18">
        <v>16</v>
      </c>
      <c r="H311" s="18">
        <v>0.27</v>
      </c>
      <c r="I311" s="18">
        <v>7.67</v>
      </c>
      <c r="J311" s="18">
        <v>0.27</v>
      </c>
      <c r="K311" s="18">
        <v>0.32</v>
      </c>
      <c r="L311" s="18">
        <v>0.59</v>
      </c>
      <c r="M311" s="18">
        <v>6.76</v>
      </c>
      <c r="N311" s="18">
        <v>0.1</v>
      </c>
      <c r="O311" s="18">
        <v>0.81</v>
      </c>
      <c r="P311" s="19">
        <v>485.4547266470031</v>
      </c>
    </row>
    <row r="312" spans="1:16" x14ac:dyDescent="0.2">
      <c r="A312" s="18" t="s">
        <v>15</v>
      </c>
      <c r="B312" s="18" t="s">
        <v>25</v>
      </c>
      <c r="C312" s="18" t="s">
        <v>5</v>
      </c>
      <c r="D312" s="5" t="s">
        <v>99</v>
      </c>
      <c r="E312" s="5">
        <v>1994</v>
      </c>
      <c r="F312" s="5">
        <v>3</v>
      </c>
      <c r="G312" s="18">
        <v>7</v>
      </c>
      <c r="H312" s="18">
        <v>0.1</v>
      </c>
      <c r="I312" s="18">
        <v>2.7800000000000002</v>
      </c>
      <c r="J312" s="18">
        <v>0.1</v>
      </c>
      <c r="K312" s="18">
        <v>0.12</v>
      </c>
      <c r="L312" s="18">
        <v>0.21</v>
      </c>
      <c r="M312" s="18">
        <v>2.4500000000000002</v>
      </c>
      <c r="N312" s="18">
        <v>0.04</v>
      </c>
      <c r="O312" s="18">
        <v>0.28999999999999998</v>
      </c>
      <c r="P312" s="19">
        <v>418.84725882192106</v>
      </c>
    </row>
    <row r="313" spans="1:16" x14ac:dyDescent="0.2">
      <c r="A313" s="18" t="s">
        <v>15</v>
      </c>
      <c r="B313" s="18" t="s">
        <v>25</v>
      </c>
      <c r="C313" s="18" t="s">
        <v>5</v>
      </c>
      <c r="D313" s="5" t="s">
        <v>99</v>
      </c>
      <c r="E313" s="5">
        <v>1995</v>
      </c>
      <c r="F313" s="5">
        <v>3</v>
      </c>
      <c r="G313" s="18">
        <v>9</v>
      </c>
      <c r="H313" s="18">
        <v>0.16</v>
      </c>
      <c r="I313" s="18">
        <v>4.46</v>
      </c>
      <c r="J313" s="18">
        <v>0.16</v>
      </c>
      <c r="K313" s="18">
        <v>0.19</v>
      </c>
      <c r="L313" s="18">
        <v>0.34</v>
      </c>
      <c r="M313" s="18">
        <v>3.93</v>
      </c>
      <c r="N313" s="18">
        <v>0.06</v>
      </c>
      <c r="O313" s="18">
        <v>0.47</v>
      </c>
      <c r="P313" s="19">
        <v>519.47816509409768</v>
      </c>
    </row>
    <row r="314" spans="1:16" x14ac:dyDescent="0.2">
      <c r="A314" s="18" t="s">
        <v>15</v>
      </c>
      <c r="B314" s="18" t="s">
        <v>25</v>
      </c>
      <c r="C314" s="18" t="s">
        <v>5</v>
      </c>
      <c r="D314" s="5" t="s">
        <v>99</v>
      </c>
      <c r="E314" s="5">
        <v>1996</v>
      </c>
      <c r="F314" s="5">
        <v>3</v>
      </c>
      <c r="G314" s="18">
        <v>3</v>
      </c>
      <c r="H314" s="18">
        <v>0</v>
      </c>
      <c r="I314" s="18">
        <v>1.47</v>
      </c>
      <c r="J314" s="18">
        <v>0</v>
      </c>
      <c r="K314" s="18">
        <v>0.15</v>
      </c>
      <c r="L314" s="18">
        <v>0.14000000000000001</v>
      </c>
      <c r="M314" s="18">
        <v>1.18</v>
      </c>
      <c r="N314" s="18">
        <v>0</v>
      </c>
      <c r="O314" s="18">
        <v>0</v>
      </c>
      <c r="P314" s="19">
        <v>504.48275862068965</v>
      </c>
    </row>
    <row r="315" spans="1:16" x14ac:dyDescent="0.2">
      <c r="A315" s="18" t="s">
        <v>15</v>
      </c>
      <c r="B315" s="18" t="s">
        <v>25</v>
      </c>
      <c r="C315" s="18" t="s">
        <v>5</v>
      </c>
      <c r="D315" s="5" t="s">
        <v>99</v>
      </c>
      <c r="E315" s="5">
        <v>1998</v>
      </c>
      <c r="F315" s="5">
        <v>3</v>
      </c>
      <c r="G315" s="18">
        <v>14</v>
      </c>
      <c r="H315" s="18">
        <v>0</v>
      </c>
      <c r="I315" s="18">
        <v>5.44</v>
      </c>
      <c r="J315" s="18">
        <v>0</v>
      </c>
      <c r="K315" s="18">
        <v>0</v>
      </c>
      <c r="L315" s="18">
        <v>0.71</v>
      </c>
      <c r="M315" s="18">
        <v>4.7300000000000004</v>
      </c>
      <c r="N315" s="18">
        <v>0</v>
      </c>
      <c r="O315" s="18">
        <v>0</v>
      </c>
      <c r="P315" s="19">
        <v>389.97852541159625</v>
      </c>
    </row>
    <row r="316" spans="1:16" x14ac:dyDescent="0.2">
      <c r="A316" s="18" t="s">
        <v>15</v>
      </c>
      <c r="B316" s="18" t="s">
        <v>25</v>
      </c>
      <c r="C316" s="18" t="s">
        <v>5</v>
      </c>
      <c r="D316" s="5" t="s">
        <v>99</v>
      </c>
      <c r="E316" s="5">
        <v>2003</v>
      </c>
      <c r="F316" s="5">
        <v>3</v>
      </c>
      <c r="G316" s="18">
        <v>9</v>
      </c>
      <c r="H316" s="18">
        <v>0.12</v>
      </c>
      <c r="I316" s="18">
        <v>3.57</v>
      </c>
      <c r="J316" s="18">
        <v>0.12</v>
      </c>
      <c r="K316" s="18">
        <v>0.15</v>
      </c>
      <c r="L316" s="18">
        <v>0.27</v>
      </c>
      <c r="M316" s="18">
        <v>3.15</v>
      </c>
      <c r="N316" s="18">
        <v>0.05</v>
      </c>
      <c r="O316" s="18">
        <v>0.38</v>
      </c>
      <c r="P316" s="19">
        <v>419.05748639854812</v>
      </c>
    </row>
    <row r="317" spans="1:16" x14ac:dyDescent="0.2">
      <c r="A317" s="18" t="s">
        <v>15</v>
      </c>
      <c r="B317" s="18" t="s">
        <v>25</v>
      </c>
      <c r="C317" s="18" t="s">
        <v>5</v>
      </c>
      <c r="D317" s="5" t="s">
        <v>99</v>
      </c>
      <c r="E317" s="5">
        <v>2005</v>
      </c>
      <c r="F317" s="5">
        <v>3</v>
      </c>
      <c r="G317" s="18">
        <v>12</v>
      </c>
      <c r="H317" s="18">
        <v>0.2</v>
      </c>
      <c r="I317" s="18">
        <v>5.65</v>
      </c>
      <c r="J317" s="18">
        <v>0.2</v>
      </c>
      <c r="K317" s="18">
        <v>0.24</v>
      </c>
      <c r="L317" s="18">
        <v>0.43</v>
      </c>
      <c r="M317" s="18">
        <v>4.9800000000000004</v>
      </c>
      <c r="N317" s="18">
        <v>0.08</v>
      </c>
      <c r="O317" s="18">
        <v>0.6</v>
      </c>
      <c r="P317" s="19">
        <v>474.65936014293641</v>
      </c>
    </row>
    <row r="318" spans="1:16" x14ac:dyDescent="0.2">
      <c r="A318" s="18" t="s">
        <v>15</v>
      </c>
      <c r="B318" s="18" t="s">
        <v>25</v>
      </c>
      <c r="C318" s="18" t="s">
        <v>5</v>
      </c>
      <c r="D318" s="5" t="s">
        <v>99</v>
      </c>
      <c r="E318" s="5">
        <v>2006</v>
      </c>
      <c r="F318" s="5">
        <v>3</v>
      </c>
      <c r="G318" s="18">
        <v>16</v>
      </c>
      <c r="H318" s="18">
        <v>0.24</v>
      </c>
      <c r="I318" s="18">
        <v>6.9300000000000006</v>
      </c>
      <c r="J318" s="18">
        <v>0.24</v>
      </c>
      <c r="K318" s="18">
        <v>0.28999999999999998</v>
      </c>
      <c r="L318" s="18">
        <v>0.53</v>
      </c>
      <c r="M318" s="18">
        <v>6.11</v>
      </c>
      <c r="N318" s="18">
        <v>0.09</v>
      </c>
      <c r="O318" s="18">
        <v>0.73</v>
      </c>
      <c r="P318" s="19">
        <v>442.30211416309425</v>
      </c>
    </row>
    <row r="319" spans="1:16" x14ac:dyDescent="0.2">
      <c r="A319" s="18" t="s">
        <v>15</v>
      </c>
      <c r="B319" s="18" t="s">
        <v>25</v>
      </c>
      <c r="C319" s="18" t="s">
        <v>5</v>
      </c>
      <c r="D319" s="5" t="s">
        <v>99</v>
      </c>
      <c r="E319" s="5">
        <v>2008</v>
      </c>
      <c r="F319" s="5">
        <v>3</v>
      </c>
      <c r="G319" s="18">
        <v>11</v>
      </c>
      <c r="H319" s="18">
        <v>0.18</v>
      </c>
      <c r="I319" s="18">
        <v>5.19</v>
      </c>
      <c r="J319" s="18">
        <v>0.18</v>
      </c>
      <c r="K319" s="18">
        <v>0.22</v>
      </c>
      <c r="L319" s="18">
        <v>0.4</v>
      </c>
      <c r="M319" s="18">
        <v>4.57</v>
      </c>
      <c r="N319" s="18">
        <v>7.0000000000000007E-2</v>
      </c>
      <c r="O319" s="18">
        <v>0.55000000000000004</v>
      </c>
      <c r="P319" s="19">
        <v>468.88061733321177</v>
      </c>
    </row>
    <row r="320" spans="1:16" x14ac:dyDescent="0.2">
      <c r="A320" s="18" t="s">
        <v>15</v>
      </c>
      <c r="B320" s="18" t="s">
        <v>25</v>
      </c>
      <c r="C320" s="18" t="s">
        <v>5</v>
      </c>
      <c r="D320" s="5" t="s">
        <v>99</v>
      </c>
      <c r="E320" s="5">
        <v>2009</v>
      </c>
      <c r="F320" s="5">
        <v>3</v>
      </c>
      <c r="G320" s="18">
        <v>6</v>
      </c>
      <c r="H320" s="18">
        <v>0.1</v>
      </c>
      <c r="I320" s="18">
        <v>3.01</v>
      </c>
      <c r="J320" s="18">
        <v>0.1</v>
      </c>
      <c r="K320" s="18">
        <v>0.13</v>
      </c>
      <c r="L320" s="18">
        <v>0.23</v>
      </c>
      <c r="M320" s="18">
        <v>2.65</v>
      </c>
      <c r="N320" s="18">
        <v>0.04</v>
      </c>
      <c r="O320" s="18">
        <v>0.32</v>
      </c>
      <c r="P320" s="19">
        <v>488.36437010041749</v>
      </c>
    </row>
    <row r="321" spans="1:16" x14ac:dyDescent="0.2">
      <c r="A321" s="18" t="s">
        <v>15</v>
      </c>
      <c r="B321" s="18" t="s">
        <v>25</v>
      </c>
      <c r="C321" s="18" t="s">
        <v>5</v>
      </c>
      <c r="D321" s="5" t="s">
        <v>99</v>
      </c>
      <c r="E321" s="5">
        <v>2010</v>
      </c>
      <c r="F321" s="5">
        <v>3</v>
      </c>
      <c r="G321" s="18">
        <v>19</v>
      </c>
      <c r="H321" s="18">
        <v>0.27</v>
      </c>
      <c r="I321" s="18">
        <v>7.91</v>
      </c>
      <c r="J321" s="18">
        <v>0.27</v>
      </c>
      <c r="K321" s="18">
        <v>0.33</v>
      </c>
      <c r="L321" s="18">
        <v>0.61</v>
      </c>
      <c r="M321" s="18">
        <v>6.97</v>
      </c>
      <c r="N321" s="18">
        <v>0.11</v>
      </c>
      <c r="O321" s="18">
        <v>0.83</v>
      </c>
      <c r="P321" s="19">
        <v>439.56287829671726</v>
      </c>
    </row>
    <row r="322" spans="1:16" x14ac:dyDescent="0.2">
      <c r="A322" s="18" t="s">
        <v>15</v>
      </c>
      <c r="B322" s="18" t="s">
        <v>25</v>
      </c>
      <c r="C322" s="18" t="s">
        <v>5</v>
      </c>
      <c r="D322" s="5" t="s">
        <v>99</v>
      </c>
      <c r="E322" s="5">
        <v>2011</v>
      </c>
      <c r="F322" s="5">
        <v>3</v>
      </c>
      <c r="G322" s="18">
        <v>6</v>
      </c>
      <c r="H322" s="18">
        <v>0.12</v>
      </c>
      <c r="I322" s="18">
        <v>3.35</v>
      </c>
      <c r="J322" s="18">
        <v>0.12</v>
      </c>
      <c r="K322" s="18">
        <v>0.14000000000000001</v>
      </c>
      <c r="L322" s="18">
        <v>0.26</v>
      </c>
      <c r="M322" s="18">
        <v>2.95</v>
      </c>
      <c r="N322" s="18">
        <v>0.05</v>
      </c>
      <c r="O322" s="18">
        <v>0.35</v>
      </c>
      <c r="P322" s="19">
        <v>575.58180692426038</v>
      </c>
    </row>
    <row r="323" spans="1:16" x14ac:dyDescent="0.2">
      <c r="A323" s="18" t="s">
        <v>15</v>
      </c>
      <c r="B323" s="18" t="s">
        <v>25</v>
      </c>
      <c r="C323" s="18" t="s">
        <v>5</v>
      </c>
      <c r="D323" s="5" t="s">
        <v>99</v>
      </c>
      <c r="E323" s="5">
        <v>2012</v>
      </c>
      <c r="F323" s="5">
        <v>2</v>
      </c>
      <c r="G323" s="18">
        <v>29</v>
      </c>
      <c r="H323" s="18">
        <v>0.71</v>
      </c>
      <c r="I323" s="18">
        <v>16.04</v>
      </c>
      <c r="J323" s="18">
        <v>0.71</v>
      </c>
      <c r="K323" s="18">
        <v>1.92</v>
      </c>
      <c r="L323" s="18">
        <v>14.12</v>
      </c>
      <c r="M323" s="18">
        <v>0</v>
      </c>
      <c r="N323" s="18">
        <v>0.05</v>
      </c>
      <c r="O323" s="18">
        <v>0.77</v>
      </c>
      <c r="P323" s="19">
        <v>569.51617186993656</v>
      </c>
    </row>
    <row r="324" spans="1:16" x14ac:dyDescent="0.2">
      <c r="A324" s="18" t="s">
        <v>15</v>
      </c>
      <c r="B324" s="18" t="s">
        <v>25</v>
      </c>
      <c r="C324" s="18" t="s">
        <v>5</v>
      </c>
      <c r="D324" s="5" t="s">
        <v>99</v>
      </c>
      <c r="E324" s="5">
        <v>2013</v>
      </c>
      <c r="F324" s="5">
        <v>2</v>
      </c>
      <c r="G324" s="18">
        <v>8</v>
      </c>
      <c r="H324" s="18">
        <v>0.19</v>
      </c>
      <c r="I324" s="18">
        <v>4.2300000000000004</v>
      </c>
      <c r="J324" s="18">
        <v>0.19</v>
      </c>
      <c r="K324" s="18">
        <v>0.51</v>
      </c>
      <c r="L324" s="18">
        <v>3.72</v>
      </c>
      <c r="M324" s="18">
        <v>0</v>
      </c>
      <c r="N324" s="18">
        <v>0.01</v>
      </c>
      <c r="O324" s="18">
        <v>0.2</v>
      </c>
      <c r="P324" s="19">
        <v>531.66800883283997</v>
      </c>
    </row>
    <row r="325" spans="1:16" x14ac:dyDescent="0.2">
      <c r="A325" s="18" t="s">
        <v>15</v>
      </c>
      <c r="B325" s="18" t="s">
        <v>25</v>
      </c>
      <c r="C325" s="18" t="s">
        <v>5</v>
      </c>
      <c r="D325" s="5" t="s">
        <v>99</v>
      </c>
      <c r="E325" s="5">
        <v>2014</v>
      </c>
      <c r="F325" s="5">
        <v>2</v>
      </c>
      <c r="G325" s="18">
        <v>60</v>
      </c>
      <c r="H325" s="18">
        <v>1.76</v>
      </c>
      <c r="I325" s="18">
        <v>39.690000000000005</v>
      </c>
      <c r="J325" s="18">
        <v>1.76</v>
      </c>
      <c r="K325" s="18">
        <v>4.74</v>
      </c>
      <c r="L325" s="18">
        <v>34.950000000000003</v>
      </c>
      <c r="M325" s="18">
        <v>0</v>
      </c>
      <c r="N325" s="18">
        <v>0.13</v>
      </c>
      <c r="O325" s="18">
        <v>1.92</v>
      </c>
      <c r="P325" s="19">
        <v>689.11200719536828</v>
      </c>
    </row>
    <row r="326" spans="1:16" x14ac:dyDescent="0.2">
      <c r="A326" s="18" t="s">
        <v>15</v>
      </c>
      <c r="B326" s="18" t="s">
        <v>25</v>
      </c>
      <c r="C326" s="18" t="s">
        <v>5</v>
      </c>
      <c r="D326" s="5" t="s">
        <v>99</v>
      </c>
      <c r="E326" s="5">
        <v>2015</v>
      </c>
      <c r="F326" s="5">
        <v>2</v>
      </c>
      <c r="G326" s="18">
        <v>30</v>
      </c>
      <c r="H326" s="18">
        <v>0.86</v>
      </c>
      <c r="I326" s="18">
        <v>19.28</v>
      </c>
      <c r="J326" s="18">
        <v>0.86</v>
      </c>
      <c r="K326" s="18">
        <v>2.2999999999999998</v>
      </c>
      <c r="L326" s="18">
        <v>16.98</v>
      </c>
      <c r="M326" s="18">
        <v>0</v>
      </c>
      <c r="N326" s="18">
        <v>0.06</v>
      </c>
      <c r="O326" s="18">
        <v>0.93</v>
      </c>
      <c r="P326" s="19">
        <v>672.90881712733392</v>
      </c>
    </row>
    <row r="327" spans="1:16" x14ac:dyDescent="0.2">
      <c r="A327" s="18" t="s">
        <v>15</v>
      </c>
      <c r="B327" s="18" t="s">
        <v>25</v>
      </c>
      <c r="C327" s="18" t="s">
        <v>5</v>
      </c>
      <c r="D327" s="5" t="s">
        <v>99</v>
      </c>
      <c r="E327" s="5">
        <v>2016</v>
      </c>
      <c r="F327" s="5">
        <v>2</v>
      </c>
      <c r="G327" s="18">
        <v>16</v>
      </c>
      <c r="H327" s="18">
        <v>0.52</v>
      </c>
      <c r="I327" s="18">
        <v>11.72</v>
      </c>
      <c r="J327" s="18">
        <v>0.52</v>
      </c>
      <c r="K327" s="18">
        <v>1.4</v>
      </c>
      <c r="L327" s="18">
        <v>10.32</v>
      </c>
      <c r="M327" s="18">
        <v>0</v>
      </c>
      <c r="N327" s="18">
        <v>0.04</v>
      </c>
      <c r="O327" s="18">
        <v>0.56999999999999995</v>
      </c>
      <c r="P327" s="19">
        <v>768.38023409498498</v>
      </c>
    </row>
    <row r="328" spans="1:16" x14ac:dyDescent="0.2">
      <c r="A328" s="18" t="s">
        <v>15</v>
      </c>
      <c r="B328" s="18" t="s">
        <v>25</v>
      </c>
      <c r="C328" s="18" t="s">
        <v>5</v>
      </c>
      <c r="D328" s="5" t="s">
        <v>99</v>
      </c>
      <c r="E328" s="5">
        <v>2017</v>
      </c>
      <c r="F328" s="5">
        <v>1</v>
      </c>
      <c r="G328" s="18">
        <v>25</v>
      </c>
      <c r="H328" s="18">
        <v>2.38</v>
      </c>
      <c r="I328" s="18">
        <v>16.100000000000001</v>
      </c>
      <c r="J328" s="18">
        <v>2.38</v>
      </c>
      <c r="K328" s="18">
        <v>16.100000000000001</v>
      </c>
      <c r="L328" s="18">
        <v>0</v>
      </c>
      <c r="M328" s="18">
        <v>0</v>
      </c>
      <c r="N328" s="18">
        <v>0.12</v>
      </c>
      <c r="O328" s="18">
        <v>1.28</v>
      </c>
      <c r="P328" s="19">
        <v>730.76660194493411</v>
      </c>
    </row>
    <row r="329" spans="1:16" x14ac:dyDescent="0.2">
      <c r="A329" s="18" t="s">
        <v>15</v>
      </c>
      <c r="B329" s="18" t="s">
        <v>25</v>
      </c>
      <c r="C329" s="18" t="s">
        <v>5</v>
      </c>
      <c r="D329" s="5" t="s">
        <v>99</v>
      </c>
      <c r="E329" s="5">
        <v>2018</v>
      </c>
      <c r="F329" s="5">
        <v>1</v>
      </c>
      <c r="G329" s="18">
        <v>27</v>
      </c>
      <c r="H329" s="18">
        <v>2.59</v>
      </c>
      <c r="I329" s="18">
        <v>17.52</v>
      </c>
      <c r="J329" s="18">
        <v>2.59</v>
      </c>
      <c r="K329" s="18">
        <v>17.52</v>
      </c>
      <c r="L329" s="18">
        <v>0</v>
      </c>
      <c r="M329" s="18">
        <v>0</v>
      </c>
      <c r="N329" s="18">
        <v>0.13</v>
      </c>
      <c r="O329" s="18">
        <v>1.4</v>
      </c>
      <c r="P329" s="19">
        <v>737.11745082536322</v>
      </c>
    </row>
    <row r="330" spans="1:16" x14ac:dyDescent="0.2">
      <c r="A330" s="18" t="s">
        <v>15</v>
      </c>
      <c r="B330" s="18" t="s">
        <v>25</v>
      </c>
      <c r="C330" s="18" t="s">
        <v>5</v>
      </c>
      <c r="D330" s="5" t="s">
        <v>99</v>
      </c>
      <c r="E330" s="5">
        <v>2019</v>
      </c>
      <c r="F330" s="5">
        <v>1</v>
      </c>
      <c r="G330" s="18">
        <v>19</v>
      </c>
      <c r="H330" s="18">
        <v>1.8800000000000001</v>
      </c>
      <c r="I330" s="18">
        <v>12.75</v>
      </c>
      <c r="J330" s="18">
        <v>1.8800000000000001</v>
      </c>
      <c r="K330" s="18">
        <v>12.75</v>
      </c>
      <c r="L330" s="18">
        <v>0</v>
      </c>
      <c r="M330" s="18">
        <v>0</v>
      </c>
      <c r="N330" s="18">
        <v>0.09</v>
      </c>
      <c r="O330" s="18">
        <v>1.02</v>
      </c>
      <c r="P330" s="19">
        <v>773.19498448092281</v>
      </c>
    </row>
    <row r="331" spans="1:16" x14ac:dyDescent="0.2">
      <c r="A331" s="18" t="s">
        <v>15</v>
      </c>
      <c r="B331" s="18" t="s">
        <v>25</v>
      </c>
      <c r="C331" s="18" t="s">
        <v>5</v>
      </c>
      <c r="D331" s="5" t="s">
        <v>99</v>
      </c>
      <c r="E331" s="5">
        <v>2020</v>
      </c>
      <c r="F331" s="5">
        <v>0</v>
      </c>
      <c r="G331" s="18">
        <v>2</v>
      </c>
      <c r="H331" s="18">
        <v>1.1000000000000001</v>
      </c>
      <c r="I331" s="18">
        <v>0</v>
      </c>
      <c r="J331" s="18">
        <v>1.1000000000000001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9">
        <v>596.45282024990979</v>
      </c>
    </row>
    <row r="332" spans="1:16" x14ac:dyDescent="0.2">
      <c r="A332" s="18" t="s">
        <v>15</v>
      </c>
      <c r="B332" s="18" t="s">
        <v>25</v>
      </c>
      <c r="C332" s="18" t="s">
        <v>5</v>
      </c>
      <c r="D332" s="5" t="s">
        <v>99</v>
      </c>
      <c r="E332" s="5">
        <v>2021</v>
      </c>
      <c r="F332" s="5">
        <v>0</v>
      </c>
      <c r="G332" s="18">
        <v>46</v>
      </c>
      <c r="H332" s="18">
        <v>28.8</v>
      </c>
      <c r="I332" s="18">
        <v>0</v>
      </c>
      <c r="J332" s="18">
        <v>28.8</v>
      </c>
      <c r="K332" s="18">
        <v>0</v>
      </c>
      <c r="L332" s="18">
        <v>0</v>
      </c>
      <c r="M332" s="18">
        <v>0</v>
      </c>
      <c r="N332" s="18">
        <v>0.01</v>
      </c>
      <c r="O332" s="18">
        <v>7.0000000000000007E-2</v>
      </c>
      <c r="P332" s="19">
        <v>625.09664330177793</v>
      </c>
    </row>
    <row r="333" spans="1:16" x14ac:dyDescent="0.2">
      <c r="A333" s="18" t="s">
        <v>15</v>
      </c>
      <c r="B333" s="18" t="s">
        <v>25</v>
      </c>
      <c r="C333" s="18" t="s">
        <v>5</v>
      </c>
      <c r="D333" s="5" t="s">
        <v>102</v>
      </c>
      <c r="E333" s="5">
        <v>1990</v>
      </c>
      <c r="F333" s="5">
        <v>3</v>
      </c>
      <c r="G333" s="18">
        <v>4</v>
      </c>
      <c r="H333" s="18">
        <v>0.05</v>
      </c>
      <c r="I333" s="18">
        <v>1.3499999999999999</v>
      </c>
      <c r="J333" s="18">
        <v>0.05</v>
      </c>
      <c r="K333" s="18">
        <v>0.06</v>
      </c>
      <c r="L333" s="18">
        <v>0.1</v>
      </c>
      <c r="M333" s="18">
        <v>1.19</v>
      </c>
      <c r="N333" s="18">
        <v>0.02</v>
      </c>
      <c r="O333" s="18">
        <v>0.14000000000000001</v>
      </c>
      <c r="P333" s="19">
        <v>341.51061770759469</v>
      </c>
    </row>
    <row r="334" spans="1:16" x14ac:dyDescent="0.2">
      <c r="A334" s="18" t="s">
        <v>15</v>
      </c>
      <c r="B334" s="18" t="s">
        <v>25</v>
      </c>
      <c r="C334" s="18" t="s">
        <v>5</v>
      </c>
      <c r="D334" s="5" t="s">
        <v>102</v>
      </c>
      <c r="E334" s="5">
        <v>2000</v>
      </c>
      <c r="F334" s="5">
        <v>3</v>
      </c>
      <c r="G334" s="18">
        <v>4</v>
      </c>
      <c r="H334" s="18">
        <v>0.05</v>
      </c>
      <c r="I334" s="18">
        <v>1.46</v>
      </c>
      <c r="J334" s="18">
        <v>0.05</v>
      </c>
      <c r="K334" s="18">
        <v>0.06</v>
      </c>
      <c r="L334" s="18">
        <v>0.11</v>
      </c>
      <c r="M334" s="18">
        <v>1.29</v>
      </c>
      <c r="N334" s="18">
        <v>0.02</v>
      </c>
      <c r="O334" s="18">
        <v>0.15</v>
      </c>
      <c r="P334" s="19">
        <v>354.54068847507364</v>
      </c>
    </row>
    <row r="335" spans="1:16" x14ac:dyDescent="0.2">
      <c r="A335" s="18" t="s">
        <v>15</v>
      </c>
      <c r="B335" s="18" t="s">
        <v>25</v>
      </c>
      <c r="C335" s="18" t="s">
        <v>5</v>
      </c>
      <c r="D335" s="5" t="s">
        <v>102</v>
      </c>
      <c r="E335" s="5">
        <v>2001</v>
      </c>
      <c r="F335" s="5">
        <v>3</v>
      </c>
      <c r="G335" s="18">
        <v>3</v>
      </c>
      <c r="H335" s="18">
        <v>0.05</v>
      </c>
      <c r="I335" s="18">
        <v>1.4</v>
      </c>
      <c r="J335" s="18">
        <v>0.05</v>
      </c>
      <c r="K335" s="18">
        <v>0.06</v>
      </c>
      <c r="L335" s="18">
        <v>0.11</v>
      </c>
      <c r="M335" s="18">
        <v>1.23</v>
      </c>
      <c r="N335" s="18">
        <v>0.02</v>
      </c>
      <c r="O335" s="18">
        <v>0.15</v>
      </c>
      <c r="P335" s="19">
        <v>460.46544553940839</v>
      </c>
    </row>
    <row r="336" spans="1:16" x14ac:dyDescent="0.2">
      <c r="A336" s="18" t="s">
        <v>15</v>
      </c>
      <c r="B336" s="18" t="s">
        <v>25</v>
      </c>
      <c r="C336" s="18" t="s">
        <v>5</v>
      </c>
      <c r="D336" s="5" t="s">
        <v>102</v>
      </c>
      <c r="E336" s="5">
        <v>2002</v>
      </c>
      <c r="F336" s="5">
        <v>3</v>
      </c>
      <c r="G336" s="18">
        <v>7</v>
      </c>
      <c r="H336" s="18">
        <v>0.11</v>
      </c>
      <c r="I336" s="18">
        <v>3.14</v>
      </c>
      <c r="J336" s="18">
        <v>0.11</v>
      </c>
      <c r="K336" s="18">
        <v>0.13</v>
      </c>
      <c r="L336" s="18">
        <v>0.24</v>
      </c>
      <c r="M336" s="18">
        <v>2.77</v>
      </c>
      <c r="N336" s="18">
        <v>0.04</v>
      </c>
      <c r="O336" s="18">
        <v>0.33</v>
      </c>
      <c r="P336" s="19">
        <v>474.65936014293641</v>
      </c>
    </row>
    <row r="337" spans="1:16" x14ac:dyDescent="0.2">
      <c r="A337" s="18" t="s">
        <v>15</v>
      </c>
      <c r="B337" s="18" t="s">
        <v>25</v>
      </c>
      <c r="C337" s="18" t="s">
        <v>5</v>
      </c>
      <c r="D337" s="5" t="s">
        <v>102</v>
      </c>
      <c r="E337" s="5">
        <v>2003</v>
      </c>
      <c r="F337" s="5">
        <v>3</v>
      </c>
      <c r="G337" s="18">
        <v>11</v>
      </c>
      <c r="H337" s="18">
        <v>0.14000000000000001</v>
      </c>
      <c r="I337" s="18">
        <v>3.93</v>
      </c>
      <c r="J337" s="18">
        <v>0.14000000000000001</v>
      </c>
      <c r="K337" s="18">
        <v>0.16</v>
      </c>
      <c r="L337" s="18">
        <v>0.3</v>
      </c>
      <c r="M337" s="18">
        <v>3.47</v>
      </c>
      <c r="N337" s="18">
        <v>0.05</v>
      </c>
      <c r="O337" s="18">
        <v>0.41</v>
      </c>
      <c r="P337" s="19">
        <v>385.62204865398303</v>
      </c>
    </row>
    <row r="338" spans="1:16" x14ac:dyDescent="0.2">
      <c r="A338" s="18" t="s">
        <v>15</v>
      </c>
      <c r="B338" s="18" t="s">
        <v>25</v>
      </c>
      <c r="C338" s="18" t="s">
        <v>5</v>
      </c>
      <c r="D338" s="5" t="s">
        <v>102</v>
      </c>
      <c r="E338" s="5">
        <v>2004</v>
      </c>
      <c r="F338" s="5">
        <v>3</v>
      </c>
      <c r="G338" s="18">
        <v>36</v>
      </c>
      <c r="H338" s="18">
        <v>0.52</v>
      </c>
      <c r="I338" s="18">
        <v>14.86</v>
      </c>
      <c r="J338" s="18">
        <v>0.52</v>
      </c>
      <c r="K338" s="18">
        <v>0.62</v>
      </c>
      <c r="L338" s="18">
        <v>1.1399999999999999</v>
      </c>
      <c r="M338" s="18">
        <v>13.1</v>
      </c>
      <c r="N338" s="18">
        <v>0.2</v>
      </c>
      <c r="O338" s="18">
        <v>1.57</v>
      </c>
      <c r="P338" s="19">
        <v>422.84468973191792</v>
      </c>
    </row>
    <row r="339" spans="1:16" x14ac:dyDescent="0.2">
      <c r="A339" s="18" t="s">
        <v>15</v>
      </c>
      <c r="B339" s="18" t="s">
        <v>25</v>
      </c>
      <c r="C339" s="18" t="s">
        <v>5</v>
      </c>
      <c r="D339" s="5" t="s">
        <v>102</v>
      </c>
      <c r="E339" s="5">
        <v>2005</v>
      </c>
      <c r="F339" s="5">
        <v>3</v>
      </c>
      <c r="G339" s="18">
        <v>12</v>
      </c>
      <c r="H339" s="18">
        <v>0.21</v>
      </c>
      <c r="I339" s="18">
        <v>6.05</v>
      </c>
      <c r="J339" s="18">
        <v>0.21</v>
      </c>
      <c r="K339" s="18">
        <v>0.25</v>
      </c>
      <c r="L339" s="18">
        <v>0.46</v>
      </c>
      <c r="M339" s="18">
        <v>5.34</v>
      </c>
      <c r="N339" s="18">
        <v>0.08</v>
      </c>
      <c r="O339" s="18">
        <v>0.64</v>
      </c>
      <c r="P339" s="19">
        <v>514.41917707990399</v>
      </c>
    </row>
    <row r="340" spans="1:16" x14ac:dyDescent="0.2">
      <c r="A340" s="18" t="s">
        <v>15</v>
      </c>
      <c r="B340" s="18" t="s">
        <v>25</v>
      </c>
      <c r="C340" s="18" t="s">
        <v>5</v>
      </c>
      <c r="D340" s="5" t="s">
        <v>102</v>
      </c>
      <c r="E340" s="5">
        <v>2006</v>
      </c>
      <c r="F340" s="5">
        <v>3</v>
      </c>
      <c r="G340" s="18">
        <v>8</v>
      </c>
      <c r="H340" s="18">
        <v>0.13</v>
      </c>
      <c r="I340" s="18">
        <v>3.6300000000000003</v>
      </c>
      <c r="J340" s="18">
        <v>0.13</v>
      </c>
      <c r="K340" s="18">
        <v>0.15</v>
      </c>
      <c r="L340" s="18">
        <v>0.28000000000000003</v>
      </c>
      <c r="M340" s="18">
        <v>3.2</v>
      </c>
      <c r="N340" s="18">
        <v>0.05</v>
      </c>
      <c r="O340" s="18">
        <v>0.38</v>
      </c>
      <c r="P340" s="19">
        <v>443.31397729818298</v>
      </c>
    </row>
    <row r="341" spans="1:16" x14ac:dyDescent="0.2">
      <c r="A341" s="18" t="s">
        <v>15</v>
      </c>
      <c r="B341" s="18" t="s">
        <v>25</v>
      </c>
      <c r="C341" s="18" t="s">
        <v>5</v>
      </c>
      <c r="D341" s="5" t="s">
        <v>102</v>
      </c>
      <c r="E341" s="5">
        <v>2007</v>
      </c>
      <c r="F341" s="5">
        <v>3</v>
      </c>
      <c r="G341" s="18">
        <v>11</v>
      </c>
      <c r="H341" s="18">
        <v>0.11</v>
      </c>
      <c r="I341" s="18">
        <v>3.2600000000000002</v>
      </c>
      <c r="J341" s="18">
        <v>0.11</v>
      </c>
      <c r="K341" s="18">
        <v>0.14000000000000001</v>
      </c>
      <c r="L341" s="18">
        <v>0.25</v>
      </c>
      <c r="M341" s="18">
        <v>2.87</v>
      </c>
      <c r="N341" s="18">
        <v>0.04</v>
      </c>
      <c r="O341" s="18">
        <v>0.34</v>
      </c>
      <c r="P341" s="19">
        <v>318.00715708941533</v>
      </c>
    </row>
    <row r="342" spans="1:16" x14ac:dyDescent="0.2">
      <c r="A342" s="18" t="s">
        <v>15</v>
      </c>
      <c r="B342" s="18" t="s">
        <v>25</v>
      </c>
      <c r="C342" s="18" t="s">
        <v>5</v>
      </c>
      <c r="D342" s="5" t="s">
        <v>102</v>
      </c>
      <c r="E342" s="5">
        <v>2008</v>
      </c>
      <c r="F342" s="5">
        <v>3</v>
      </c>
      <c r="G342" s="18">
        <v>8</v>
      </c>
      <c r="H342" s="18">
        <v>0.13</v>
      </c>
      <c r="I342" s="18">
        <v>3.87</v>
      </c>
      <c r="J342" s="18">
        <v>0.13</v>
      </c>
      <c r="K342" s="18">
        <v>0.16</v>
      </c>
      <c r="L342" s="18">
        <v>0.3</v>
      </c>
      <c r="M342" s="18">
        <v>3.41</v>
      </c>
      <c r="N342" s="18">
        <v>0.05</v>
      </c>
      <c r="O342" s="18">
        <v>0.41</v>
      </c>
      <c r="P342" s="19">
        <v>473.77172432075764</v>
      </c>
    </row>
    <row r="343" spans="1:16" x14ac:dyDescent="0.2">
      <c r="A343" s="18" t="s">
        <v>15</v>
      </c>
      <c r="B343" s="18" t="s">
        <v>25</v>
      </c>
      <c r="C343" s="18" t="s">
        <v>5</v>
      </c>
      <c r="D343" s="5" t="s">
        <v>102</v>
      </c>
      <c r="E343" s="5">
        <v>2010</v>
      </c>
      <c r="F343" s="5">
        <v>3</v>
      </c>
      <c r="G343" s="18">
        <v>12</v>
      </c>
      <c r="H343" s="18">
        <v>0.18</v>
      </c>
      <c r="I343" s="18">
        <v>5.09</v>
      </c>
      <c r="J343" s="18">
        <v>0.18</v>
      </c>
      <c r="K343" s="18">
        <v>0.21</v>
      </c>
      <c r="L343" s="18">
        <v>0.39</v>
      </c>
      <c r="M343" s="18">
        <v>4.49</v>
      </c>
      <c r="N343" s="18">
        <v>7.0000000000000007E-2</v>
      </c>
      <c r="O343" s="18">
        <v>0.54</v>
      </c>
      <c r="P343" s="19">
        <v>456.16508821510064</v>
      </c>
    </row>
    <row r="344" spans="1:16" x14ac:dyDescent="0.2">
      <c r="A344" s="18" t="s">
        <v>15</v>
      </c>
      <c r="B344" s="18" t="s">
        <v>25</v>
      </c>
      <c r="C344" s="18" t="s">
        <v>5</v>
      </c>
      <c r="D344" s="5" t="s">
        <v>102</v>
      </c>
      <c r="E344" s="5">
        <v>2011</v>
      </c>
      <c r="F344" s="5">
        <v>3</v>
      </c>
      <c r="G344" s="18">
        <v>10</v>
      </c>
      <c r="H344" s="18">
        <v>0.15</v>
      </c>
      <c r="I344" s="18">
        <v>4.3</v>
      </c>
      <c r="J344" s="18">
        <v>0.15</v>
      </c>
      <c r="K344" s="18">
        <v>0.18</v>
      </c>
      <c r="L344" s="18">
        <v>0.33</v>
      </c>
      <c r="M344" s="18">
        <v>3.79</v>
      </c>
      <c r="N344" s="18">
        <v>0.06</v>
      </c>
      <c r="O344" s="18">
        <v>0.45</v>
      </c>
      <c r="P344" s="19">
        <v>432.49372125937737</v>
      </c>
    </row>
    <row r="345" spans="1:16" x14ac:dyDescent="0.2">
      <c r="A345" s="18" t="s">
        <v>15</v>
      </c>
      <c r="B345" s="18" t="s">
        <v>25</v>
      </c>
      <c r="C345" s="18" t="s">
        <v>5</v>
      </c>
      <c r="D345" s="5" t="s">
        <v>102</v>
      </c>
      <c r="E345" s="5">
        <v>2012</v>
      </c>
      <c r="F345" s="5">
        <v>2</v>
      </c>
      <c r="G345" s="18">
        <v>22</v>
      </c>
      <c r="H345" s="18">
        <v>0.55000000000000004</v>
      </c>
      <c r="I345" s="18">
        <v>12.39</v>
      </c>
      <c r="J345" s="18">
        <v>0.55000000000000004</v>
      </c>
      <c r="K345" s="18">
        <v>1.48</v>
      </c>
      <c r="L345" s="18">
        <v>10.91</v>
      </c>
      <c r="M345" s="18">
        <v>0</v>
      </c>
      <c r="N345" s="18">
        <v>0.04</v>
      </c>
      <c r="O345" s="18">
        <v>0.6</v>
      </c>
      <c r="P345" s="19">
        <v>600.56504489533006</v>
      </c>
    </row>
    <row r="346" spans="1:16" x14ac:dyDescent="0.2">
      <c r="A346" s="18" t="s">
        <v>15</v>
      </c>
      <c r="B346" s="18" t="s">
        <v>25</v>
      </c>
      <c r="C346" s="18" t="s">
        <v>5</v>
      </c>
      <c r="D346" s="5" t="s">
        <v>102</v>
      </c>
      <c r="E346" s="5">
        <v>2013</v>
      </c>
      <c r="F346" s="5">
        <v>2</v>
      </c>
      <c r="G346" s="18">
        <v>10</v>
      </c>
      <c r="H346" s="18">
        <v>0.25</v>
      </c>
      <c r="I346" s="18">
        <v>5.67</v>
      </c>
      <c r="J346" s="18">
        <v>0.25</v>
      </c>
      <c r="K346" s="18">
        <v>0.68</v>
      </c>
      <c r="L346" s="18">
        <v>4.99</v>
      </c>
      <c r="M346" s="18">
        <v>0</v>
      </c>
      <c r="N346" s="18">
        <v>0.02</v>
      </c>
      <c r="O346" s="18">
        <v>0.27</v>
      </c>
      <c r="P346" s="19">
        <v>571.35317045412569</v>
      </c>
    </row>
    <row r="347" spans="1:16" x14ac:dyDescent="0.2">
      <c r="A347" s="18" t="s">
        <v>15</v>
      </c>
      <c r="B347" s="18" t="s">
        <v>25</v>
      </c>
      <c r="C347" s="18" t="s">
        <v>5</v>
      </c>
      <c r="D347" s="5" t="s">
        <v>102</v>
      </c>
      <c r="E347" s="5">
        <v>2014</v>
      </c>
      <c r="F347" s="5">
        <v>2</v>
      </c>
      <c r="G347" s="18">
        <v>3</v>
      </c>
      <c r="H347" s="18">
        <v>0.09</v>
      </c>
      <c r="I347" s="18">
        <v>1.99</v>
      </c>
      <c r="J347" s="18">
        <v>0.09</v>
      </c>
      <c r="K347" s="18">
        <v>0.24</v>
      </c>
      <c r="L347" s="18">
        <v>1.75</v>
      </c>
      <c r="M347" s="18">
        <v>0</v>
      </c>
      <c r="N347" s="18">
        <v>0.01</v>
      </c>
      <c r="O347" s="18">
        <v>0.1</v>
      </c>
      <c r="P347" s="19">
        <v>614.70393999062867</v>
      </c>
    </row>
    <row r="348" spans="1:16" x14ac:dyDescent="0.2">
      <c r="A348" s="18" t="s">
        <v>15</v>
      </c>
      <c r="B348" s="18" t="s">
        <v>25</v>
      </c>
      <c r="C348" s="18" t="s">
        <v>5</v>
      </c>
      <c r="D348" s="5" t="s">
        <v>102</v>
      </c>
      <c r="E348" s="5">
        <v>2015</v>
      </c>
      <c r="F348" s="5">
        <v>2</v>
      </c>
      <c r="G348" s="18">
        <v>12</v>
      </c>
      <c r="H348" s="18">
        <v>0.31</v>
      </c>
      <c r="I348" s="18">
        <v>7.08</v>
      </c>
      <c r="J348" s="18">
        <v>0.31</v>
      </c>
      <c r="K348" s="18">
        <v>0.85</v>
      </c>
      <c r="L348" s="18">
        <v>6.23</v>
      </c>
      <c r="M348" s="18">
        <v>0</v>
      </c>
      <c r="N348" s="18">
        <v>0.02</v>
      </c>
      <c r="O348" s="18">
        <v>0.34</v>
      </c>
      <c r="P348" s="19">
        <v>615.49051723973992</v>
      </c>
    </row>
    <row r="349" spans="1:16" x14ac:dyDescent="0.2">
      <c r="A349" s="18" t="s">
        <v>15</v>
      </c>
      <c r="B349" s="18" t="s">
        <v>25</v>
      </c>
      <c r="C349" s="18" t="s">
        <v>5</v>
      </c>
      <c r="D349" s="5" t="s">
        <v>102</v>
      </c>
      <c r="E349" s="5">
        <v>2016</v>
      </c>
      <c r="F349" s="5">
        <v>2</v>
      </c>
      <c r="G349" s="18">
        <v>10</v>
      </c>
      <c r="H349" s="18">
        <v>0.26</v>
      </c>
      <c r="I349" s="18">
        <v>5.95</v>
      </c>
      <c r="J349" s="18">
        <v>0.26</v>
      </c>
      <c r="K349" s="18">
        <v>0.71</v>
      </c>
      <c r="L349" s="18">
        <v>5.24</v>
      </c>
      <c r="M349" s="18">
        <v>0</v>
      </c>
      <c r="N349" s="18">
        <v>0.02</v>
      </c>
      <c r="O349" s="18">
        <v>0.28999999999999998</v>
      </c>
      <c r="P349" s="19">
        <v>614.70393999062867</v>
      </c>
    </row>
    <row r="350" spans="1:16" x14ac:dyDescent="0.2">
      <c r="A350" s="18" t="s">
        <v>15</v>
      </c>
      <c r="B350" s="18" t="s">
        <v>25</v>
      </c>
      <c r="C350" s="18" t="s">
        <v>5</v>
      </c>
      <c r="D350" s="5" t="s">
        <v>102</v>
      </c>
      <c r="E350" s="5">
        <v>2017</v>
      </c>
      <c r="F350" s="5">
        <v>1</v>
      </c>
      <c r="G350" s="18">
        <v>3</v>
      </c>
      <c r="H350" s="18">
        <v>0.24</v>
      </c>
      <c r="I350" s="18">
        <v>1.62</v>
      </c>
      <c r="J350" s="18">
        <v>0.24</v>
      </c>
      <c r="K350" s="18">
        <v>1.62</v>
      </c>
      <c r="L350" s="18">
        <v>0</v>
      </c>
      <c r="M350" s="18">
        <v>0</v>
      </c>
      <c r="N350" s="18">
        <v>0.01</v>
      </c>
      <c r="O350" s="18">
        <v>0.13</v>
      </c>
      <c r="P350" s="19">
        <v>673.37337769923749</v>
      </c>
    </row>
    <row r="351" spans="1:16" x14ac:dyDescent="0.2">
      <c r="A351" s="18" t="s">
        <v>15</v>
      </c>
      <c r="B351" s="18" t="s">
        <v>25</v>
      </c>
      <c r="C351" s="18" t="s">
        <v>5</v>
      </c>
      <c r="D351" s="5" t="s">
        <v>102</v>
      </c>
      <c r="E351" s="5">
        <v>2018</v>
      </c>
      <c r="F351" s="5">
        <v>1</v>
      </c>
      <c r="G351" s="18">
        <v>10</v>
      </c>
      <c r="H351" s="18">
        <v>0.47000000000000003</v>
      </c>
      <c r="I351" s="18">
        <v>3.1799999999999997</v>
      </c>
      <c r="J351" s="18">
        <v>0.47000000000000003</v>
      </c>
      <c r="K351" s="18">
        <v>3.1799999999999997</v>
      </c>
      <c r="L351" s="18">
        <v>0</v>
      </c>
      <c r="M351" s="18">
        <v>0</v>
      </c>
      <c r="N351" s="18">
        <v>0.02</v>
      </c>
      <c r="O351" s="18">
        <v>0.25</v>
      </c>
      <c r="P351" s="19">
        <v>379.78422167306104</v>
      </c>
    </row>
    <row r="352" spans="1:16" x14ac:dyDescent="0.2">
      <c r="A352" s="18" t="s">
        <v>15</v>
      </c>
      <c r="B352" s="18" t="s">
        <v>25</v>
      </c>
      <c r="C352" s="18" t="s">
        <v>5</v>
      </c>
      <c r="D352" s="5" t="s">
        <v>102</v>
      </c>
      <c r="E352" s="5">
        <v>2019</v>
      </c>
      <c r="F352" s="5">
        <v>1</v>
      </c>
      <c r="G352" s="18">
        <v>3</v>
      </c>
      <c r="H352" s="18">
        <v>0.28999999999999998</v>
      </c>
      <c r="I352" s="18">
        <v>1.95</v>
      </c>
      <c r="J352" s="18">
        <v>0.28999999999999998</v>
      </c>
      <c r="K352" s="18">
        <v>1.95</v>
      </c>
      <c r="L352" s="18">
        <v>0</v>
      </c>
      <c r="M352" s="18">
        <v>0</v>
      </c>
      <c r="N352" s="18">
        <v>0.01</v>
      </c>
      <c r="O352" s="18">
        <v>0.15</v>
      </c>
      <c r="P352" s="19">
        <v>657.00492085835708</v>
      </c>
    </row>
    <row r="353" spans="1:16" x14ac:dyDescent="0.2">
      <c r="A353" s="18" t="s">
        <v>15</v>
      </c>
      <c r="B353" s="18" t="s">
        <v>25</v>
      </c>
      <c r="C353" s="18" t="s">
        <v>5</v>
      </c>
      <c r="D353" s="5" t="s">
        <v>102</v>
      </c>
      <c r="E353" s="5">
        <v>2020</v>
      </c>
      <c r="F353" s="5">
        <v>0</v>
      </c>
      <c r="G353" s="18">
        <v>2</v>
      </c>
      <c r="H353" s="18">
        <v>1.17</v>
      </c>
      <c r="I353" s="18">
        <v>0</v>
      </c>
      <c r="J353" s="18">
        <v>1.17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9">
        <v>508.9210945524481</v>
      </c>
    </row>
    <row r="354" spans="1:16" x14ac:dyDescent="0.2">
      <c r="A354" s="18" t="s">
        <v>15</v>
      </c>
      <c r="B354" s="18" t="s">
        <v>25</v>
      </c>
      <c r="C354" s="18" t="s">
        <v>5</v>
      </c>
      <c r="D354" s="5" t="s">
        <v>102</v>
      </c>
      <c r="E354" s="5">
        <v>2021</v>
      </c>
      <c r="F354" s="5">
        <v>0</v>
      </c>
      <c r="G354" s="18">
        <v>2</v>
      </c>
      <c r="H354" s="18">
        <v>0.98</v>
      </c>
      <c r="I354" s="18">
        <v>0</v>
      </c>
      <c r="J354" s="18">
        <v>0.98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9">
        <v>497.58090768415224</v>
      </c>
    </row>
    <row r="355" spans="1:16" x14ac:dyDescent="0.2">
      <c r="A355" s="18" t="s">
        <v>15</v>
      </c>
      <c r="B355" s="18" t="s">
        <v>25</v>
      </c>
      <c r="C355" s="18" t="s">
        <v>5</v>
      </c>
      <c r="D355" s="5" t="s">
        <v>103</v>
      </c>
      <c r="E355" s="5">
        <v>2001</v>
      </c>
      <c r="F355" s="5">
        <v>3</v>
      </c>
      <c r="G355" s="18">
        <v>6</v>
      </c>
      <c r="H355" s="18">
        <v>0.1</v>
      </c>
      <c r="I355" s="18">
        <v>2.8899999999999997</v>
      </c>
      <c r="J355" s="18">
        <v>0.1</v>
      </c>
      <c r="K355" s="18">
        <v>0.12</v>
      </c>
      <c r="L355" s="18">
        <v>0.22</v>
      </c>
      <c r="M355" s="18">
        <v>2.5499999999999998</v>
      </c>
      <c r="N355" s="18">
        <v>0.04</v>
      </c>
      <c r="O355" s="18">
        <v>0.31</v>
      </c>
      <c r="P355" s="19">
        <v>474.65936014293646</v>
      </c>
    </row>
    <row r="356" spans="1:16" x14ac:dyDescent="0.2">
      <c r="A356" s="18" t="s">
        <v>15</v>
      </c>
      <c r="B356" s="18" t="s">
        <v>25</v>
      </c>
      <c r="C356" s="18" t="s">
        <v>5</v>
      </c>
      <c r="D356" s="5" t="s">
        <v>103</v>
      </c>
      <c r="E356" s="5">
        <v>2018</v>
      </c>
      <c r="F356" s="5">
        <v>1</v>
      </c>
      <c r="G356" s="18">
        <v>1</v>
      </c>
      <c r="H356" s="18">
        <v>0.09</v>
      </c>
      <c r="I356" s="18">
        <v>0.61</v>
      </c>
      <c r="J356" s="18">
        <v>0.09</v>
      </c>
      <c r="K356" s="18">
        <v>0.61</v>
      </c>
      <c r="L356" s="18">
        <v>0</v>
      </c>
      <c r="M356" s="18">
        <v>0</v>
      </c>
      <c r="N356" s="18">
        <v>0</v>
      </c>
      <c r="O356" s="18">
        <v>0.05</v>
      </c>
      <c r="P356" s="19">
        <v>906.19298339039096</v>
      </c>
    </row>
    <row r="357" spans="1:16" x14ac:dyDescent="0.2">
      <c r="A357" s="18" t="s">
        <v>15</v>
      </c>
      <c r="B357" s="18" t="s">
        <v>25</v>
      </c>
      <c r="C357" s="18" t="s">
        <v>5</v>
      </c>
      <c r="D357" s="5" t="s">
        <v>100</v>
      </c>
      <c r="E357" s="5">
        <v>2005</v>
      </c>
      <c r="F357" s="5">
        <v>3</v>
      </c>
      <c r="G357" s="18">
        <v>2</v>
      </c>
      <c r="H357" s="18">
        <v>0.04</v>
      </c>
      <c r="I357" s="18">
        <v>1.03</v>
      </c>
      <c r="J357" s="18">
        <v>0.04</v>
      </c>
      <c r="K357" s="18">
        <v>0.04</v>
      </c>
      <c r="L357" s="18">
        <v>0.08</v>
      </c>
      <c r="M357" s="18">
        <v>0.91</v>
      </c>
      <c r="N357" s="18">
        <v>0.01</v>
      </c>
      <c r="O357" s="18">
        <v>0.11</v>
      </c>
      <c r="P357" s="19">
        <v>452.24284829763315</v>
      </c>
    </row>
    <row r="358" spans="1:16" x14ac:dyDescent="0.2">
      <c r="A358" s="18" t="s">
        <v>15</v>
      </c>
      <c r="B358" s="18" t="s">
        <v>25</v>
      </c>
      <c r="C358" s="18" t="s">
        <v>5</v>
      </c>
      <c r="D358" s="5" t="s">
        <v>100</v>
      </c>
      <c r="E358" s="5">
        <v>2008</v>
      </c>
      <c r="F358" s="5">
        <v>3</v>
      </c>
      <c r="G358" s="18">
        <v>2</v>
      </c>
      <c r="H358" s="18">
        <v>0.02</v>
      </c>
      <c r="I358" s="18">
        <v>0.65999999999999992</v>
      </c>
      <c r="J358" s="18">
        <v>0.02</v>
      </c>
      <c r="K358" s="18">
        <v>0.03</v>
      </c>
      <c r="L358" s="18">
        <v>0.05</v>
      </c>
      <c r="M358" s="18">
        <v>0.57999999999999996</v>
      </c>
      <c r="N358" s="18">
        <v>0.01</v>
      </c>
      <c r="O358" s="18">
        <v>7.0000000000000007E-2</v>
      </c>
      <c r="P358" s="19">
        <v>441.93845838199945</v>
      </c>
    </row>
    <row r="359" spans="1:16" x14ac:dyDescent="0.2">
      <c r="A359" s="18" t="s">
        <v>15</v>
      </c>
      <c r="B359" s="18" t="s">
        <v>25</v>
      </c>
      <c r="C359" s="18" t="s">
        <v>5</v>
      </c>
      <c r="D359" s="5" t="s">
        <v>100</v>
      </c>
      <c r="E359" s="5">
        <v>2010</v>
      </c>
      <c r="F359" s="5">
        <v>3</v>
      </c>
      <c r="G359" s="18">
        <v>1</v>
      </c>
      <c r="H359" s="18">
        <v>0</v>
      </c>
      <c r="I359" s="18">
        <v>0.29000000000000004</v>
      </c>
      <c r="J359" s="18">
        <v>0</v>
      </c>
      <c r="K359" s="18">
        <v>0.04</v>
      </c>
      <c r="L359" s="18">
        <v>0.12</v>
      </c>
      <c r="M359" s="18">
        <v>0.13</v>
      </c>
      <c r="N359" s="18">
        <v>0</v>
      </c>
      <c r="O359" s="18">
        <v>0.01</v>
      </c>
      <c r="P359" s="19">
        <v>406.08114776516555</v>
      </c>
    </row>
    <row r="360" spans="1:16" x14ac:dyDescent="0.2">
      <c r="A360" s="18" t="s">
        <v>15</v>
      </c>
      <c r="B360" s="18" t="s">
        <v>25</v>
      </c>
      <c r="C360" s="18" t="s">
        <v>5</v>
      </c>
      <c r="D360" s="5" t="s">
        <v>100</v>
      </c>
      <c r="E360" s="5">
        <v>2014</v>
      </c>
      <c r="F360" s="5">
        <v>2</v>
      </c>
      <c r="G360" s="18">
        <v>1</v>
      </c>
      <c r="H360" s="18">
        <v>0.02</v>
      </c>
      <c r="I360" s="18">
        <v>0.39999999999999997</v>
      </c>
      <c r="J360" s="18">
        <v>0.02</v>
      </c>
      <c r="K360" s="18">
        <v>0.05</v>
      </c>
      <c r="L360" s="18">
        <v>0.35</v>
      </c>
      <c r="M360" s="18">
        <v>0</v>
      </c>
      <c r="N360" s="18">
        <v>0</v>
      </c>
      <c r="O360" s="18">
        <v>0.02</v>
      </c>
      <c r="P360" s="19">
        <v>467.69313391018221</v>
      </c>
    </row>
    <row r="361" spans="1:16" x14ac:dyDescent="0.2">
      <c r="A361" s="18" t="s">
        <v>15</v>
      </c>
      <c r="B361" s="18" t="s">
        <v>25</v>
      </c>
      <c r="C361" s="18" t="s">
        <v>5</v>
      </c>
      <c r="D361" s="5" t="s">
        <v>100</v>
      </c>
      <c r="E361" s="5">
        <v>2015</v>
      </c>
      <c r="F361" s="5">
        <v>2</v>
      </c>
      <c r="G361" s="18">
        <v>1</v>
      </c>
      <c r="H361" s="18">
        <v>0.01</v>
      </c>
      <c r="I361" s="18">
        <v>0.23</v>
      </c>
      <c r="J361" s="18">
        <v>0.01</v>
      </c>
      <c r="K361" s="18">
        <v>0.03</v>
      </c>
      <c r="L361" s="18">
        <v>0.2</v>
      </c>
      <c r="M361" s="18">
        <v>0</v>
      </c>
      <c r="N361" s="18">
        <v>0</v>
      </c>
      <c r="O361" s="18">
        <v>0.01</v>
      </c>
      <c r="P361" s="19">
        <v>453.75633227599093</v>
      </c>
    </row>
    <row r="362" spans="1:16" x14ac:dyDescent="0.2">
      <c r="A362" s="18" t="s">
        <v>15</v>
      </c>
      <c r="B362" s="18" t="s">
        <v>25</v>
      </c>
      <c r="C362" s="18" t="s">
        <v>5</v>
      </c>
      <c r="D362" s="5" t="s">
        <v>100</v>
      </c>
      <c r="E362" s="5">
        <v>2017</v>
      </c>
      <c r="F362" s="5">
        <v>1</v>
      </c>
      <c r="G362" s="18">
        <v>1</v>
      </c>
      <c r="H362" s="18">
        <v>0.09</v>
      </c>
      <c r="I362" s="18">
        <v>0.64</v>
      </c>
      <c r="J362" s="18">
        <v>0.09</v>
      </c>
      <c r="K362" s="18">
        <v>0.64</v>
      </c>
      <c r="L362" s="18">
        <v>0</v>
      </c>
      <c r="M362" s="18">
        <v>0</v>
      </c>
      <c r="N362" s="18">
        <v>0</v>
      </c>
      <c r="O362" s="18">
        <v>0.05</v>
      </c>
      <c r="P362" s="19">
        <v>573.60812781096934</v>
      </c>
    </row>
    <row r="363" spans="1:16" x14ac:dyDescent="0.2">
      <c r="A363" s="18" t="s">
        <v>15</v>
      </c>
      <c r="B363" s="18" t="s">
        <v>25</v>
      </c>
      <c r="C363" s="18" t="s">
        <v>5</v>
      </c>
      <c r="D363" s="5" t="s">
        <v>100</v>
      </c>
      <c r="E363" s="5">
        <v>2018</v>
      </c>
      <c r="F363" s="5">
        <v>1</v>
      </c>
      <c r="G363" s="18">
        <v>4</v>
      </c>
      <c r="H363" s="18">
        <v>0.37</v>
      </c>
      <c r="I363" s="18">
        <v>2.5599999999999996</v>
      </c>
      <c r="J363" s="18">
        <v>0.37</v>
      </c>
      <c r="K363" s="18">
        <v>2.5599999999999996</v>
      </c>
      <c r="L363" s="18">
        <v>0</v>
      </c>
      <c r="M363" s="18">
        <v>0</v>
      </c>
      <c r="N363" s="18">
        <v>0.02</v>
      </c>
      <c r="O363" s="18">
        <v>0.2</v>
      </c>
      <c r="P363" s="19">
        <v>693.81157813028994</v>
      </c>
    </row>
    <row r="364" spans="1:16" x14ac:dyDescent="0.2">
      <c r="A364" s="18" t="s">
        <v>15</v>
      </c>
      <c r="B364" s="18" t="s">
        <v>25</v>
      </c>
      <c r="C364" s="18" t="s">
        <v>5</v>
      </c>
      <c r="D364" s="5" t="s">
        <v>100</v>
      </c>
      <c r="E364" s="5">
        <v>2019</v>
      </c>
      <c r="F364" s="5">
        <v>1</v>
      </c>
      <c r="G364" s="18">
        <v>9</v>
      </c>
      <c r="H364" s="18">
        <v>1.1100000000000001</v>
      </c>
      <c r="I364" s="18">
        <v>7.47</v>
      </c>
      <c r="J364" s="18">
        <v>1.1100000000000001</v>
      </c>
      <c r="K364" s="18">
        <v>7.47</v>
      </c>
      <c r="L364" s="18">
        <v>0</v>
      </c>
      <c r="M364" s="18">
        <v>0</v>
      </c>
      <c r="N364" s="18">
        <v>0.06</v>
      </c>
      <c r="O364" s="18">
        <v>0.59</v>
      </c>
      <c r="P364" s="19">
        <v>916.71951769487532</v>
      </c>
    </row>
    <row r="365" spans="1:16" x14ac:dyDescent="0.2">
      <c r="A365" s="18" t="s">
        <v>15</v>
      </c>
      <c r="B365" s="18" t="s">
        <v>25</v>
      </c>
      <c r="C365" s="18" t="s">
        <v>5</v>
      </c>
      <c r="D365" s="5" t="s">
        <v>100</v>
      </c>
      <c r="E365" s="5">
        <v>2020</v>
      </c>
      <c r="F365" s="5">
        <v>0</v>
      </c>
      <c r="G365" s="18">
        <v>1</v>
      </c>
      <c r="H365" s="18">
        <v>0.72</v>
      </c>
      <c r="I365" s="18">
        <v>0</v>
      </c>
      <c r="J365" s="18">
        <v>0.72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9">
        <v>559.89526144853562</v>
      </c>
    </row>
    <row r="366" spans="1:16" x14ac:dyDescent="0.2">
      <c r="A366" s="18" t="s">
        <v>15</v>
      </c>
      <c r="B366" s="18" t="s">
        <v>25</v>
      </c>
      <c r="C366" s="18" t="s">
        <v>5</v>
      </c>
      <c r="D366" s="5" t="s">
        <v>100</v>
      </c>
      <c r="E366" s="5">
        <v>2021</v>
      </c>
      <c r="F366" s="5">
        <v>0</v>
      </c>
      <c r="G366" s="18">
        <v>6</v>
      </c>
      <c r="H366" s="18">
        <v>4.0999999999999996</v>
      </c>
      <c r="I366" s="18">
        <v>0</v>
      </c>
      <c r="J366" s="18">
        <v>4.0999999999999996</v>
      </c>
      <c r="K366" s="18">
        <v>0</v>
      </c>
      <c r="L366" s="18">
        <v>0</v>
      </c>
      <c r="M366" s="18">
        <v>0</v>
      </c>
      <c r="N366" s="18">
        <v>0</v>
      </c>
      <c r="O366" s="18">
        <v>0.01</v>
      </c>
      <c r="P366" s="19">
        <v>632.3507594951285</v>
      </c>
    </row>
    <row r="367" spans="1:16" x14ac:dyDescent="0.2">
      <c r="A367" s="18" t="s">
        <v>15</v>
      </c>
      <c r="B367" s="18" t="s">
        <v>26</v>
      </c>
      <c r="C367" s="18" t="s">
        <v>5</v>
      </c>
      <c r="D367" s="5" t="s">
        <v>97</v>
      </c>
      <c r="E367" s="5">
        <v>1978</v>
      </c>
      <c r="F367" s="5">
        <v>3</v>
      </c>
      <c r="G367" s="18">
        <v>1</v>
      </c>
      <c r="H367" s="18">
        <v>0.02</v>
      </c>
      <c r="I367" s="18">
        <v>0.46</v>
      </c>
      <c r="J367" s="18">
        <v>0.02</v>
      </c>
      <c r="K367" s="18">
        <v>0.01</v>
      </c>
      <c r="L367" s="18">
        <v>0.05</v>
      </c>
      <c r="M367" s="18">
        <v>0.4</v>
      </c>
      <c r="N367" s="18">
        <v>0.01</v>
      </c>
      <c r="O367" s="18">
        <v>0.01</v>
      </c>
      <c r="P367" s="19">
        <v>405.80628699067194</v>
      </c>
    </row>
    <row r="368" spans="1:16" x14ac:dyDescent="0.2">
      <c r="A368" s="18" t="s">
        <v>15</v>
      </c>
      <c r="B368" s="18" t="s">
        <v>26</v>
      </c>
      <c r="C368" s="18" t="s">
        <v>5</v>
      </c>
      <c r="D368" s="5" t="s">
        <v>97</v>
      </c>
      <c r="E368" s="5">
        <v>1996</v>
      </c>
      <c r="F368" s="5">
        <v>3</v>
      </c>
      <c r="G368" s="18">
        <v>15</v>
      </c>
      <c r="H368" s="18">
        <v>0.26</v>
      </c>
      <c r="I368" s="18">
        <v>6.2299999999999995</v>
      </c>
      <c r="J368" s="18">
        <v>0.26</v>
      </c>
      <c r="K368" s="18">
        <v>0.2</v>
      </c>
      <c r="L368" s="18">
        <v>0.69</v>
      </c>
      <c r="M368" s="18">
        <v>5.34</v>
      </c>
      <c r="N368" s="18">
        <v>0.11</v>
      </c>
      <c r="O368" s="18">
        <v>0.18</v>
      </c>
      <c r="P368" s="19">
        <v>423.70878901392064</v>
      </c>
    </row>
    <row r="369" spans="1:16" x14ac:dyDescent="0.2">
      <c r="A369" s="18" t="s">
        <v>15</v>
      </c>
      <c r="B369" s="18" t="s">
        <v>26</v>
      </c>
      <c r="C369" s="18" t="s">
        <v>5</v>
      </c>
      <c r="D369" s="5" t="s">
        <v>97</v>
      </c>
      <c r="E369" s="5">
        <v>1997</v>
      </c>
      <c r="F369" s="5">
        <v>3</v>
      </c>
      <c r="G369" s="18">
        <v>6</v>
      </c>
      <c r="H369" s="18">
        <v>0.11</v>
      </c>
      <c r="I369" s="18">
        <v>2.6</v>
      </c>
      <c r="J369" s="18">
        <v>0.11</v>
      </c>
      <c r="K369" s="18">
        <v>0.08</v>
      </c>
      <c r="L369" s="18">
        <v>0.28999999999999998</v>
      </c>
      <c r="M369" s="18">
        <v>2.23</v>
      </c>
      <c r="N369" s="18">
        <v>0.05</v>
      </c>
      <c r="O369" s="18">
        <v>7.0000000000000007E-2</v>
      </c>
      <c r="P369" s="19">
        <v>475.38826625396439</v>
      </c>
    </row>
    <row r="370" spans="1:16" x14ac:dyDescent="0.2">
      <c r="A370" s="18" t="s">
        <v>15</v>
      </c>
      <c r="B370" s="18" t="s">
        <v>26</v>
      </c>
      <c r="C370" s="18" t="s">
        <v>5</v>
      </c>
      <c r="D370" s="5" t="s">
        <v>97</v>
      </c>
      <c r="E370" s="5">
        <v>1999</v>
      </c>
      <c r="F370" s="5">
        <v>3</v>
      </c>
      <c r="G370" s="18">
        <v>2</v>
      </c>
      <c r="H370" s="18">
        <v>0.03</v>
      </c>
      <c r="I370" s="18">
        <v>0.62</v>
      </c>
      <c r="J370" s="18">
        <v>0.03</v>
      </c>
      <c r="K370" s="18">
        <v>0.02</v>
      </c>
      <c r="L370" s="18">
        <v>7.0000000000000007E-2</v>
      </c>
      <c r="M370" s="18">
        <v>0.53</v>
      </c>
      <c r="N370" s="18">
        <v>0.01</v>
      </c>
      <c r="O370" s="18">
        <v>0.02</v>
      </c>
      <c r="P370" s="19">
        <v>352.39264070525536</v>
      </c>
    </row>
    <row r="371" spans="1:16" x14ac:dyDescent="0.2">
      <c r="A371" s="18" t="s">
        <v>15</v>
      </c>
      <c r="B371" s="18" t="s">
        <v>26</v>
      </c>
      <c r="C371" s="18" t="s">
        <v>5</v>
      </c>
      <c r="D371" s="5" t="s">
        <v>97</v>
      </c>
      <c r="E371" s="5">
        <v>2000</v>
      </c>
      <c r="F371" s="5">
        <v>3</v>
      </c>
      <c r="G371" s="18">
        <v>2</v>
      </c>
      <c r="H371" s="18">
        <v>0.03</v>
      </c>
      <c r="I371" s="18">
        <v>0.71</v>
      </c>
      <c r="J371" s="18">
        <v>0.03</v>
      </c>
      <c r="K371" s="18">
        <v>0.02</v>
      </c>
      <c r="L371" s="18">
        <v>0.08</v>
      </c>
      <c r="M371" s="18">
        <v>0.61</v>
      </c>
      <c r="N371" s="18">
        <v>0.01</v>
      </c>
      <c r="O371" s="18">
        <v>0.02</v>
      </c>
      <c r="P371" s="19">
        <v>420.98324327064836</v>
      </c>
    </row>
    <row r="372" spans="1:16" x14ac:dyDescent="0.2">
      <c r="A372" s="18" t="s">
        <v>15</v>
      </c>
      <c r="B372" s="18" t="s">
        <v>26</v>
      </c>
      <c r="C372" s="18" t="s">
        <v>5</v>
      </c>
      <c r="D372" s="5" t="s">
        <v>97</v>
      </c>
      <c r="E372" s="5">
        <v>2002</v>
      </c>
      <c r="F372" s="5">
        <v>3</v>
      </c>
      <c r="G372" s="18">
        <v>0</v>
      </c>
      <c r="H372" s="18">
        <v>0</v>
      </c>
      <c r="I372" s="18">
        <v>0.09</v>
      </c>
      <c r="J372" s="18">
        <v>0</v>
      </c>
      <c r="K372" s="18">
        <v>0</v>
      </c>
      <c r="L372" s="18">
        <v>0.01</v>
      </c>
      <c r="M372" s="18">
        <v>0.08</v>
      </c>
      <c r="N372" s="18">
        <v>0</v>
      </c>
      <c r="O372" s="18">
        <v>0</v>
      </c>
      <c r="P372" s="19">
        <v>522.74848982812944</v>
      </c>
    </row>
    <row r="373" spans="1:16" x14ac:dyDescent="0.2">
      <c r="A373" s="18" t="s">
        <v>15</v>
      </c>
      <c r="B373" s="18" t="s">
        <v>26</v>
      </c>
      <c r="C373" s="18" t="s">
        <v>5</v>
      </c>
      <c r="D373" s="5" t="s">
        <v>97</v>
      </c>
      <c r="E373" s="5">
        <v>2003</v>
      </c>
      <c r="F373" s="5">
        <v>3</v>
      </c>
      <c r="G373" s="18">
        <v>15</v>
      </c>
      <c r="H373" s="18">
        <v>0.3</v>
      </c>
      <c r="I373" s="18">
        <v>7.2700000000000005</v>
      </c>
      <c r="J373" s="18">
        <v>0.3</v>
      </c>
      <c r="K373" s="18">
        <v>0.23</v>
      </c>
      <c r="L373" s="18">
        <v>0.81</v>
      </c>
      <c r="M373" s="18">
        <v>6.23</v>
      </c>
      <c r="N373" s="18">
        <v>0.13</v>
      </c>
      <c r="O373" s="18">
        <v>0.2</v>
      </c>
      <c r="P373" s="19">
        <v>508.81158192730845</v>
      </c>
    </row>
    <row r="374" spans="1:16" x14ac:dyDescent="0.2">
      <c r="A374" s="18" t="s">
        <v>15</v>
      </c>
      <c r="B374" s="18" t="s">
        <v>26</v>
      </c>
      <c r="C374" s="18" t="s">
        <v>5</v>
      </c>
      <c r="D374" s="5" t="s">
        <v>97</v>
      </c>
      <c r="E374" s="5">
        <v>2004</v>
      </c>
      <c r="F374" s="5">
        <v>3</v>
      </c>
      <c r="G374" s="18">
        <v>8</v>
      </c>
      <c r="H374" s="18">
        <v>0.16</v>
      </c>
      <c r="I374" s="18">
        <v>3.94</v>
      </c>
      <c r="J374" s="18">
        <v>0.16</v>
      </c>
      <c r="K374" s="18">
        <v>0.13</v>
      </c>
      <c r="L374" s="18">
        <v>0.44</v>
      </c>
      <c r="M374" s="18">
        <v>3.37</v>
      </c>
      <c r="N374" s="18">
        <v>7.0000000000000007E-2</v>
      </c>
      <c r="O374" s="18">
        <v>0.11</v>
      </c>
      <c r="P374" s="19">
        <v>488.07705854773752</v>
      </c>
    </row>
    <row r="375" spans="1:16" x14ac:dyDescent="0.2">
      <c r="A375" s="18" t="s">
        <v>15</v>
      </c>
      <c r="B375" s="18" t="s">
        <v>26</v>
      </c>
      <c r="C375" s="18" t="s">
        <v>5</v>
      </c>
      <c r="D375" s="5" t="s">
        <v>97</v>
      </c>
      <c r="E375" s="5">
        <v>2005</v>
      </c>
      <c r="F375" s="5">
        <v>3</v>
      </c>
      <c r="G375" s="18">
        <v>8</v>
      </c>
      <c r="H375" s="18">
        <v>0.16</v>
      </c>
      <c r="I375" s="18">
        <v>3.75</v>
      </c>
      <c r="J375" s="18">
        <v>0.16</v>
      </c>
      <c r="K375" s="18">
        <v>0.12</v>
      </c>
      <c r="L375" s="18">
        <v>0.42</v>
      </c>
      <c r="M375" s="18">
        <v>3.21</v>
      </c>
      <c r="N375" s="18">
        <v>7.0000000000000007E-2</v>
      </c>
      <c r="O375" s="18">
        <v>0.11</v>
      </c>
      <c r="P375" s="19">
        <v>509.73650189744029</v>
      </c>
    </row>
    <row r="376" spans="1:16" x14ac:dyDescent="0.2">
      <c r="A376" s="18" t="s">
        <v>15</v>
      </c>
      <c r="B376" s="18" t="s">
        <v>26</v>
      </c>
      <c r="C376" s="18" t="s">
        <v>5</v>
      </c>
      <c r="D376" s="5" t="s">
        <v>97</v>
      </c>
      <c r="E376" s="5">
        <v>2007</v>
      </c>
      <c r="F376" s="5">
        <v>3</v>
      </c>
      <c r="G376" s="18">
        <v>32</v>
      </c>
      <c r="H376" s="18">
        <v>0.27</v>
      </c>
      <c r="I376" s="18">
        <v>17.28</v>
      </c>
      <c r="J376" s="18">
        <v>0.27</v>
      </c>
      <c r="K376" s="18">
        <v>2.56</v>
      </c>
      <c r="L376" s="18">
        <v>1.5</v>
      </c>
      <c r="M376" s="18">
        <v>13.219999999999999</v>
      </c>
      <c r="N376" s="18">
        <v>0.12</v>
      </c>
      <c r="O376" s="18">
        <v>0.18</v>
      </c>
      <c r="P376" s="19">
        <v>546.60281899900508</v>
      </c>
    </row>
    <row r="377" spans="1:16" x14ac:dyDescent="0.2">
      <c r="A377" s="18" t="s">
        <v>15</v>
      </c>
      <c r="B377" s="18" t="s">
        <v>26</v>
      </c>
      <c r="C377" s="18" t="s">
        <v>5</v>
      </c>
      <c r="D377" s="5" t="s">
        <v>97</v>
      </c>
      <c r="E377" s="5">
        <v>2008</v>
      </c>
      <c r="F377" s="5">
        <v>3</v>
      </c>
      <c r="G377" s="18">
        <v>6</v>
      </c>
      <c r="H377" s="18">
        <v>0.13</v>
      </c>
      <c r="I377" s="18">
        <v>3.2199999999999998</v>
      </c>
      <c r="J377" s="18">
        <v>0.13</v>
      </c>
      <c r="K377" s="18">
        <v>0.1</v>
      </c>
      <c r="L377" s="18">
        <v>0.36</v>
      </c>
      <c r="M377" s="18">
        <v>2.76</v>
      </c>
      <c r="N377" s="18">
        <v>0.06</v>
      </c>
      <c r="O377" s="18">
        <v>0.09</v>
      </c>
      <c r="P377" s="19">
        <v>515.01542737524062</v>
      </c>
    </row>
    <row r="378" spans="1:16" x14ac:dyDescent="0.2">
      <c r="A378" s="18" t="s">
        <v>15</v>
      </c>
      <c r="B378" s="18" t="s">
        <v>26</v>
      </c>
      <c r="C378" s="18" t="s">
        <v>5</v>
      </c>
      <c r="D378" s="5" t="s">
        <v>97</v>
      </c>
      <c r="E378" s="5">
        <v>2009</v>
      </c>
      <c r="F378" s="5">
        <v>3</v>
      </c>
      <c r="G378" s="18">
        <v>18</v>
      </c>
      <c r="H378" s="18">
        <v>0.34</v>
      </c>
      <c r="I378" s="18">
        <v>8.1000000000000014</v>
      </c>
      <c r="J378" s="18">
        <v>0.34</v>
      </c>
      <c r="K378" s="18">
        <v>0.26</v>
      </c>
      <c r="L378" s="18">
        <v>0.91</v>
      </c>
      <c r="M378" s="18">
        <v>6.93</v>
      </c>
      <c r="N378" s="18">
        <v>0.14000000000000001</v>
      </c>
      <c r="O378" s="18">
        <v>0.23</v>
      </c>
      <c r="P378" s="19">
        <v>471.61712615552443</v>
      </c>
    </row>
    <row r="379" spans="1:16" x14ac:dyDescent="0.2">
      <c r="A379" s="18" t="s">
        <v>15</v>
      </c>
      <c r="B379" s="18" t="s">
        <v>26</v>
      </c>
      <c r="C379" s="18" t="s">
        <v>5</v>
      </c>
      <c r="D379" s="5" t="s">
        <v>97</v>
      </c>
      <c r="E379" s="5">
        <v>2010</v>
      </c>
      <c r="F379" s="5">
        <v>3</v>
      </c>
      <c r="G379" s="18">
        <v>7</v>
      </c>
      <c r="H379" s="18">
        <v>0.15</v>
      </c>
      <c r="I379" s="18">
        <v>3.68</v>
      </c>
      <c r="J379" s="18">
        <v>0.15</v>
      </c>
      <c r="K379" s="18">
        <v>0.12</v>
      </c>
      <c r="L379" s="18">
        <v>0.41</v>
      </c>
      <c r="M379" s="18">
        <v>3.15</v>
      </c>
      <c r="N379" s="18">
        <v>0.06</v>
      </c>
      <c r="O379" s="18">
        <v>0.1</v>
      </c>
      <c r="P379" s="19">
        <v>515.80667855953743</v>
      </c>
    </row>
    <row r="380" spans="1:16" x14ac:dyDescent="0.2">
      <c r="A380" s="18" t="s">
        <v>15</v>
      </c>
      <c r="B380" s="18" t="s">
        <v>26</v>
      </c>
      <c r="C380" s="18" t="s">
        <v>5</v>
      </c>
      <c r="D380" s="5" t="s">
        <v>97</v>
      </c>
      <c r="E380" s="5">
        <v>2011</v>
      </c>
      <c r="F380" s="5">
        <v>3</v>
      </c>
      <c r="G380" s="18">
        <v>9</v>
      </c>
      <c r="H380" s="18">
        <v>0.19</v>
      </c>
      <c r="I380" s="18">
        <v>4.4999999999999991</v>
      </c>
      <c r="J380" s="18">
        <v>0.19</v>
      </c>
      <c r="K380" s="18">
        <v>0.14000000000000001</v>
      </c>
      <c r="L380" s="18">
        <v>0.5</v>
      </c>
      <c r="M380" s="18">
        <v>3.86</v>
      </c>
      <c r="N380" s="18">
        <v>0.08</v>
      </c>
      <c r="O380" s="18">
        <v>0.13</v>
      </c>
      <c r="P380" s="19">
        <v>542.65727470094203</v>
      </c>
    </row>
    <row r="381" spans="1:16" x14ac:dyDescent="0.2">
      <c r="A381" s="18" t="s">
        <v>15</v>
      </c>
      <c r="B381" s="18" t="s">
        <v>26</v>
      </c>
      <c r="C381" s="18" t="s">
        <v>5</v>
      </c>
      <c r="D381" s="5" t="s">
        <v>97</v>
      </c>
      <c r="E381" s="5">
        <v>2012</v>
      </c>
      <c r="F381" s="5">
        <v>2</v>
      </c>
      <c r="G381" s="18">
        <v>5</v>
      </c>
      <c r="H381" s="18">
        <v>0.28999999999999998</v>
      </c>
      <c r="I381" s="18">
        <v>3.1399999999999997</v>
      </c>
      <c r="J381" s="18">
        <v>0.28999999999999998</v>
      </c>
      <c r="K381" s="18">
        <v>0.13</v>
      </c>
      <c r="L381" s="18">
        <v>3.01</v>
      </c>
      <c r="M381" s="18">
        <v>0</v>
      </c>
      <c r="N381" s="18">
        <v>0.09</v>
      </c>
      <c r="O381" s="18">
        <v>0.11</v>
      </c>
      <c r="P381" s="19">
        <v>637.48804687131098</v>
      </c>
    </row>
    <row r="382" spans="1:16" x14ac:dyDescent="0.2">
      <c r="A382" s="18" t="s">
        <v>15</v>
      </c>
      <c r="B382" s="18" t="s">
        <v>26</v>
      </c>
      <c r="C382" s="18" t="s">
        <v>5</v>
      </c>
      <c r="D382" s="5" t="s">
        <v>97</v>
      </c>
      <c r="E382" s="5">
        <v>2013</v>
      </c>
      <c r="F382" s="5">
        <v>2</v>
      </c>
      <c r="G382" s="18">
        <v>7</v>
      </c>
      <c r="H382" s="18">
        <v>0.32</v>
      </c>
      <c r="I382" s="18">
        <v>3.48</v>
      </c>
      <c r="J382" s="18">
        <v>0.32</v>
      </c>
      <c r="K382" s="18">
        <v>0.15</v>
      </c>
      <c r="L382" s="18">
        <v>3.33</v>
      </c>
      <c r="M382" s="18">
        <v>0</v>
      </c>
      <c r="N382" s="18">
        <v>0.1</v>
      </c>
      <c r="O382" s="18">
        <v>0.13</v>
      </c>
      <c r="P382" s="19">
        <v>542.85211900942545</v>
      </c>
    </row>
    <row r="383" spans="1:16" x14ac:dyDescent="0.2">
      <c r="A383" s="18" t="s">
        <v>15</v>
      </c>
      <c r="B383" s="18" t="s">
        <v>26</v>
      </c>
      <c r="C383" s="18" t="s">
        <v>5</v>
      </c>
      <c r="D383" s="5" t="s">
        <v>97</v>
      </c>
      <c r="E383" s="5">
        <v>2014</v>
      </c>
      <c r="F383" s="5">
        <v>2</v>
      </c>
      <c r="G383" s="18">
        <v>20</v>
      </c>
      <c r="H383" s="18">
        <v>1.1200000000000001</v>
      </c>
      <c r="I383" s="18">
        <v>12.35</v>
      </c>
      <c r="J383" s="18">
        <v>1.1200000000000001</v>
      </c>
      <c r="K383" s="18">
        <v>0.52</v>
      </c>
      <c r="L383" s="18">
        <v>11.83</v>
      </c>
      <c r="M383" s="18">
        <v>0</v>
      </c>
      <c r="N383" s="18">
        <v>0.36</v>
      </c>
      <c r="O383" s="18">
        <v>0.44</v>
      </c>
      <c r="P383" s="19">
        <v>656.85759083247353</v>
      </c>
    </row>
    <row r="384" spans="1:16" x14ac:dyDescent="0.2">
      <c r="A384" s="18" t="s">
        <v>15</v>
      </c>
      <c r="B384" s="18" t="s">
        <v>26</v>
      </c>
      <c r="C384" s="18" t="s">
        <v>5</v>
      </c>
      <c r="D384" s="5" t="s">
        <v>97</v>
      </c>
      <c r="E384" s="5">
        <v>2015</v>
      </c>
      <c r="F384" s="5">
        <v>2</v>
      </c>
      <c r="G384" s="18">
        <v>44</v>
      </c>
      <c r="H384" s="18">
        <v>2.23</v>
      </c>
      <c r="I384" s="18">
        <v>24.5</v>
      </c>
      <c r="J384" s="18">
        <v>2.23</v>
      </c>
      <c r="K384" s="18">
        <v>1.03</v>
      </c>
      <c r="L384" s="18">
        <v>23.47</v>
      </c>
      <c r="M384" s="18">
        <v>0</v>
      </c>
      <c r="N384" s="18">
        <v>0.72</v>
      </c>
      <c r="O384" s="18">
        <v>0.88</v>
      </c>
      <c r="P384" s="19">
        <v>611.72701432124825</v>
      </c>
    </row>
    <row r="385" spans="1:16" x14ac:dyDescent="0.2">
      <c r="A385" s="18" t="s">
        <v>15</v>
      </c>
      <c r="B385" s="18" t="s">
        <v>26</v>
      </c>
      <c r="C385" s="18" t="s">
        <v>5</v>
      </c>
      <c r="D385" s="5" t="s">
        <v>97</v>
      </c>
      <c r="E385" s="5">
        <v>2016</v>
      </c>
      <c r="F385" s="5">
        <v>2</v>
      </c>
      <c r="G385" s="18">
        <v>9</v>
      </c>
      <c r="H385" s="18">
        <v>0.57999999999999996</v>
      </c>
      <c r="I385" s="18">
        <v>6.3900000000000006</v>
      </c>
      <c r="J385" s="18">
        <v>0.57999999999999996</v>
      </c>
      <c r="K385" s="18">
        <v>0.27</v>
      </c>
      <c r="L385" s="18">
        <v>6.12</v>
      </c>
      <c r="M385" s="18">
        <v>0</v>
      </c>
      <c r="N385" s="18">
        <v>0.19</v>
      </c>
      <c r="O385" s="18">
        <v>0.23</v>
      </c>
      <c r="P385" s="19">
        <v>772.76993626687317</v>
      </c>
    </row>
    <row r="386" spans="1:16" x14ac:dyDescent="0.2">
      <c r="A386" s="18" t="s">
        <v>15</v>
      </c>
      <c r="B386" s="18" t="s">
        <v>26</v>
      </c>
      <c r="C386" s="18" t="s">
        <v>5</v>
      </c>
      <c r="D386" s="5" t="s">
        <v>97</v>
      </c>
      <c r="E386" s="5">
        <v>2017</v>
      </c>
      <c r="F386" s="5">
        <v>1</v>
      </c>
      <c r="G386" s="18">
        <v>1</v>
      </c>
      <c r="H386" s="18">
        <v>0.05</v>
      </c>
      <c r="I386" s="18">
        <v>0.66</v>
      </c>
      <c r="J386" s="18">
        <v>0.05</v>
      </c>
      <c r="K386" s="18">
        <v>0.66</v>
      </c>
      <c r="L386" s="18">
        <v>0</v>
      </c>
      <c r="M386" s="18">
        <v>0</v>
      </c>
      <c r="N386" s="18">
        <v>0.01</v>
      </c>
      <c r="O386" s="18">
        <v>0.05</v>
      </c>
      <c r="P386" s="19">
        <v>596.73062772461469</v>
      </c>
    </row>
    <row r="387" spans="1:16" x14ac:dyDescent="0.2">
      <c r="A387" s="18" t="s">
        <v>15</v>
      </c>
      <c r="B387" s="18" t="s">
        <v>26</v>
      </c>
      <c r="C387" s="18" t="s">
        <v>5</v>
      </c>
      <c r="D387" s="5" t="s">
        <v>97</v>
      </c>
      <c r="E387" s="5">
        <v>2018</v>
      </c>
      <c r="F387" s="5">
        <v>1</v>
      </c>
      <c r="G387" s="18">
        <v>12</v>
      </c>
      <c r="H387" s="18">
        <v>0.54</v>
      </c>
      <c r="I387" s="18">
        <v>7.17</v>
      </c>
      <c r="J387" s="18">
        <v>0.54</v>
      </c>
      <c r="K387" s="18">
        <v>7.17</v>
      </c>
      <c r="L387" s="18">
        <v>0</v>
      </c>
      <c r="M387" s="18">
        <v>0</v>
      </c>
      <c r="N387" s="18">
        <v>0.11</v>
      </c>
      <c r="O387" s="18">
        <v>0.53</v>
      </c>
      <c r="P387" s="19">
        <v>616.18196693410584</v>
      </c>
    </row>
    <row r="388" spans="1:16" x14ac:dyDescent="0.2">
      <c r="A388" s="18" t="s">
        <v>15</v>
      </c>
      <c r="B388" s="18" t="s">
        <v>26</v>
      </c>
      <c r="C388" s="18" t="s">
        <v>5</v>
      </c>
      <c r="D388" s="5" t="s">
        <v>97</v>
      </c>
      <c r="E388" s="5">
        <v>2020</v>
      </c>
      <c r="F388" s="5">
        <v>0</v>
      </c>
      <c r="G388" s="18">
        <v>3</v>
      </c>
      <c r="H388" s="18">
        <v>2.2199999999999998</v>
      </c>
      <c r="I388" s="18">
        <v>0</v>
      </c>
      <c r="J388" s="18">
        <v>2.2199999999999998</v>
      </c>
      <c r="K388" s="18">
        <v>0</v>
      </c>
      <c r="L388" s="18">
        <v>0</v>
      </c>
      <c r="M388" s="18">
        <v>0</v>
      </c>
      <c r="N388" s="18">
        <v>0</v>
      </c>
      <c r="O388" s="18">
        <v>0.01</v>
      </c>
      <c r="P388" s="19">
        <v>805.95158439868362</v>
      </c>
    </row>
    <row r="389" spans="1:16" x14ac:dyDescent="0.2">
      <c r="A389" s="18" t="s">
        <v>15</v>
      </c>
      <c r="B389" s="18" t="s">
        <v>26</v>
      </c>
      <c r="C389" s="18" t="s">
        <v>5</v>
      </c>
      <c r="D389" s="5" t="s">
        <v>97</v>
      </c>
      <c r="E389" s="5">
        <v>2021</v>
      </c>
      <c r="F389" s="5">
        <v>0</v>
      </c>
      <c r="G389" s="18">
        <v>2</v>
      </c>
      <c r="H389" s="18">
        <v>1.32</v>
      </c>
      <c r="I389" s="18">
        <v>0</v>
      </c>
      <c r="J389" s="18">
        <v>1.32</v>
      </c>
      <c r="K389" s="18">
        <v>0</v>
      </c>
      <c r="L389" s="18">
        <v>0</v>
      </c>
      <c r="M389" s="18">
        <v>0</v>
      </c>
      <c r="N389" s="18">
        <v>0</v>
      </c>
      <c r="O389" s="18">
        <v>0.01</v>
      </c>
      <c r="P389" s="19">
        <v>743.49829938738276</v>
      </c>
    </row>
    <row r="390" spans="1:16" x14ac:dyDescent="0.2">
      <c r="A390" s="18" t="s">
        <v>15</v>
      </c>
      <c r="B390" s="18" t="s">
        <v>26</v>
      </c>
      <c r="C390" s="18" t="s">
        <v>5</v>
      </c>
      <c r="D390" s="5" t="s">
        <v>98</v>
      </c>
      <c r="E390" s="5">
        <v>1978</v>
      </c>
      <c r="F390" s="5">
        <v>3</v>
      </c>
      <c r="G390" s="18">
        <v>3</v>
      </c>
      <c r="H390" s="18">
        <v>0.06</v>
      </c>
      <c r="I390" s="18">
        <v>1.45</v>
      </c>
      <c r="J390" s="18">
        <v>0.06</v>
      </c>
      <c r="K390" s="18">
        <v>0.05</v>
      </c>
      <c r="L390" s="18">
        <v>0.16</v>
      </c>
      <c r="M390" s="18">
        <v>1.24</v>
      </c>
      <c r="N390" s="18">
        <v>0.03</v>
      </c>
      <c r="O390" s="18">
        <v>0.04</v>
      </c>
      <c r="P390" s="19">
        <v>460.69916079023881</v>
      </c>
    </row>
    <row r="391" spans="1:16" x14ac:dyDescent="0.2">
      <c r="A391" s="18" t="s">
        <v>15</v>
      </c>
      <c r="B391" s="18" t="s">
        <v>26</v>
      </c>
      <c r="C391" s="18" t="s">
        <v>5</v>
      </c>
      <c r="D391" s="5" t="s">
        <v>98</v>
      </c>
      <c r="E391" s="5">
        <v>1986</v>
      </c>
      <c r="F391" s="5">
        <v>3</v>
      </c>
      <c r="G391" s="18">
        <v>0</v>
      </c>
      <c r="H391" s="18">
        <v>0</v>
      </c>
      <c r="I391" s="18">
        <v>0.09</v>
      </c>
      <c r="J391" s="18">
        <v>0</v>
      </c>
      <c r="K391" s="18">
        <v>0</v>
      </c>
      <c r="L391" s="18">
        <v>0.01</v>
      </c>
      <c r="M391" s="18">
        <v>0.08</v>
      </c>
      <c r="N391" s="18">
        <v>0</v>
      </c>
      <c r="O391" s="18">
        <v>0</v>
      </c>
      <c r="P391" s="19">
        <v>498.66213532927435</v>
      </c>
    </row>
    <row r="392" spans="1:16" x14ac:dyDescent="0.2">
      <c r="A392" s="18" t="s">
        <v>15</v>
      </c>
      <c r="B392" s="18" t="s">
        <v>26</v>
      </c>
      <c r="C392" s="18" t="s">
        <v>5</v>
      </c>
      <c r="D392" s="5" t="s">
        <v>98</v>
      </c>
      <c r="E392" s="5">
        <v>1987</v>
      </c>
      <c r="F392" s="5">
        <v>3</v>
      </c>
      <c r="G392" s="18">
        <v>1</v>
      </c>
      <c r="H392" s="18">
        <v>0.02</v>
      </c>
      <c r="I392" s="18">
        <v>0.46</v>
      </c>
      <c r="J392" s="18">
        <v>0.02</v>
      </c>
      <c r="K392" s="18">
        <v>0.01</v>
      </c>
      <c r="L392" s="18">
        <v>0.05</v>
      </c>
      <c r="M392" s="18">
        <v>0.4</v>
      </c>
      <c r="N392" s="18">
        <v>0.01</v>
      </c>
      <c r="O392" s="18">
        <v>0.01</v>
      </c>
      <c r="P392" s="19">
        <v>389.2471677584162</v>
      </c>
    </row>
    <row r="393" spans="1:16" x14ac:dyDescent="0.2">
      <c r="A393" s="18" t="s">
        <v>15</v>
      </c>
      <c r="B393" s="18" t="s">
        <v>26</v>
      </c>
      <c r="C393" s="18" t="s">
        <v>5</v>
      </c>
      <c r="D393" s="5" t="s">
        <v>98</v>
      </c>
      <c r="E393" s="5">
        <v>1988</v>
      </c>
      <c r="F393" s="5">
        <v>3</v>
      </c>
      <c r="G393" s="18">
        <v>3</v>
      </c>
      <c r="H393" s="18">
        <v>0.06</v>
      </c>
      <c r="I393" s="18">
        <v>1.46</v>
      </c>
      <c r="J393" s="18">
        <v>0.06</v>
      </c>
      <c r="K393" s="18">
        <v>0.05</v>
      </c>
      <c r="L393" s="18">
        <v>0.16</v>
      </c>
      <c r="M393" s="18">
        <v>1.25</v>
      </c>
      <c r="N393" s="18">
        <v>0.03</v>
      </c>
      <c r="O393" s="18">
        <v>0.04</v>
      </c>
      <c r="P393" s="19">
        <v>498.66213532927435</v>
      </c>
    </row>
    <row r="394" spans="1:16" x14ac:dyDescent="0.2">
      <c r="A394" s="18" t="s">
        <v>15</v>
      </c>
      <c r="B394" s="18" t="s">
        <v>26</v>
      </c>
      <c r="C394" s="18" t="s">
        <v>5</v>
      </c>
      <c r="D394" s="5" t="s">
        <v>98</v>
      </c>
      <c r="E394" s="5">
        <v>1989</v>
      </c>
      <c r="F394" s="5">
        <v>3</v>
      </c>
      <c r="G394" s="18">
        <v>17</v>
      </c>
      <c r="H394" s="18">
        <v>0.28999999999999998</v>
      </c>
      <c r="I394" s="18">
        <v>7</v>
      </c>
      <c r="J394" s="18">
        <v>0.28999999999999998</v>
      </c>
      <c r="K394" s="18">
        <v>0.22</v>
      </c>
      <c r="L394" s="18">
        <v>0.78</v>
      </c>
      <c r="M394" s="18">
        <v>6</v>
      </c>
      <c r="N394" s="18">
        <v>0.12</v>
      </c>
      <c r="O394" s="18">
        <v>0.2</v>
      </c>
      <c r="P394" s="19">
        <v>421.44095372465563</v>
      </c>
    </row>
    <row r="395" spans="1:16" x14ac:dyDescent="0.2">
      <c r="A395" s="18" t="s">
        <v>15</v>
      </c>
      <c r="B395" s="18" t="s">
        <v>26</v>
      </c>
      <c r="C395" s="18" t="s">
        <v>5</v>
      </c>
      <c r="D395" s="5" t="s">
        <v>98</v>
      </c>
      <c r="E395" s="5">
        <v>1990</v>
      </c>
      <c r="F395" s="5">
        <v>3</v>
      </c>
      <c r="G395" s="18">
        <v>1</v>
      </c>
      <c r="H395" s="18">
        <v>0.01</v>
      </c>
      <c r="I395" s="18">
        <v>0.25</v>
      </c>
      <c r="J395" s="18">
        <v>0.01</v>
      </c>
      <c r="K395" s="18">
        <v>0.01</v>
      </c>
      <c r="L395" s="18">
        <v>0.03</v>
      </c>
      <c r="M395" s="18">
        <v>0.21</v>
      </c>
      <c r="N395" s="18">
        <v>0</v>
      </c>
      <c r="O395" s="18">
        <v>0.01</v>
      </c>
      <c r="P395" s="19">
        <v>498.66213532927435</v>
      </c>
    </row>
    <row r="396" spans="1:16" x14ac:dyDescent="0.2">
      <c r="A396" s="18" t="s">
        <v>15</v>
      </c>
      <c r="B396" s="18" t="s">
        <v>26</v>
      </c>
      <c r="C396" s="18" t="s">
        <v>5</v>
      </c>
      <c r="D396" s="5" t="s">
        <v>98</v>
      </c>
      <c r="E396" s="5">
        <v>1991</v>
      </c>
      <c r="F396" s="5">
        <v>3</v>
      </c>
      <c r="G396" s="18">
        <v>7</v>
      </c>
      <c r="H396" s="18">
        <v>0.15</v>
      </c>
      <c r="I396" s="18">
        <v>3.69</v>
      </c>
      <c r="J396" s="18">
        <v>0.15</v>
      </c>
      <c r="K396" s="18">
        <v>0.12</v>
      </c>
      <c r="L396" s="18">
        <v>0.41</v>
      </c>
      <c r="M396" s="18">
        <v>3.16</v>
      </c>
      <c r="N396" s="18">
        <v>0.06</v>
      </c>
      <c r="O396" s="18">
        <v>0.1</v>
      </c>
      <c r="P396" s="19">
        <v>548.65914138517712</v>
      </c>
    </row>
    <row r="397" spans="1:16" x14ac:dyDescent="0.2">
      <c r="A397" s="18" t="s">
        <v>15</v>
      </c>
      <c r="B397" s="18" t="s">
        <v>26</v>
      </c>
      <c r="C397" s="18" t="s">
        <v>5</v>
      </c>
      <c r="D397" s="5" t="s">
        <v>98</v>
      </c>
      <c r="E397" s="5">
        <v>1992</v>
      </c>
      <c r="F397" s="5">
        <v>3</v>
      </c>
      <c r="G397" s="18">
        <v>1</v>
      </c>
      <c r="H397" s="18">
        <v>0.01</v>
      </c>
      <c r="I397" s="18">
        <v>0.21</v>
      </c>
      <c r="J397" s="18">
        <v>0.01</v>
      </c>
      <c r="K397" s="18">
        <v>0.01</v>
      </c>
      <c r="L397" s="18">
        <v>0.02</v>
      </c>
      <c r="M397" s="18">
        <v>0.18</v>
      </c>
      <c r="N397" s="18">
        <v>0</v>
      </c>
      <c r="O397" s="18">
        <v>0.01</v>
      </c>
      <c r="P397" s="19">
        <v>386.58123380853135</v>
      </c>
    </row>
    <row r="398" spans="1:16" x14ac:dyDescent="0.2">
      <c r="A398" s="18" t="s">
        <v>15</v>
      </c>
      <c r="B398" s="18" t="s">
        <v>26</v>
      </c>
      <c r="C398" s="18" t="s">
        <v>5</v>
      </c>
      <c r="D398" s="5" t="s">
        <v>98</v>
      </c>
      <c r="E398" s="5">
        <v>1993</v>
      </c>
      <c r="F398" s="5">
        <v>3</v>
      </c>
      <c r="G398" s="18">
        <v>5</v>
      </c>
      <c r="H398" s="18">
        <v>0.1</v>
      </c>
      <c r="I398" s="18">
        <v>2.3199999999999998</v>
      </c>
      <c r="J398" s="18">
        <v>0.1</v>
      </c>
      <c r="K398" s="18">
        <v>7.0000000000000007E-2</v>
      </c>
      <c r="L398" s="18">
        <v>0.26</v>
      </c>
      <c r="M398" s="18">
        <v>1.99</v>
      </c>
      <c r="N398" s="18">
        <v>0.04</v>
      </c>
      <c r="O398" s="18">
        <v>7.0000000000000007E-2</v>
      </c>
      <c r="P398" s="19">
        <v>501.42107436745789</v>
      </c>
    </row>
    <row r="399" spans="1:16" x14ac:dyDescent="0.2">
      <c r="A399" s="18" t="s">
        <v>15</v>
      </c>
      <c r="B399" s="18" t="s">
        <v>26</v>
      </c>
      <c r="C399" s="18" t="s">
        <v>5</v>
      </c>
      <c r="D399" s="5" t="s">
        <v>98</v>
      </c>
      <c r="E399" s="5">
        <v>1994</v>
      </c>
      <c r="F399" s="5">
        <v>3</v>
      </c>
      <c r="G399" s="18">
        <v>1</v>
      </c>
      <c r="H399" s="18">
        <v>0.02</v>
      </c>
      <c r="I399" s="18">
        <v>0.52</v>
      </c>
      <c r="J399" s="18">
        <v>0.02</v>
      </c>
      <c r="K399" s="18">
        <v>0.02</v>
      </c>
      <c r="L399" s="18">
        <v>0.06</v>
      </c>
      <c r="M399" s="18">
        <v>0.44</v>
      </c>
      <c r="N399" s="18">
        <v>0.01</v>
      </c>
      <c r="O399" s="18">
        <v>0.01</v>
      </c>
      <c r="P399" s="19">
        <v>508.59940168694504</v>
      </c>
    </row>
    <row r="400" spans="1:16" x14ac:dyDescent="0.2">
      <c r="A400" s="18" t="s">
        <v>15</v>
      </c>
      <c r="B400" s="18" t="s">
        <v>26</v>
      </c>
      <c r="C400" s="18" t="s">
        <v>5</v>
      </c>
      <c r="D400" s="5" t="s">
        <v>98</v>
      </c>
      <c r="E400" s="5">
        <v>1995</v>
      </c>
      <c r="F400" s="5">
        <v>3</v>
      </c>
      <c r="G400" s="18">
        <v>20</v>
      </c>
      <c r="H400" s="18">
        <v>0.42</v>
      </c>
      <c r="I400" s="18">
        <v>10.190000000000001</v>
      </c>
      <c r="J400" s="18">
        <v>0.42</v>
      </c>
      <c r="K400" s="18">
        <v>0.33</v>
      </c>
      <c r="L400" s="18">
        <v>1.1399999999999999</v>
      </c>
      <c r="M400" s="18">
        <v>8.7199999999999989</v>
      </c>
      <c r="N400" s="18">
        <v>0.18</v>
      </c>
      <c r="O400" s="18">
        <v>0.28999999999999998</v>
      </c>
      <c r="P400" s="19">
        <v>534.40082671913444</v>
      </c>
    </row>
    <row r="401" spans="1:16" x14ac:dyDescent="0.2">
      <c r="A401" s="18" t="s">
        <v>15</v>
      </c>
      <c r="B401" s="18" t="s">
        <v>26</v>
      </c>
      <c r="C401" s="18" t="s">
        <v>5</v>
      </c>
      <c r="D401" s="5" t="s">
        <v>98</v>
      </c>
      <c r="E401" s="5">
        <v>1996</v>
      </c>
      <c r="F401" s="5">
        <v>3</v>
      </c>
      <c r="G401" s="18">
        <v>25</v>
      </c>
      <c r="H401" s="18">
        <v>0.53</v>
      </c>
      <c r="I401" s="18">
        <v>12.790000000000001</v>
      </c>
      <c r="J401" s="18">
        <v>0.53</v>
      </c>
      <c r="K401" s="18">
        <v>0.41</v>
      </c>
      <c r="L401" s="18">
        <v>1.43</v>
      </c>
      <c r="M401" s="18">
        <v>10.950000000000001</v>
      </c>
      <c r="N401" s="18">
        <v>0.22</v>
      </c>
      <c r="O401" s="18">
        <v>0.36</v>
      </c>
      <c r="P401" s="19">
        <v>529.32734885053401</v>
      </c>
    </row>
    <row r="402" spans="1:16" x14ac:dyDescent="0.2">
      <c r="A402" s="18" t="s">
        <v>15</v>
      </c>
      <c r="B402" s="18" t="s">
        <v>26</v>
      </c>
      <c r="C402" s="18" t="s">
        <v>5</v>
      </c>
      <c r="D402" s="5" t="s">
        <v>98</v>
      </c>
      <c r="E402" s="5">
        <v>1997</v>
      </c>
      <c r="F402" s="5">
        <v>3</v>
      </c>
      <c r="G402" s="18">
        <v>3</v>
      </c>
      <c r="H402" s="18">
        <v>7.0000000000000007E-2</v>
      </c>
      <c r="I402" s="18">
        <v>1.75</v>
      </c>
      <c r="J402" s="18">
        <v>7.0000000000000007E-2</v>
      </c>
      <c r="K402" s="18">
        <v>0.06</v>
      </c>
      <c r="L402" s="18">
        <v>0.19</v>
      </c>
      <c r="M402" s="18">
        <v>1.5</v>
      </c>
      <c r="N402" s="18">
        <v>0.03</v>
      </c>
      <c r="O402" s="18">
        <v>0.05</v>
      </c>
      <c r="P402" s="19">
        <v>561.86497913379117</v>
      </c>
    </row>
    <row r="403" spans="1:16" x14ac:dyDescent="0.2">
      <c r="A403" s="18" t="s">
        <v>15</v>
      </c>
      <c r="B403" s="18" t="s">
        <v>26</v>
      </c>
      <c r="C403" s="18" t="s">
        <v>5</v>
      </c>
      <c r="D403" s="5" t="s">
        <v>98</v>
      </c>
      <c r="E403" s="5">
        <v>1998</v>
      </c>
      <c r="F403" s="5">
        <v>3</v>
      </c>
      <c r="G403" s="18">
        <v>1</v>
      </c>
      <c r="H403" s="18">
        <v>0.01</v>
      </c>
      <c r="I403" s="18">
        <v>0.3</v>
      </c>
      <c r="J403" s="18">
        <v>0.01</v>
      </c>
      <c r="K403" s="18">
        <v>0.01</v>
      </c>
      <c r="L403" s="18">
        <v>0.03</v>
      </c>
      <c r="M403" s="18">
        <v>0.26</v>
      </c>
      <c r="N403" s="18">
        <v>0.01</v>
      </c>
      <c r="O403" s="18">
        <v>0.01</v>
      </c>
      <c r="P403" s="19">
        <v>418.81634862503086</v>
      </c>
    </row>
    <row r="404" spans="1:16" x14ac:dyDescent="0.2">
      <c r="A404" s="18" t="s">
        <v>15</v>
      </c>
      <c r="B404" s="18" t="s">
        <v>26</v>
      </c>
      <c r="C404" s="18" t="s">
        <v>5</v>
      </c>
      <c r="D404" s="5" t="s">
        <v>98</v>
      </c>
      <c r="E404" s="5">
        <v>1999</v>
      </c>
      <c r="F404" s="5">
        <v>3</v>
      </c>
      <c r="G404" s="18">
        <v>40</v>
      </c>
      <c r="H404" s="18">
        <v>0.89</v>
      </c>
      <c r="I404" s="18">
        <v>21.320000000000004</v>
      </c>
      <c r="J404" s="18">
        <v>0.89</v>
      </c>
      <c r="K404" s="18">
        <v>0.68</v>
      </c>
      <c r="L404" s="18">
        <v>2.38</v>
      </c>
      <c r="M404" s="18">
        <v>18.260000000000002</v>
      </c>
      <c r="N404" s="18">
        <v>0.37</v>
      </c>
      <c r="O404" s="18">
        <v>0.6</v>
      </c>
      <c r="P404" s="19">
        <v>548.58930762845841</v>
      </c>
    </row>
    <row r="405" spans="1:16" x14ac:dyDescent="0.2">
      <c r="A405" s="18" t="s">
        <v>15</v>
      </c>
      <c r="B405" s="18" t="s">
        <v>26</v>
      </c>
      <c r="C405" s="18" t="s">
        <v>5</v>
      </c>
      <c r="D405" s="5" t="s">
        <v>98</v>
      </c>
      <c r="E405" s="5">
        <v>2000</v>
      </c>
      <c r="F405" s="5">
        <v>3</v>
      </c>
      <c r="G405" s="18">
        <v>10</v>
      </c>
      <c r="H405" s="18">
        <v>0.2</v>
      </c>
      <c r="I405" s="18">
        <v>4.82</v>
      </c>
      <c r="J405" s="18">
        <v>0.2</v>
      </c>
      <c r="K405" s="18">
        <v>0.15</v>
      </c>
      <c r="L405" s="18">
        <v>0.54</v>
      </c>
      <c r="M405" s="18">
        <v>4.13</v>
      </c>
      <c r="N405" s="18">
        <v>0.08</v>
      </c>
      <c r="O405" s="18">
        <v>0.14000000000000001</v>
      </c>
      <c r="P405" s="19">
        <v>477.50951917134643</v>
      </c>
    </row>
    <row r="406" spans="1:16" x14ac:dyDescent="0.2">
      <c r="A406" s="18" t="s">
        <v>15</v>
      </c>
      <c r="B406" s="18" t="s">
        <v>26</v>
      </c>
      <c r="C406" s="18" t="s">
        <v>5</v>
      </c>
      <c r="D406" s="5" t="s">
        <v>98</v>
      </c>
      <c r="E406" s="5">
        <v>2001</v>
      </c>
      <c r="F406" s="5">
        <v>3</v>
      </c>
      <c r="G406" s="18">
        <v>23</v>
      </c>
      <c r="H406" s="18">
        <v>0.44</v>
      </c>
      <c r="I406" s="18">
        <v>10.7</v>
      </c>
      <c r="J406" s="18">
        <v>0.44</v>
      </c>
      <c r="K406" s="18">
        <v>0.34</v>
      </c>
      <c r="L406" s="18">
        <v>1.2</v>
      </c>
      <c r="M406" s="18">
        <v>9.16</v>
      </c>
      <c r="N406" s="18">
        <v>0.19</v>
      </c>
      <c r="O406" s="18">
        <v>0.3</v>
      </c>
      <c r="P406" s="19">
        <v>474.3170337757137</v>
      </c>
    </row>
    <row r="407" spans="1:16" x14ac:dyDescent="0.2">
      <c r="A407" s="18" t="s">
        <v>15</v>
      </c>
      <c r="B407" s="18" t="s">
        <v>26</v>
      </c>
      <c r="C407" s="18" t="s">
        <v>5</v>
      </c>
      <c r="D407" s="5" t="s">
        <v>98</v>
      </c>
      <c r="E407" s="5">
        <v>2002</v>
      </c>
      <c r="F407" s="5">
        <v>3</v>
      </c>
      <c r="G407" s="18">
        <v>11</v>
      </c>
      <c r="H407" s="18">
        <v>0.21</v>
      </c>
      <c r="I407" s="18">
        <v>5.1199999999999992</v>
      </c>
      <c r="J407" s="18">
        <v>0.21</v>
      </c>
      <c r="K407" s="18">
        <v>0.16</v>
      </c>
      <c r="L407" s="18">
        <v>0.56999999999999995</v>
      </c>
      <c r="M407" s="18">
        <v>4.3899999999999997</v>
      </c>
      <c r="N407" s="18">
        <v>0.09</v>
      </c>
      <c r="O407" s="18">
        <v>0.14000000000000001</v>
      </c>
      <c r="P407" s="19">
        <v>479.58769469538487</v>
      </c>
    </row>
    <row r="408" spans="1:16" x14ac:dyDescent="0.2">
      <c r="A408" s="18" t="s">
        <v>15</v>
      </c>
      <c r="B408" s="18" t="s">
        <v>26</v>
      </c>
      <c r="C408" s="18" t="s">
        <v>5</v>
      </c>
      <c r="D408" s="5" t="s">
        <v>98</v>
      </c>
      <c r="E408" s="5">
        <v>2003</v>
      </c>
      <c r="F408" s="5">
        <v>3</v>
      </c>
      <c r="G408" s="18">
        <v>3</v>
      </c>
      <c r="H408" s="18">
        <v>0.06</v>
      </c>
      <c r="I408" s="18">
        <v>1.39</v>
      </c>
      <c r="J408" s="18">
        <v>0.06</v>
      </c>
      <c r="K408" s="18">
        <v>0.04</v>
      </c>
      <c r="L408" s="18">
        <v>0.15</v>
      </c>
      <c r="M408" s="18">
        <v>1.2</v>
      </c>
      <c r="N408" s="18">
        <v>0.02</v>
      </c>
      <c r="O408" s="18">
        <v>0.04</v>
      </c>
      <c r="P408" s="19">
        <v>558.58702766171314</v>
      </c>
    </row>
    <row r="409" spans="1:16" x14ac:dyDescent="0.2">
      <c r="A409" s="18" t="s">
        <v>15</v>
      </c>
      <c r="B409" s="18" t="s">
        <v>26</v>
      </c>
      <c r="C409" s="18" t="s">
        <v>5</v>
      </c>
      <c r="D409" s="5" t="s">
        <v>98</v>
      </c>
      <c r="E409" s="5">
        <v>2004</v>
      </c>
      <c r="F409" s="5">
        <v>3</v>
      </c>
      <c r="G409" s="18">
        <v>1</v>
      </c>
      <c r="H409" s="18">
        <v>0.01</v>
      </c>
      <c r="I409" s="18">
        <v>0.33999999999999997</v>
      </c>
      <c r="J409" s="18">
        <v>0.01</v>
      </c>
      <c r="K409" s="18">
        <v>0.01</v>
      </c>
      <c r="L409" s="18">
        <v>0.04</v>
      </c>
      <c r="M409" s="18">
        <v>0.28999999999999998</v>
      </c>
      <c r="N409" s="18">
        <v>0.01</v>
      </c>
      <c r="O409" s="18">
        <v>0.01</v>
      </c>
      <c r="P409" s="19">
        <v>674.8673395906419</v>
      </c>
    </row>
    <row r="410" spans="1:16" x14ac:dyDescent="0.2">
      <c r="A410" s="18" t="s">
        <v>15</v>
      </c>
      <c r="B410" s="18" t="s">
        <v>26</v>
      </c>
      <c r="C410" s="18" t="s">
        <v>5</v>
      </c>
      <c r="D410" s="5" t="s">
        <v>98</v>
      </c>
      <c r="E410" s="5">
        <v>2005</v>
      </c>
      <c r="F410" s="5">
        <v>3</v>
      </c>
      <c r="G410" s="18">
        <v>20</v>
      </c>
      <c r="H410" s="18">
        <v>0.36</v>
      </c>
      <c r="I410" s="18">
        <v>8.7600000000000016</v>
      </c>
      <c r="J410" s="18">
        <v>0.36</v>
      </c>
      <c r="K410" s="18">
        <v>0.28000000000000003</v>
      </c>
      <c r="L410" s="18">
        <v>0.98</v>
      </c>
      <c r="M410" s="18">
        <v>7.5</v>
      </c>
      <c r="N410" s="18">
        <v>0.15</v>
      </c>
      <c r="O410" s="18">
        <v>0.25</v>
      </c>
      <c r="P410" s="19">
        <v>449.26390560010748</v>
      </c>
    </row>
    <row r="411" spans="1:16" x14ac:dyDescent="0.2">
      <c r="A411" s="18" t="s">
        <v>15</v>
      </c>
      <c r="B411" s="18" t="s">
        <v>26</v>
      </c>
      <c r="C411" s="18" t="s">
        <v>5</v>
      </c>
      <c r="D411" s="5" t="s">
        <v>98</v>
      </c>
      <c r="E411" s="5">
        <v>2006</v>
      </c>
      <c r="F411" s="5">
        <v>3</v>
      </c>
      <c r="G411" s="18">
        <v>21</v>
      </c>
      <c r="H411" s="18">
        <v>0.45</v>
      </c>
      <c r="I411" s="18">
        <v>10.88</v>
      </c>
      <c r="J411" s="18">
        <v>0.45</v>
      </c>
      <c r="K411" s="18">
        <v>0.35</v>
      </c>
      <c r="L411" s="18">
        <v>1.22</v>
      </c>
      <c r="M411" s="18">
        <v>9.31</v>
      </c>
      <c r="N411" s="18">
        <v>0.19</v>
      </c>
      <c r="O411" s="18">
        <v>0.31</v>
      </c>
      <c r="P411" s="19">
        <v>542.39743303950752</v>
      </c>
    </row>
    <row r="412" spans="1:16" x14ac:dyDescent="0.2">
      <c r="A412" s="18" t="s">
        <v>15</v>
      </c>
      <c r="B412" s="18" t="s">
        <v>26</v>
      </c>
      <c r="C412" s="18" t="s">
        <v>5</v>
      </c>
      <c r="D412" s="5" t="s">
        <v>98</v>
      </c>
      <c r="E412" s="5">
        <v>2007</v>
      </c>
      <c r="F412" s="5">
        <v>3</v>
      </c>
      <c r="G412" s="18">
        <v>5</v>
      </c>
      <c r="H412" s="18">
        <v>0.13</v>
      </c>
      <c r="I412" s="18">
        <v>3.05</v>
      </c>
      <c r="J412" s="18">
        <v>0.13</v>
      </c>
      <c r="K412" s="18">
        <v>0.1</v>
      </c>
      <c r="L412" s="18">
        <v>0.34</v>
      </c>
      <c r="M412" s="18">
        <v>2.61</v>
      </c>
      <c r="N412" s="18">
        <v>0.05</v>
      </c>
      <c r="O412" s="18">
        <v>0.09</v>
      </c>
      <c r="P412" s="19">
        <v>584.88487768952734</v>
      </c>
    </row>
    <row r="413" spans="1:16" x14ac:dyDescent="0.2">
      <c r="A413" s="18" t="s">
        <v>15</v>
      </c>
      <c r="B413" s="18" t="s">
        <v>26</v>
      </c>
      <c r="C413" s="18" t="s">
        <v>5</v>
      </c>
      <c r="D413" s="5" t="s">
        <v>98</v>
      </c>
      <c r="E413" s="5">
        <v>2008</v>
      </c>
      <c r="F413" s="5">
        <v>3</v>
      </c>
      <c r="G413" s="18">
        <v>24</v>
      </c>
      <c r="H413" s="18">
        <v>0.52</v>
      </c>
      <c r="I413" s="18">
        <v>12.48</v>
      </c>
      <c r="J413" s="18">
        <v>0.52</v>
      </c>
      <c r="K413" s="18">
        <v>0.4</v>
      </c>
      <c r="L413" s="18">
        <v>1.39</v>
      </c>
      <c r="M413" s="18">
        <v>10.690000000000001</v>
      </c>
      <c r="N413" s="18">
        <v>0.22</v>
      </c>
      <c r="O413" s="18">
        <v>0.35</v>
      </c>
      <c r="P413" s="19">
        <v>537.70253082228828</v>
      </c>
    </row>
    <row r="414" spans="1:16" x14ac:dyDescent="0.2">
      <c r="A414" s="18" t="s">
        <v>15</v>
      </c>
      <c r="B414" s="18" t="s">
        <v>26</v>
      </c>
      <c r="C414" s="18" t="s">
        <v>5</v>
      </c>
      <c r="D414" s="5" t="s">
        <v>98</v>
      </c>
      <c r="E414" s="5">
        <v>2009</v>
      </c>
      <c r="F414" s="5">
        <v>3</v>
      </c>
      <c r="G414" s="18">
        <v>31</v>
      </c>
      <c r="H414" s="18">
        <v>0.63</v>
      </c>
      <c r="I414" s="18">
        <v>15.209999999999999</v>
      </c>
      <c r="J414" s="18">
        <v>0.63</v>
      </c>
      <c r="K414" s="18">
        <v>0.49</v>
      </c>
      <c r="L414" s="18">
        <v>1.7</v>
      </c>
      <c r="M414" s="18">
        <v>13.02</v>
      </c>
      <c r="N414" s="18">
        <v>0.27</v>
      </c>
      <c r="O414" s="18">
        <v>0.43</v>
      </c>
      <c r="P414" s="19">
        <v>510.75840592266479</v>
      </c>
    </row>
    <row r="415" spans="1:16" x14ac:dyDescent="0.2">
      <c r="A415" s="18" t="s">
        <v>15</v>
      </c>
      <c r="B415" s="18" t="s">
        <v>26</v>
      </c>
      <c r="C415" s="18" t="s">
        <v>5</v>
      </c>
      <c r="D415" s="5" t="s">
        <v>98</v>
      </c>
      <c r="E415" s="5">
        <v>2010</v>
      </c>
      <c r="F415" s="5">
        <v>3</v>
      </c>
      <c r="G415" s="18">
        <v>89</v>
      </c>
      <c r="H415" s="18">
        <v>1.75</v>
      </c>
      <c r="I415" s="18">
        <v>42.010000000000005</v>
      </c>
      <c r="J415" s="18">
        <v>1.75</v>
      </c>
      <c r="K415" s="18">
        <v>1.35</v>
      </c>
      <c r="L415" s="18">
        <v>4.6900000000000004</v>
      </c>
      <c r="M415" s="18">
        <v>35.970000000000006</v>
      </c>
      <c r="N415" s="18">
        <v>0.74</v>
      </c>
      <c r="O415" s="18">
        <v>1.19</v>
      </c>
      <c r="P415" s="19">
        <v>486.75157432703196</v>
      </c>
    </row>
    <row r="416" spans="1:16" x14ac:dyDescent="0.2">
      <c r="A416" s="18" t="s">
        <v>15</v>
      </c>
      <c r="B416" s="18" t="s">
        <v>26</v>
      </c>
      <c r="C416" s="18" t="s">
        <v>5</v>
      </c>
      <c r="D416" s="5" t="s">
        <v>98</v>
      </c>
      <c r="E416" s="5">
        <v>2011</v>
      </c>
      <c r="F416" s="5">
        <v>3</v>
      </c>
      <c r="G416" s="18">
        <v>50</v>
      </c>
      <c r="H416" s="18">
        <v>1.27</v>
      </c>
      <c r="I416" s="18">
        <v>30.220000000000002</v>
      </c>
      <c r="J416" s="18">
        <v>1.27</v>
      </c>
      <c r="K416" s="18">
        <v>0.97</v>
      </c>
      <c r="L416" s="18">
        <v>3.3699999999999997</v>
      </c>
      <c r="M416" s="18">
        <v>25.88</v>
      </c>
      <c r="N416" s="18">
        <v>0.53</v>
      </c>
      <c r="O416" s="18">
        <v>0.85</v>
      </c>
      <c r="P416" s="19">
        <v>624.75171625841347</v>
      </c>
    </row>
    <row r="417" spans="1:16" x14ac:dyDescent="0.2">
      <c r="A417" s="18" t="s">
        <v>15</v>
      </c>
      <c r="B417" s="18" t="s">
        <v>26</v>
      </c>
      <c r="C417" s="18" t="s">
        <v>5</v>
      </c>
      <c r="D417" s="5" t="s">
        <v>98</v>
      </c>
      <c r="E417" s="5">
        <v>2012</v>
      </c>
      <c r="F417" s="5">
        <v>2</v>
      </c>
      <c r="G417" s="18">
        <v>31</v>
      </c>
      <c r="H417" s="18">
        <v>1.46</v>
      </c>
      <c r="I417" s="18">
        <v>16.12</v>
      </c>
      <c r="J417" s="18">
        <v>1.46</v>
      </c>
      <c r="K417" s="18">
        <v>0.68</v>
      </c>
      <c r="L417" s="18">
        <v>15.44</v>
      </c>
      <c r="M417" s="18">
        <v>0</v>
      </c>
      <c r="N417" s="18">
        <v>0.48</v>
      </c>
      <c r="O417" s="18">
        <v>0.57999999999999996</v>
      </c>
      <c r="P417" s="19">
        <v>571.26436752398342</v>
      </c>
    </row>
    <row r="418" spans="1:16" x14ac:dyDescent="0.2">
      <c r="A418" s="18" t="s">
        <v>15</v>
      </c>
      <c r="B418" s="18" t="s">
        <v>26</v>
      </c>
      <c r="C418" s="18" t="s">
        <v>5</v>
      </c>
      <c r="D418" s="5" t="s">
        <v>98</v>
      </c>
      <c r="E418" s="5">
        <v>2013</v>
      </c>
      <c r="F418" s="5">
        <v>2</v>
      </c>
      <c r="G418" s="18">
        <v>46</v>
      </c>
      <c r="H418" s="18">
        <v>2.44</v>
      </c>
      <c r="I418" s="18">
        <v>26.869999999999997</v>
      </c>
      <c r="J418" s="18">
        <v>2.44</v>
      </c>
      <c r="K418" s="18">
        <v>1.1299999999999999</v>
      </c>
      <c r="L418" s="18">
        <v>25.74</v>
      </c>
      <c r="M418" s="18">
        <v>0</v>
      </c>
      <c r="N418" s="18">
        <v>0.79</v>
      </c>
      <c r="O418" s="18">
        <v>0.97</v>
      </c>
      <c r="P418" s="19">
        <v>637.22289398764497</v>
      </c>
    </row>
    <row r="419" spans="1:16" x14ac:dyDescent="0.2">
      <c r="A419" s="18" t="s">
        <v>15</v>
      </c>
      <c r="B419" s="18" t="s">
        <v>26</v>
      </c>
      <c r="C419" s="18" t="s">
        <v>5</v>
      </c>
      <c r="D419" s="5" t="s">
        <v>98</v>
      </c>
      <c r="E419" s="5">
        <v>2014</v>
      </c>
      <c r="F419" s="5">
        <v>2</v>
      </c>
      <c r="G419" s="18">
        <v>86</v>
      </c>
      <c r="H419" s="18">
        <v>5.07</v>
      </c>
      <c r="I419" s="18">
        <v>55.83</v>
      </c>
      <c r="J419" s="18">
        <v>5.07</v>
      </c>
      <c r="K419" s="18">
        <v>2.35</v>
      </c>
      <c r="L419" s="18">
        <v>53.48</v>
      </c>
      <c r="M419" s="18">
        <v>0</v>
      </c>
      <c r="N419" s="18">
        <v>1.65</v>
      </c>
      <c r="O419" s="18">
        <v>2.0099999999999998</v>
      </c>
      <c r="P419" s="19">
        <v>704.79387242621431</v>
      </c>
    </row>
    <row r="420" spans="1:16" x14ac:dyDescent="0.2">
      <c r="A420" s="18" t="s">
        <v>15</v>
      </c>
      <c r="B420" s="18" t="s">
        <v>26</v>
      </c>
      <c r="C420" s="18" t="s">
        <v>5</v>
      </c>
      <c r="D420" s="5" t="s">
        <v>98</v>
      </c>
      <c r="E420" s="5">
        <v>2015</v>
      </c>
      <c r="F420" s="5">
        <v>2</v>
      </c>
      <c r="G420" s="18">
        <v>59</v>
      </c>
      <c r="H420" s="18">
        <v>3.36</v>
      </c>
      <c r="I420" s="18">
        <v>37.03</v>
      </c>
      <c r="J420" s="18">
        <v>3.36</v>
      </c>
      <c r="K420" s="18">
        <v>1.56</v>
      </c>
      <c r="L420" s="18">
        <v>35.47</v>
      </c>
      <c r="M420" s="18">
        <v>0</v>
      </c>
      <c r="N420" s="18">
        <v>1.0900000000000001</v>
      </c>
      <c r="O420" s="18">
        <v>1.33</v>
      </c>
      <c r="P420" s="19">
        <v>681.54604337581623</v>
      </c>
    </row>
    <row r="421" spans="1:16" x14ac:dyDescent="0.2">
      <c r="A421" s="18" t="s">
        <v>15</v>
      </c>
      <c r="B421" s="18" t="s">
        <v>26</v>
      </c>
      <c r="C421" s="18" t="s">
        <v>5</v>
      </c>
      <c r="D421" s="5" t="s">
        <v>98</v>
      </c>
      <c r="E421" s="5">
        <v>2016</v>
      </c>
      <c r="F421" s="5">
        <v>2</v>
      </c>
      <c r="G421" s="18">
        <v>61</v>
      </c>
      <c r="H421" s="18">
        <v>3.16</v>
      </c>
      <c r="I421" s="18">
        <v>34.81</v>
      </c>
      <c r="J421" s="18">
        <v>3.16</v>
      </c>
      <c r="K421" s="18">
        <v>1.47</v>
      </c>
      <c r="L421" s="18">
        <v>33.340000000000003</v>
      </c>
      <c r="M421" s="18">
        <v>0</v>
      </c>
      <c r="N421" s="18">
        <v>1.03</v>
      </c>
      <c r="O421" s="18">
        <v>1.25</v>
      </c>
      <c r="P421" s="19">
        <v>623.80979974005311</v>
      </c>
    </row>
    <row r="422" spans="1:16" x14ac:dyDescent="0.2">
      <c r="A422" s="18" t="s">
        <v>15</v>
      </c>
      <c r="B422" s="18" t="s">
        <v>26</v>
      </c>
      <c r="C422" s="18" t="s">
        <v>5</v>
      </c>
      <c r="D422" s="5" t="s">
        <v>98</v>
      </c>
      <c r="E422" s="5">
        <v>2017</v>
      </c>
      <c r="F422" s="5">
        <v>1</v>
      </c>
      <c r="G422" s="18">
        <v>42</v>
      </c>
      <c r="H422" s="18">
        <v>1.81</v>
      </c>
      <c r="I422" s="18">
        <v>23.59</v>
      </c>
      <c r="J422" s="18">
        <v>1.81</v>
      </c>
      <c r="K422" s="18">
        <v>23.59</v>
      </c>
      <c r="L422" s="18">
        <v>0</v>
      </c>
      <c r="M422" s="18">
        <v>0</v>
      </c>
      <c r="N422" s="18">
        <v>0.36</v>
      </c>
      <c r="O422" s="18">
        <v>1.75</v>
      </c>
      <c r="P422" s="19">
        <v>603.16423603954195</v>
      </c>
    </row>
    <row r="423" spans="1:16" x14ac:dyDescent="0.2">
      <c r="A423" s="18" t="s">
        <v>15</v>
      </c>
      <c r="B423" s="18" t="s">
        <v>26</v>
      </c>
      <c r="C423" s="18" t="s">
        <v>5</v>
      </c>
      <c r="D423" s="5" t="s">
        <v>98</v>
      </c>
      <c r="E423" s="5">
        <v>2018</v>
      </c>
      <c r="F423" s="5">
        <v>1</v>
      </c>
      <c r="G423" s="18">
        <v>52</v>
      </c>
      <c r="H423" s="18">
        <v>2.46</v>
      </c>
      <c r="I423" s="18">
        <v>32.199999999999996</v>
      </c>
      <c r="J423" s="18">
        <v>2.46</v>
      </c>
      <c r="K423" s="18">
        <v>32.199999999999996</v>
      </c>
      <c r="L423" s="18">
        <v>0</v>
      </c>
      <c r="M423" s="18">
        <v>0</v>
      </c>
      <c r="N423" s="18">
        <v>0.49</v>
      </c>
      <c r="O423" s="18">
        <v>2.4</v>
      </c>
      <c r="P423" s="19">
        <v>655.30284097472236</v>
      </c>
    </row>
    <row r="424" spans="1:16" x14ac:dyDescent="0.2">
      <c r="A424" s="18" t="s">
        <v>15</v>
      </c>
      <c r="B424" s="18" t="s">
        <v>26</v>
      </c>
      <c r="C424" s="18" t="s">
        <v>5</v>
      </c>
      <c r="D424" s="5" t="s">
        <v>98</v>
      </c>
      <c r="E424" s="5">
        <v>2019</v>
      </c>
      <c r="F424" s="5">
        <v>1</v>
      </c>
      <c r="G424" s="18">
        <v>53</v>
      </c>
      <c r="H424" s="18">
        <v>2.7899999999999996</v>
      </c>
      <c r="I424" s="18">
        <v>36.559999999999995</v>
      </c>
      <c r="J424" s="18">
        <v>2.7899999999999996</v>
      </c>
      <c r="K424" s="18">
        <v>36.559999999999995</v>
      </c>
      <c r="L424" s="18">
        <v>0</v>
      </c>
      <c r="M424" s="18">
        <v>0</v>
      </c>
      <c r="N424" s="18">
        <v>0.56000000000000005</v>
      </c>
      <c r="O424" s="18">
        <v>2.7199999999999998</v>
      </c>
      <c r="P424" s="19">
        <v>732.64463603321656</v>
      </c>
    </row>
    <row r="425" spans="1:16" x14ac:dyDescent="0.2">
      <c r="A425" s="18" t="s">
        <v>15</v>
      </c>
      <c r="B425" s="18" t="s">
        <v>26</v>
      </c>
      <c r="C425" s="18" t="s">
        <v>5</v>
      </c>
      <c r="D425" s="5" t="s">
        <v>98</v>
      </c>
      <c r="E425" s="5">
        <v>2020</v>
      </c>
      <c r="F425" s="5">
        <v>0</v>
      </c>
      <c r="G425" s="18">
        <v>28</v>
      </c>
      <c r="H425" s="18">
        <v>19.989999999999998</v>
      </c>
      <c r="I425" s="18">
        <v>0</v>
      </c>
      <c r="J425" s="18">
        <v>19.989999999999998</v>
      </c>
      <c r="K425" s="18">
        <v>0</v>
      </c>
      <c r="L425" s="18">
        <v>0</v>
      </c>
      <c r="M425" s="18">
        <v>0</v>
      </c>
      <c r="N425" s="18">
        <v>0</v>
      </c>
      <c r="O425" s="18">
        <v>0.11</v>
      </c>
      <c r="P425" s="19">
        <v>697.22367589336909</v>
      </c>
    </row>
    <row r="426" spans="1:16" x14ac:dyDescent="0.2">
      <c r="A426" s="18" t="s">
        <v>15</v>
      </c>
      <c r="B426" s="18" t="s">
        <v>26</v>
      </c>
      <c r="C426" s="18" t="s">
        <v>5</v>
      </c>
      <c r="D426" s="5" t="s">
        <v>98</v>
      </c>
      <c r="E426" s="5">
        <v>2021</v>
      </c>
      <c r="F426" s="5">
        <v>0</v>
      </c>
      <c r="G426" s="18">
        <v>65</v>
      </c>
      <c r="H426" s="18">
        <v>53.23</v>
      </c>
      <c r="I426" s="18">
        <v>0</v>
      </c>
      <c r="J426" s="18">
        <v>53.23</v>
      </c>
      <c r="K426" s="18">
        <v>0</v>
      </c>
      <c r="L426" s="18">
        <v>0</v>
      </c>
      <c r="M426" s="18">
        <v>0</v>
      </c>
      <c r="N426" s="18">
        <v>0</v>
      </c>
      <c r="O426" s="18">
        <v>0.28999999999999998</v>
      </c>
      <c r="P426" s="19">
        <v>820.88274002938863</v>
      </c>
    </row>
    <row r="427" spans="1:16" x14ac:dyDescent="0.2">
      <c r="A427" s="18" t="s">
        <v>15</v>
      </c>
      <c r="B427" s="18" t="s">
        <v>26</v>
      </c>
      <c r="C427" s="18" t="s">
        <v>5</v>
      </c>
      <c r="D427" s="5" t="s">
        <v>99</v>
      </c>
      <c r="E427" s="5">
        <v>1964</v>
      </c>
      <c r="F427" s="5">
        <v>3</v>
      </c>
      <c r="G427" s="18">
        <v>54</v>
      </c>
      <c r="H427" s="18">
        <v>0.43</v>
      </c>
      <c r="I427" s="18">
        <v>18.579999999999998</v>
      </c>
      <c r="J427" s="18">
        <v>0.43</v>
      </c>
      <c r="K427" s="18">
        <v>1.1399999999999999</v>
      </c>
      <c r="L427" s="18">
        <v>5.79</v>
      </c>
      <c r="M427" s="18">
        <v>11.65</v>
      </c>
      <c r="N427" s="18">
        <v>0</v>
      </c>
      <c r="O427" s="18">
        <v>0</v>
      </c>
      <c r="P427" s="19">
        <v>350.23958717287138</v>
      </c>
    </row>
    <row r="428" spans="1:16" x14ac:dyDescent="0.2">
      <c r="A428" s="18" t="s">
        <v>15</v>
      </c>
      <c r="B428" s="18" t="s">
        <v>26</v>
      </c>
      <c r="C428" s="18" t="s">
        <v>5</v>
      </c>
      <c r="D428" s="5" t="s">
        <v>99</v>
      </c>
      <c r="E428" s="5">
        <v>1981</v>
      </c>
      <c r="F428" s="5">
        <v>3</v>
      </c>
      <c r="G428" s="18">
        <v>2</v>
      </c>
      <c r="H428" s="18">
        <v>0.02</v>
      </c>
      <c r="I428" s="18">
        <v>0.53</v>
      </c>
      <c r="J428" s="18">
        <v>0.02</v>
      </c>
      <c r="K428" s="18">
        <v>0.02</v>
      </c>
      <c r="L428" s="18">
        <v>0.06</v>
      </c>
      <c r="M428" s="18">
        <v>0.45</v>
      </c>
      <c r="N428" s="18">
        <v>0.01</v>
      </c>
      <c r="O428" s="18">
        <v>0.01</v>
      </c>
      <c r="P428" s="19">
        <v>346.76800042508501</v>
      </c>
    </row>
    <row r="429" spans="1:16" x14ac:dyDescent="0.2">
      <c r="A429" s="18" t="s">
        <v>15</v>
      </c>
      <c r="B429" s="18" t="s">
        <v>26</v>
      </c>
      <c r="C429" s="18" t="s">
        <v>5</v>
      </c>
      <c r="D429" s="5" t="s">
        <v>99</v>
      </c>
      <c r="E429" s="5">
        <v>1986</v>
      </c>
      <c r="F429" s="5">
        <v>3</v>
      </c>
      <c r="G429" s="18">
        <v>1</v>
      </c>
      <c r="H429" s="18">
        <v>0.02</v>
      </c>
      <c r="I429" s="18">
        <v>0.54999999999999993</v>
      </c>
      <c r="J429" s="18">
        <v>0.02</v>
      </c>
      <c r="K429" s="18">
        <v>0.02</v>
      </c>
      <c r="L429" s="18">
        <v>0.06</v>
      </c>
      <c r="M429" s="18">
        <v>0.47</v>
      </c>
      <c r="N429" s="18">
        <v>0.01</v>
      </c>
      <c r="O429" s="18">
        <v>0.02</v>
      </c>
      <c r="P429" s="19">
        <v>819.86101839783157</v>
      </c>
    </row>
    <row r="430" spans="1:16" x14ac:dyDescent="0.2">
      <c r="A430" s="18" t="s">
        <v>15</v>
      </c>
      <c r="B430" s="18" t="s">
        <v>26</v>
      </c>
      <c r="C430" s="18" t="s">
        <v>5</v>
      </c>
      <c r="D430" s="5" t="s">
        <v>99</v>
      </c>
      <c r="E430" s="5">
        <v>1993</v>
      </c>
      <c r="F430" s="5">
        <v>3</v>
      </c>
      <c r="G430" s="18">
        <v>1</v>
      </c>
      <c r="H430" s="18">
        <v>0.02</v>
      </c>
      <c r="I430" s="18">
        <v>0.55999999999999994</v>
      </c>
      <c r="J430" s="18">
        <v>0.02</v>
      </c>
      <c r="K430" s="18">
        <v>0.02</v>
      </c>
      <c r="L430" s="18">
        <v>0.06</v>
      </c>
      <c r="M430" s="18">
        <v>0.48</v>
      </c>
      <c r="N430" s="18">
        <v>0.01</v>
      </c>
      <c r="O430" s="18">
        <v>0.02</v>
      </c>
      <c r="P430" s="19">
        <v>413.64441634326499</v>
      </c>
    </row>
    <row r="431" spans="1:16" x14ac:dyDescent="0.2">
      <c r="A431" s="18" t="s">
        <v>15</v>
      </c>
      <c r="B431" s="18" t="s">
        <v>26</v>
      </c>
      <c r="C431" s="18" t="s">
        <v>5</v>
      </c>
      <c r="D431" s="5" t="s">
        <v>99</v>
      </c>
      <c r="E431" s="5">
        <v>1996</v>
      </c>
      <c r="F431" s="5">
        <v>3</v>
      </c>
      <c r="G431" s="18">
        <v>2</v>
      </c>
      <c r="H431" s="18">
        <v>0.05</v>
      </c>
      <c r="I431" s="18">
        <v>1.1199999999999999</v>
      </c>
      <c r="J431" s="18">
        <v>0.05</v>
      </c>
      <c r="K431" s="18">
        <v>0.04</v>
      </c>
      <c r="L431" s="18">
        <v>0.12</v>
      </c>
      <c r="M431" s="18">
        <v>0.96</v>
      </c>
      <c r="N431" s="18">
        <v>0.02</v>
      </c>
      <c r="O431" s="18">
        <v>0.03</v>
      </c>
      <c r="P431" s="19">
        <v>498.66213532927424</v>
      </c>
    </row>
    <row r="432" spans="1:16" x14ac:dyDescent="0.2">
      <c r="A432" s="18" t="s">
        <v>15</v>
      </c>
      <c r="B432" s="18" t="s">
        <v>26</v>
      </c>
      <c r="C432" s="18" t="s">
        <v>5</v>
      </c>
      <c r="D432" s="5" t="s">
        <v>99</v>
      </c>
      <c r="E432" s="5">
        <v>1998</v>
      </c>
      <c r="F432" s="5">
        <v>3</v>
      </c>
      <c r="G432" s="18">
        <v>16</v>
      </c>
      <c r="H432" s="18">
        <v>0.31</v>
      </c>
      <c r="I432" s="18">
        <v>7.39</v>
      </c>
      <c r="J432" s="18">
        <v>0.31</v>
      </c>
      <c r="K432" s="18">
        <v>0.24</v>
      </c>
      <c r="L432" s="18">
        <v>0.82</v>
      </c>
      <c r="M432" s="18">
        <v>6.33</v>
      </c>
      <c r="N432" s="18">
        <v>0.13</v>
      </c>
      <c r="O432" s="18">
        <v>0.21</v>
      </c>
      <c r="P432" s="19">
        <v>476.03746095276051</v>
      </c>
    </row>
    <row r="433" spans="1:16" x14ac:dyDescent="0.2">
      <c r="A433" s="18" t="s">
        <v>15</v>
      </c>
      <c r="B433" s="18" t="s">
        <v>26</v>
      </c>
      <c r="C433" s="18" t="s">
        <v>5</v>
      </c>
      <c r="D433" s="5" t="s">
        <v>99</v>
      </c>
      <c r="E433" s="5">
        <v>1999</v>
      </c>
      <c r="F433" s="5">
        <v>3</v>
      </c>
      <c r="G433" s="18">
        <v>13</v>
      </c>
      <c r="H433" s="18">
        <v>0.28000000000000003</v>
      </c>
      <c r="I433" s="18">
        <v>6.75</v>
      </c>
      <c r="J433" s="18">
        <v>0.28000000000000003</v>
      </c>
      <c r="K433" s="18">
        <v>0.22</v>
      </c>
      <c r="L433" s="18">
        <v>0.75</v>
      </c>
      <c r="M433" s="18">
        <v>5.78</v>
      </c>
      <c r="N433" s="18">
        <v>0.12</v>
      </c>
      <c r="O433" s="18">
        <v>0.19</v>
      </c>
      <c r="P433" s="19">
        <v>520.57054700544427</v>
      </c>
    </row>
    <row r="434" spans="1:16" x14ac:dyDescent="0.2">
      <c r="A434" s="18" t="s">
        <v>15</v>
      </c>
      <c r="B434" s="18" t="s">
        <v>26</v>
      </c>
      <c r="C434" s="18" t="s">
        <v>5</v>
      </c>
      <c r="D434" s="5" t="s">
        <v>99</v>
      </c>
      <c r="E434" s="5">
        <v>2000</v>
      </c>
      <c r="F434" s="5">
        <v>3</v>
      </c>
      <c r="G434" s="18">
        <v>16</v>
      </c>
      <c r="H434" s="18">
        <v>0.3</v>
      </c>
      <c r="I434" s="18">
        <v>7.2700000000000005</v>
      </c>
      <c r="J434" s="18">
        <v>0.3</v>
      </c>
      <c r="K434" s="18">
        <v>0.23</v>
      </c>
      <c r="L434" s="18">
        <v>0.81</v>
      </c>
      <c r="M434" s="18">
        <v>6.23</v>
      </c>
      <c r="N434" s="18">
        <v>0.13</v>
      </c>
      <c r="O434" s="18">
        <v>0.2</v>
      </c>
      <c r="P434" s="19">
        <v>468.55344393948417</v>
      </c>
    </row>
    <row r="435" spans="1:16" x14ac:dyDescent="0.2">
      <c r="A435" s="18" t="s">
        <v>15</v>
      </c>
      <c r="B435" s="18" t="s">
        <v>26</v>
      </c>
      <c r="C435" s="18" t="s">
        <v>5</v>
      </c>
      <c r="D435" s="5" t="s">
        <v>99</v>
      </c>
      <c r="E435" s="5">
        <v>2001</v>
      </c>
      <c r="F435" s="5">
        <v>3</v>
      </c>
      <c r="G435" s="18">
        <v>13</v>
      </c>
      <c r="H435" s="18">
        <v>0.19</v>
      </c>
      <c r="I435" s="18">
        <v>4.6900000000000004</v>
      </c>
      <c r="J435" s="18">
        <v>0.19</v>
      </c>
      <c r="K435" s="18">
        <v>0.15</v>
      </c>
      <c r="L435" s="18">
        <v>0.52</v>
      </c>
      <c r="M435" s="18">
        <v>4.0200000000000005</v>
      </c>
      <c r="N435" s="18">
        <v>0.08</v>
      </c>
      <c r="O435" s="18">
        <v>0.13</v>
      </c>
      <c r="P435" s="19">
        <v>363.12301465641457</v>
      </c>
    </row>
    <row r="436" spans="1:16" x14ac:dyDescent="0.2">
      <c r="A436" s="18" t="s">
        <v>15</v>
      </c>
      <c r="B436" s="18" t="s">
        <v>26</v>
      </c>
      <c r="C436" s="18" t="s">
        <v>5</v>
      </c>
      <c r="D436" s="5" t="s">
        <v>99</v>
      </c>
      <c r="E436" s="5">
        <v>2002</v>
      </c>
      <c r="F436" s="5">
        <v>3</v>
      </c>
      <c r="G436" s="18">
        <v>14</v>
      </c>
      <c r="H436" s="18">
        <v>0.26</v>
      </c>
      <c r="I436" s="18">
        <v>5.7</v>
      </c>
      <c r="J436" s="18">
        <v>0.26</v>
      </c>
      <c r="K436" s="18">
        <v>0</v>
      </c>
      <c r="L436" s="18">
        <v>0.45</v>
      </c>
      <c r="M436" s="18">
        <v>5.25</v>
      </c>
      <c r="N436" s="18">
        <v>0</v>
      </c>
      <c r="O436" s="18">
        <v>0</v>
      </c>
      <c r="P436" s="19">
        <v>420.62146892655369</v>
      </c>
    </row>
    <row r="437" spans="1:16" x14ac:dyDescent="0.2">
      <c r="A437" s="18" t="s">
        <v>15</v>
      </c>
      <c r="B437" s="18" t="s">
        <v>26</v>
      </c>
      <c r="C437" s="18" t="s">
        <v>5</v>
      </c>
      <c r="D437" s="5" t="s">
        <v>99</v>
      </c>
      <c r="E437" s="5">
        <v>2003</v>
      </c>
      <c r="F437" s="5">
        <v>3</v>
      </c>
      <c r="G437" s="18">
        <v>12</v>
      </c>
      <c r="H437" s="18">
        <v>0.19</v>
      </c>
      <c r="I437" s="18">
        <v>4.53</v>
      </c>
      <c r="J437" s="18">
        <v>0.19</v>
      </c>
      <c r="K437" s="18">
        <v>0.14000000000000001</v>
      </c>
      <c r="L437" s="18">
        <v>0.5</v>
      </c>
      <c r="M437" s="18">
        <v>3.8899999999999997</v>
      </c>
      <c r="N437" s="18">
        <v>0.08</v>
      </c>
      <c r="O437" s="18">
        <v>0.13</v>
      </c>
      <c r="P437" s="19">
        <v>380.42670869080933</v>
      </c>
    </row>
    <row r="438" spans="1:16" x14ac:dyDescent="0.2">
      <c r="A438" s="18" t="s">
        <v>15</v>
      </c>
      <c r="B438" s="18" t="s">
        <v>26</v>
      </c>
      <c r="C438" s="18" t="s">
        <v>5</v>
      </c>
      <c r="D438" s="5" t="s">
        <v>99</v>
      </c>
      <c r="E438" s="5">
        <v>2004</v>
      </c>
      <c r="F438" s="5">
        <v>3</v>
      </c>
      <c r="G438" s="18">
        <v>5</v>
      </c>
      <c r="H438" s="18">
        <v>0.11</v>
      </c>
      <c r="I438" s="18">
        <v>2.69</v>
      </c>
      <c r="J438" s="18">
        <v>0.11</v>
      </c>
      <c r="K438" s="18">
        <v>0.09</v>
      </c>
      <c r="L438" s="18">
        <v>0.3</v>
      </c>
      <c r="M438" s="18">
        <v>2.2999999999999998</v>
      </c>
      <c r="N438" s="18">
        <v>0.05</v>
      </c>
      <c r="O438" s="18">
        <v>0.08</v>
      </c>
      <c r="P438" s="19">
        <v>543.07391336955948</v>
      </c>
    </row>
    <row r="439" spans="1:16" x14ac:dyDescent="0.2">
      <c r="A439" s="18" t="s">
        <v>15</v>
      </c>
      <c r="B439" s="18" t="s">
        <v>26</v>
      </c>
      <c r="C439" s="18" t="s">
        <v>5</v>
      </c>
      <c r="D439" s="5" t="s">
        <v>99</v>
      </c>
      <c r="E439" s="5">
        <v>2006</v>
      </c>
      <c r="F439" s="5">
        <v>3</v>
      </c>
      <c r="G439" s="18">
        <v>11</v>
      </c>
      <c r="H439" s="18">
        <v>0.22</v>
      </c>
      <c r="I439" s="18">
        <v>5.2299999999999995</v>
      </c>
      <c r="J439" s="18">
        <v>0.22</v>
      </c>
      <c r="K439" s="18">
        <v>0.17</v>
      </c>
      <c r="L439" s="18">
        <v>0.57999999999999996</v>
      </c>
      <c r="M439" s="18">
        <v>4.4799999999999995</v>
      </c>
      <c r="N439" s="18">
        <v>0.09</v>
      </c>
      <c r="O439" s="18">
        <v>0.15</v>
      </c>
      <c r="P439" s="19">
        <v>501.5373959902156</v>
      </c>
    </row>
    <row r="440" spans="1:16" x14ac:dyDescent="0.2">
      <c r="A440" s="18" t="s">
        <v>15</v>
      </c>
      <c r="B440" s="18" t="s">
        <v>26</v>
      </c>
      <c r="C440" s="18" t="s">
        <v>5</v>
      </c>
      <c r="D440" s="5" t="s">
        <v>99</v>
      </c>
      <c r="E440" s="5">
        <v>2007</v>
      </c>
      <c r="F440" s="5">
        <v>3</v>
      </c>
      <c r="G440" s="18">
        <v>4</v>
      </c>
      <c r="H440" s="18">
        <v>7.0000000000000007E-2</v>
      </c>
      <c r="I440" s="18">
        <v>1.73</v>
      </c>
      <c r="J440" s="18">
        <v>7.0000000000000007E-2</v>
      </c>
      <c r="K440" s="18">
        <v>0.06</v>
      </c>
      <c r="L440" s="18">
        <v>0.19</v>
      </c>
      <c r="M440" s="18">
        <v>1.48</v>
      </c>
      <c r="N440" s="18">
        <v>0.03</v>
      </c>
      <c r="O440" s="18">
        <v>0.05</v>
      </c>
      <c r="P440" s="19">
        <v>465.29240851281185</v>
      </c>
    </row>
    <row r="441" spans="1:16" x14ac:dyDescent="0.2">
      <c r="A441" s="18" t="s">
        <v>15</v>
      </c>
      <c r="B441" s="18" t="s">
        <v>26</v>
      </c>
      <c r="C441" s="18" t="s">
        <v>5</v>
      </c>
      <c r="D441" s="5" t="s">
        <v>99</v>
      </c>
      <c r="E441" s="5">
        <v>2008</v>
      </c>
      <c r="F441" s="5">
        <v>3</v>
      </c>
      <c r="G441" s="18">
        <v>37</v>
      </c>
      <c r="H441" s="18">
        <v>0.72</v>
      </c>
      <c r="I441" s="18">
        <v>17.36</v>
      </c>
      <c r="J441" s="18">
        <v>0.72</v>
      </c>
      <c r="K441" s="18">
        <v>0.55000000000000004</v>
      </c>
      <c r="L441" s="18">
        <v>1.94</v>
      </c>
      <c r="M441" s="18">
        <v>14.87</v>
      </c>
      <c r="N441" s="18">
        <v>0.3</v>
      </c>
      <c r="O441" s="18">
        <v>0.49</v>
      </c>
      <c r="P441" s="19">
        <v>485.34327391673747</v>
      </c>
    </row>
    <row r="442" spans="1:16" x14ac:dyDescent="0.2">
      <c r="A442" s="18" t="s">
        <v>15</v>
      </c>
      <c r="B442" s="18" t="s">
        <v>26</v>
      </c>
      <c r="C442" s="18" t="s">
        <v>5</v>
      </c>
      <c r="D442" s="5" t="s">
        <v>99</v>
      </c>
      <c r="E442" s="5">
        <v>2009</v>
      </c>
      <c r="F442" s="5">
        <v>3</v>
      </c>
      <c r="G442" s="18">
        <v>2</v>
      </c>
      <c r="H442" s="18">
        <v>0.03</v>
      </c>
      <c r="I442" s="18">
        <v>0.69</v>
      </c>
      <c r="J442" s="18">
        <v>0.03</v>
      </c>
      <c r="K442" s="18">
        <v>0.02</v>
      </c>
      <c r="L442" s="18">
        <v>0.08</v>
      </c>
      <c r="M442" s="18">
        <v>0.59</v>
      </c>
      <c r="N442" s="18">
        <v>0.01</v>
      </c>
      <c r="O442" s="18">
        <v>0.02</v>
      </c>
      <c r="P442" s="19">
        <v>353.30770105016802</v>
      </c>
    </row>
    <row r="443" spans="1:16" x14ac:dyDescent="0.2">
      <c r="A443" s="18" t="s">
        <v>15</v>
      </c>
      <c r="B443" s="18" t="s">
        <v>26</v>
      </c>
      <c r="C443" s="18" t="s">
        <v>5</v>
      </c>
      <c r="D443" s="5" t="s">
        <v>99</v>
      </c>
      <c r="E443" s="5">
        <v>2010</v>
      </c>
      <c r="F443" s="5">
        <v>3</v>
      </c>
      <c r="G443" s="18">
        <v>2</v>
      </c>
      <c r="H443" s="18">
        <v>0.04</v>
      </c>
      <c r="I443" s="18">
        <v>0.98</v>
      </c>
      <c r="J443" s="18">
        <v>0.04</v>
      </c>
      <c r="K443" s="18">
        <v>0.03</v>
      </c>
      <c r="L443" s="18">
        <v>0.11</v>
      </c>
      <c r="M443" s="18">
        <v>0.84</v>
      </c>
      <c r="N443" s="18">
        <v>0.02</v>
      </c>
      <c r="O443" s="18">
        <v>0.03</v>
      </c>
      <c r="P443" s="19">
        <v>477.18649024195196</v>
      </c>
    </row>
    <row r="444" spans="1:16" x14ac:dyDescent="0.2">
      <c r="A444" s="18" t="s">
        <v>15</v>
      </c>
      <c r="B444" s="18" t="s">
        <v>26</v>
      </c>
      <c r="C444" s="18" t="s">
        <v>5</v>
      </c>
      <c r="D444" s="5" t="s">
        <v>99</v>
      </c>
      <c r="E444" s="5">
        <v>2011</v>
      </c>
      <c r="F444" s="5">
        <v>3</v>
      </c>
      <c r="G444" s="18">
        <v>18</v>
      </c>
      <c r="H444" s="18">
        <v>0.42</v>
      </c>
      <c r="I444" s="18">
        <v>10.09</v>
      </c>
      <c r="J444" s="18">
        <v>0.42</v>
      </c>
      <c r="K444" s="18">
        <v>0.32</v>
      </c>
      <c r="L444" s="18">
        <v>1.1300000000000001</v>
      </c>
      <c r="M444" s="18">
        <v>8.6399999999999988</v>
      </c>
      <c r="N444" s="18">
        <v>0.18</v>
      </c>
      <c r="O444" s="18">
        <v>0.28000000000000003</v>
      </c>
      <c r="P444" s="19">
        <v>595.46376383568349</v>
      </c>
    </row>
    <row r="445" spans="1:16" x14ac:dyDescent="0.2">
      <c r="A445" s="18" t="s">
        <v>15</v>
      </c>
      <c r="B445" s="18" t="s">
        <v>26</v>
      </c>
      <c r="C445" s="18" t="s">
        <v>5</v>
      </c>
      <c r="D445" s="5" t="s">
        <v>99</v>
      </c>
      <c r="E445" s="5">
        <v>2012</v>
      </c>
      <c r="F445" s="5">
        <v>2</v>
      </c>
      <c r="G445" s="18">
        <v>3</v>
      </c>
      <c r="H445" s="18">
        <v>0.21</v>
      </c>
      <c r="I445" s="18">
        <v>2.3200000000000003</v>
      </c>
      <c r="J445" s="18">
        <v>0.21</v>
      </c>
      <c r="K445" s="18">
        <v>0.1</v>
      </c>
      <c r="L445" s="18">
        <v>2.2200000000000002</v>
      </c>
      <c r="M445" s="18">
        <v>0</v>
      </c>
      <c r="N445" s="18">
        <v>7.0000000000000007E-2</v>
      </c>
      <c r="O445" s="18">
        <v>0.08</v>
      </c>
      <c r="P445" s="19">
        <v>774.93136925814144</v>
      </c>
    </row>
    <row r="446" spans="1:16" x14ac:dyDescent="0.2">
      <c r="A446" s="18" t="s">
        <v>15</v>
      </c>
      <c r="B446" s="18" t="s">
        <v>26</v>
      </c>
      <c r="C446" s="18" t="s">
        <v>5</v>
      </c>
      <c r="D446" s="5" t="s">
        <v>99</v>
      </c>
      <c r="E446" s="5">
        <v>2013</v>
      </c>
      <c r="F446" s="5">
        <v>2</v>
      </c>
      <c r="G446" s="18">
        <v>14</v>
      </c>
      <c r="H446" s="18">
        <v>0.72</v>
      </c>
      <c r="I446" s="18">
        <v>7.9399999999999995</v>
      </c>
      <c r="J446" s="18">
        <v>0.72</v>
      </c>
      <c r="K446" s="18">
        <v>0.33</v>
      </c>
      <c r="L446" s="18">
        <v>7.6099999999999994</v>
      </c>
      <c r="M446" s="18">
        <v>0</v>
      </c>
      <c r="N446" s="18">
        <v>0.23</v>
      </c>
      <c r="O446" s="18">
        <v>0.28999999999999998</v>
      </c>
      <c r="P446" s="19">
        <v>619.22983793429978</v>
      </c>
    </row>
    <row r="447" spans="1:16" x14ac:dyDescent="0.2">
      <c r="A447" s="18" t="s">
        <v>15</v>
      </c>
      <c r="B447" s="18" t="s">
        <v>26</v>
      </c>
      <c r="C447" s="18" t="s">
        <v>5</v>
      </c>
      <c r="D447" s="5" t="s">
        <v>99</v>
      </c>
      <c r="E447" s="5">
        <v>2014</v>
      </c>
      <c r="F447" s="5">
        <v>2</v>
      </c>
      <c r="G447" s="18">
        <v>26</v>
      </c>
      <c r="H447" s="18">
        <v>1.48</v>
      </c>
      <c r="I447" s="18">
        <v>16.350000000000001</v>
      </c>
      <c r="J447" s="18">
        <v>1.48</v>
      </c>
      <c r="K447" s="18">
        <v>0.69</v>
      </c>
      <c r="L447" s="18">
        <v>15.66</v>
      </c>
      <c r="M447" s="18">
        <v>0</v>
      </c>
      <c r="N447" s="18">
        <v>0.48</v>
      </c>
      <c r="O447" s="18">
        <v>0.59</v>
      </c>
      <c r="P447" s="19">
        <v>674.341203284877</v>
      </c>
    </row>
    <row r="448" spans="1:16" x14ac:dyDescent="0.2">
      <c r="A448" s="18" t="s">
        <v>15</v>
      </c>
      <c r="B448" s="18" t="s">
        <v>26</v>
      </c>
      <c r="C448" s="18" t="s">
        <v>5</v>
      </c>
      <c r="D448" s="5" t="s">
        <v>99</v>
      </c>
      <c r="E448" s="5">
        <v>2015</v>
      </c>
      <c r="F448" s="5">
        <v>2</v>
      </c>
      <c r="G448" s="18">
        <v>29</v>
      </c>
      <c r="H448" s="18">
        <v>1.56</v>
      </c>
      <c r="I448" s="18">
        <v>17.149999999999999</v>
      </c>
      <c r="J448" s="18">
        <v>1.56</v>
      </c>
      <c r="K448" s="18">
        <v>0.72</v>
      </c>
      <c r="L448" s="18">
        <v>16.43</v>
      </c>
      <c r="M448" s="18">
        <v>0</v>
      </c>
      <c r="N448" s="18">
        <v>0.51</v>
      </c>
      <c r="O448" s="18">
        <v>0.62</v>
      </c>
      <c r="P448" s="19">
        <v>641.12677553225637</v>
      </c>
    </row>
    <row r="449" spans="1:16" x14ac:dyDescent="0.2">
      <c r="A449" s="18" t="s">
        <v>15</v>
      </c>
      <c r="B449" s="18" t="s">
        <v>26</v>
      </c>
      <c r="C449" s="18" t="s">
        <v>5</v>
      </c>
      <c r="D449" s="5" t="s">
        <v>99</v>
      </c>
      <c r="E449" s="5">
        <v>2016</v>
      </c>
      <c r="F449" s="5">
        <v>2</v>
      </c>
      <c r="G449" s="18">
        <v>49</v>
      </c>
      <c r="H449" s="18">
        <v>2.54</v>
      </c>
      <c r="I449" s="18">
        <v>28.009999999999998</v>
      </c>
      <c r="J449" s="18">
        <v>2.54</v>
      </c>
      <c r="K449" s="18">
        <v>1.18</v>
      </c>
      <c r="L449" s="18">
        <v>26.83</v>
      </c>
      <c r="M449" s="18">
        <v>0</v>
      </c>
      <c r="N449" s="18">
        <v>0.83</v>
      </c>
      <c r="O449" s="18">
        <v>1.01</v>
      </c>
      <c r="P449" s="19">
        <v>617.34228409488253</v>
      </c>
    </row>
    <row r="450" spans="1:16" x14ac:dyDescent="0.2">
      <c r="A450" s="18" t="s">
        <v>15</v>
      </c>
      <c r="B450" s="18" t="s">
        <v>26</v>
      </c>
      <c r="C450" s="18" t="s">
        <v>5</v>
      </c>
      <c r="D450" s="5" t="s">
        <v>99</v>
      </c>
      <c r="E450" s="5">
        <v>2017</v>
      </c>
      <c r="F450" s="5">
        <v>1</v>
      </c>
      <c r="G450" s="18">
        <v>34</v>
      </c>
      <c r="H450" s="18">
        <v>1.36</v>
      </c>
      <c r="I450" s="18">
        <v>17.809999999999999</v>
      </c>
      <c r="J450" s="18">
        <v>1.36</v>
      </c>
      <c r="K450" s="18">
        <v>17.809999999999999</v>
      </c>
      <c r="L450" s="18">
        <v>0</v>
      </c>
      <c r="M450" s="18">
        <v>0</v>
      </c>
      <c r="N450" s="18">
        <v>0.27</v>
      </c>
      <c r="O450" s="18">
        <v>1.33</v>
      </c>
      <c r="P450" s="19">
        <v>556.77622867207708</v>
      </c>
    </row>
    <row r="451" spans="1:16" x14ac:dyDescent="0.2">
      <c r="A451" s="18" t="s">
        <v>15</v>
      </c>
      <c r="B451" s="18" t="s">
        <v>26</v>
      </c>
      <c r="C451" s="18" t="s">
        <v>5</v>
      </c>
      <c r="D451" s="5" t="s">
        <v>99</v>
      </c>
      <c r="E451" s="5">
        <v>2018</v>
      </c>
      <c r="F451" s="5">
        <v>1</v>
      </c>
      <c r="G451" s="18">
        <v>22</v>
      </c>
      <c r="H451" s="18">
        <v>1.1599999999999999</v>
      </c>
      <c r="I451" s="18">
        <v>15.23</v>
      </c>
      <c r="J451" s="18">
        <v>1.1599999999999999</v>
      </c>
      <c r="K451" s="18">
        <v>15.23</v>
      </c>
      <c r="L451" s="18">
        <v>0</v>
      </c>
      <c r="M451" s="18">
        <v>0</v>
      </c>
      <c r="N451" s="18">
        <v>0.23</v>
      </c>
      <c r="O451" s="18">
        <v>1.1300000000000001</v>
      </c>
      <c r="P451" s="19">
        <v>748.76958524765826</v>
      </c>
    </row>
    <row r="452" spans="1:16" x14ac:dyDescent="0.2">
      <c r="A452" s="18" t="s">
        <v>15</v>
      </c>
      <c r="B452" s="18" t="s">
        <v>26</v>
      </c>
      <c r="C452" s="18" t="s">
        <v>5</v>
      </c>
      <c r="D452" s="5" t="s">
        <v>99</v>
      </c>
      <c r="E452" s="5">
        <v>2019</v>
      </c>
      <c r="F452" s="5">
        <v>1</v>
      </c>
      <c r="G452" s="18">
        <v>20</v>
      </c>
      <c r="H452" s="18">
        <v>0.94000000000000006</v>
      </c>
      <c r="I452" s="18">
        <v>12.38</v>
      </c>
      <c r="J452" s="18">
        <v>0.94000000000000006</v>
      </c>
      <c r="K452" s="18">
        <v>12.38</v>
      </c>
      <c r="L452" s="18">
        <v>0</v>
      </c>
      <c r="M452" s="18">
        <v>0</v>
      </c>
      <c r="N452" s="18">
        <v>0.19</v>
      </c>
      <c r="O452" s="18">
        <v>0.92</v>
      </c>
      <c r="P452" s="19">
        <v>672.68204132532412</v>
      </c>
    </row>
    <row r="453" spans="1:16" x14ac:dyDescent="0.2">
      <c r="A453" s="18" t="s">
        <v>15</v>
      </c>
      <c r="B453" s="18" t="s">
        <v>26</v>
      </c>
      <c r="C453" s="18" t="s">
        <v>5</v>
      </c>
      <c r="D453" s="5" t="s">
        <v>99</v>
      </c>
      <c r="E453" s="5">
        <v>2020</v>
      </c>
      <c r="F453" s="5">
        <v>0</v>
      </c>
      <c r="G453" s="18">
        <v>37</v>
      </c>
      <c r="H453" s="18">
        <v>28.3</v>
      </c>
      <c r="I453" s="18">
        <v>0</v>
      </c>
      <c r="J453" s="18">
        <v>28.3</v>
      </c>
      <c r="K453" s="18">
        <v>0</v>
      </c>
      <c r="L453" s="18">
        <v>0</v>
      </c>
      <c r="M453" s="18">
        <v>0</v>
      </c>
      <c r="N453" s="18">
        <v>0</v>
      </c>
      <c r="O453" s="18">
        <v>0.15</v>
      </c>
      <c r="P453" s="19">
        <v>760.17212576729571</v>
      </c>
    </row>
    <row r="454" spans="1:16" x14ac:dyDescent="0.2">
      <c r="A454" s="18" t="s">
        <v>15</v>
      </c>
      <c r="B454" s="18" t="s">
        <v>26</v>
      </c>
      <c r="C454" s="18" t="s">
        <v>5</v>
      </c>
      <c r="D454" s="5" t="s">
        <v>99</v>
      </c>
      <c r="E454" s="5">
        <v>2021</v>
      </c>
      <c r="F454" s="5">
        <v>0</v>
      </c>
      <c r="G454" s="18">
        <v>24</v>
      </c>
      <c r="H454" s="18">
        <v>18.64</v>
      </c>
      <c r="I454" s="18">
        <v>0</v>
      </c>
      <c r="J454" s="18">
        <v>18.64</v>
      </c>
      <c r="K454" s="18">
        <v>0</v>
      </c>
      <c r="L454" s="18">
        <v>0</v>
      </c>
      <c r="M454" s="18">
        <v>0</v>
      </c>
      <c r="N454" s="18">
        <v>0</v>
      </c>
      <c r="O454" s="18">
        <v>0.1</v>
      </c>
      <c r="P454" s="19">
        <v>771.89383652177389</v>
      </c>
    </row>
    <row r="455" spans="1:16" x14ac:dyDescent="0.2">
      <c r="A455" s="18" t="s">
        <v>15</v>
      </c>
      <c r="B455" s="18" t="s">
        <v>26</v>
      </c>
      <c r="C455" s="18" t="s">
        <v>5</v>
      </c>
      <c r="D455" s="5" t="s">
        <v>102</v>
      </c>
      <c r="E455" s="5">
        <v>1996</v>
      </c>
      <c r="F455" s="5">
        <v>3</v>
      </c>
      <c r="G455" s="18">
        <v>0</v>
      </c>
      <c r="H455" s="18">
        <v>0.02</v>
      </c>
      <c r="I455" s="18">
        <v>0.37</v>
      </c>
      <c r="J455" s="18">
        <v>0.02</v>
      </c>
      <c r="K455" s="18">
        <v>0.01</v>
      </c>
      <c r="L455" s="18">
        <v>0.04</v>
      </c>
      <c r="M455" s="18">
        <v>0.32</v>
      </c>
      <c r="N455" s="18">
        <v>0.01</v>
      </c>
      <c r="O455" s="18">
        <v>0.01</v>
      </c>
      <c r="P455" s="19">
        <v>974.8463228644182</v>
      </c>
    </row>
    <row r="456" spans="1:16" x14ac:dyDescent="0.2">
      <c r="A456" s="18" t="s">
        <v>15</v>
      </c>
      <c r="B456" s="18" t="s">
        <v>26</v>
      </c>
      <c r="C456" s="18" t="s">
        <v>5</v>
      </c>
      <c r="D456" s="5" t="s">
        <v>102</v>
      </c>
      <c r="E456" s="5">
        <v>1999</v>
      </c>
      <c r="F456" s="5">
        <v>3</v>
      </c>
      <c r="G456" s="18">
        <v>5</v>
      </c>
      <c r="H456" s="18">
        <v>0.1</v>
      </c>
      <c r="I456" s="18">
        <v>2.2799999999999998</v>
      </c>
      <c r="J456" s="18">
        <v>0.1</v>
      </c>
      <c r="K456" s="18">
        <v>7.0000000000000007E-2</v>
      </c>
      <c r="L456" s="18">
        <v>0.25</v>
      </c>
      <c r="M456" s="18">
        <v>1.96</v>
      </c>
      <c r="N456" s="18">
        <v>0.04</v>
      </c>
      <c r="O456" s="18">
        <v>0.06</v>
      </c>
      <c r="P456" s="19">
        <v>464.7958729169394</v>
      </c>
    </row>
    <row r="457" spans="1:16" x14ac:dyDescent="0.2">
      <c r="A457" s="18" t="s">
        <v>15</v>
      </c>
      <c r="B457" s="18" t="s">
        <v>26</v>
      </c>
      <c r="C457" s="18" t="s">
        <v>5</v>
      </c>
      <c r="D457" s="5" t="s">
        <v>102</v>
      </c>
      <c r="E457" s="5">
        <v>2000</v>
      </c>
      <c r="F457" s="5">
        <v>3</v>
      </c>
      <c r="G457" s="18">
        <v>4</v>
      </c>
      <c r="H457" s="18">
        <v>7.0000000000000007E-2</v>
      </c>
      <c r="I457" s="18">
        <v>1.69</v>
      </c>
      <c r="J457" s="18">
        <v>7.0000000000000007E-2</v>
      </c>
      <c r="K457" s="18">
        <v>0.05</v>
      </c>
      <c r="L457" s="18">
        <v>0.19</v>
      </c>
      <c r="M457" s="18">
        <v>1.45</v>
      </c>
      <c r="N457" s="18">
        <v>0.03</v>
      </c>
      <c r="O457" s="18">
        <v>0.05</v>
      </c>
      <c r="P457" s="19">
        <v>481.166339852249</v>
      </c>
    </row>
    <row r="458" spans="1:16" x14ac:dyDescent="0.2">
      <c r="A458" s="18" t="s">
        <v>15</v>
      </c>
      <c r="B458" s="18" t="s">
        <v>26</v>
      </c>
      <c r="C458" s="18" t="s">
        <v>5</v>
      </c>
      <c r="D458" s="5" t="s">
        <v>102</v>
      </c>
      <c r="E458" s="5">
        <v>2001</v>
      </c>
      <c r="F458" s="5">
        <v>3</v>
      </c>
      <c r="G458" s="18">
        <v>11</v>
      </c>
      <c r="H458" s="18">
        <v>0.22</v>
      </c>
      <c r="I458" s="18">
        <v>5.25</v>
      </c>
      <c r="J458" s="18">
        <v>0.22</v>
      </c>
      <c r="K458" s="18">
        <v>0.17</v>
      </c>
      <c r="L458" s="18">
        <v>0.57999999999999996</v>
      </c>
      <c r="M458" s="18">
        <v>4.5</v>
      </c>
      <c r="N458" s="18">
        <v>0.09</v>
      </c>
      <c r="O458" s="18">
        <v>0.15</v>
      </c>
      <c r="P458" s="19">
        <v>511.80890866871931</v>
      </c>
    </row>
    <row r="459" spans="1:16" x14ac:dyDescent="0.2">
      <c r="A459" s="18" t="s">
        <v>15</v>
      </c>
      <c r="B459" s="18" t="s">
        <v>26</v>
      </c>
      <c r="C459" s="18" t="s">
        <v>5</v>
      </c>
      <c r="D459" s="5" t="s">
        <v>102</v>
      </c>
      <c r="E459" s="5">
        <v>2002</v>
      </c>
      <c r="F459" s="5">
        <v>3</v>
      </c>
      <c r="G459" s="18">
        <v>2</v>
      </c>
      <c r="H459" s="18">
        <v>0.03</v>
      </c>
      <c r="I459" s="18">
        <v>0.64</v>
      </c>
      <c r="J459" s="18">
        <v>0.03</v>
      </c>
      <c r="K459" s="18">
        <v>0.02</v>
      </c>
      <c r="L459" s="18">
        <v>7.0000000000000007E-2</v>
      </c>
      <c r="M459" s="18">
        <v>0.55000000000000004</v>
      </c>
      <c r="N459" s="18">
        <v>0.01</v>
      </c>
      <c r="O459" s="18">
        <v>0.02</v>
      </c>
      <c r="P459" s="19">
        <v>440.05225188908031</v>
      </c>
    </row>
    <row r="460" spans="1:16" x14ac:dyDescent="0.2">
      <c r="A460" s="18" t="s">
        <v>15</v>
      </c>
      <c r="B460" s="18" t="s">
        <v>26</v>
      </c>
      <c r="C460" s="18" t="s">
        <v>5</v>
      </c>
      <c r="D460" s="5" t="s">
        <v>102</v>
      </c>
      <c r="E460" s="5">
        <v>2003</v>
      </c>
      <c r="F460" s="5">
        <v>3</v>
      </c>
      <c r="G460" s="18">
        <v>9</v>
      </c>
      <c r="H460" s="18">
        <v>0.15</v>
      </c>
      <c r="I460" s="18">
        <v>3.6</v>
      </c>
      <c r="J460" s="18">
        <v>0.15</v>
      </c>
      <c r="K460" s="18">
        <v>0.11</v>
      </c>
      <c r="L460" s="18">
        <v>0.4</v>
      </c>
      <c r="M460" s="18">
        <v>3.09</v>
      </c>
      <c r="N460" s="18">
        <v>0.06</v>
      </c>
      <c r="O460" s="18">
        <v>0.1</v>
      </c>
      <c r="P460" s="19">
        <v>408.55935428443388</v>
      </c>
    </row>
    <row r="461" spans="1:16" x14ac:dyDescent="0.2">
      <c r="A461" s="18" t="s">
        <v>15</v>
      </c>
      <c r="B461" s="18" t="s">
        <v>26</v>
      </c>
      <c r="C461" s="18" t="s">
        <v>5</v>
      </c>
      <c r="D461" s="5" t="s">
        <v>102</v>
      </c>
      <c r="E461" s="5">
        <v>2004</v>
      </c>
      <c r="F461" s="5">
        <v>3</v>
      </c>
      <c r="G461" s="18">
        <v>2</v>
      </c>
      <c r="H461" s="18">
        <v>0.03</v>
      </c>
      <c r="I461" s="18">
        <v>0.73</v>
      </c>
      <c r="J461" s="18">
        <v>0.03</v>
      </c>
      <c r="K461" s="18">
        <v>0.02</v>
      </c>
      <c r="L461" s="18">
        <v>0.08</v>
      </c>
      <c r="M461" s="18">
        <v>0.63</v>
      </c>
      <c r="N461" s="18">
        <v>0.01</v>
      </c>
      <c r="O461" s="18">
        <v>0.02</v>
      </c>
      <c r="P461" s="19">
        <v>492.59998288302643</v>
      </c>
    </row>
    <row r="462" spans="1:16" x14ac:dyDescent="0.2">
      <c r="A462" s="18" t="s">
        <v>15</v>
      </c>
      <c r="B462" s="18" t="s">
        <v>26</v>
      </c>
      <c r="C462" s="18" t="s">
        <v>5</v>
      </c>
      <c r="D462" s="5" t="s">
        <v>102</v>
      </c>
      <c r="E462" s="5">
        <v>2006</v>
      </c>
      <c r="F462" s="5">
        <v>3</v>
      </c>
      <c r="G462" s="18">
        <v>24</v>
      </c>
      <c r="H462" s="18">
        <v>0.38</v>
      </c>
      <c r="I462" s="18">
        <v>9.2200000000000006</v>
      </c>
      <c r="J462" s="18">
        <v>0.38</v>
      </c>
      <c r="K462" s="18">
        <v>0.28999999999999998</v>
      </c>
      <c r="L462" s="18">
        <v>1.03</v>
      </c>
      <c r="M462" s="18">
        <v>7.8999999999999995</v>
      </c>
      <c r="N462" s="18">
        <v>0.16</v>
      </c>
      <c r="O462" s="18">
        <v>0.26</v>
      </c>
      <c r="P462" s="19">
        <v>396.93506783517455</v>
      </c>
    </row>
    <row r="463" spans="1:16" x14ac:dyDescent="0.2">
      <c r="A463" s="18" t="s">
        <v>15</v>
      </c>
      <c r="B463" s="18" t="s">
        <v>26</v>
      </c>
      <c r="C463" s="18" t="s">
        <v>5</v>
      </c>
      <c r="D463" s="5" t="s">
        <v>102</v>
      </c>
      <c r="E463" s="5">
        <v>2007</v>
      </c>
      <c r="F463" s="5">
        <v>3</v>
      </c>
      <c r="G463" s="18">
        <v>1</v>
      </c>
      <c r="H463" s="18">
        <v>0.02</v>
      </c>
      <c r="I463" s="18">
        <v>0.38</v>
      </c>
      <c r="J463" s="18">
        <v>0.02</v>
      </c>
      <c r="K463" s="18">
        <v>0.01</v>
      </c>
      <c r="L463" s="18">
        <v>0.04</v>
      </c>
      <c r="M463" s="18">
        <v>0.33</v>
      </c>
      <c r="N463" s="18">
        <v>0.01</v>
      </c>
      <c r="O463" s="18">
        <v>0.01</v>
      </c>
      <c r="P463" s="19">
        <v>557.68557541627604</v>
      </c>
    </row>
    <row r="464" spans="1:16" x14ac:dyDescent="0.2">
      <c r="A464" s="18" t="s">
        <v>15</v>
      </c>
      <c r="B464" s="18" t="s">
        <v>26</v>
      </c>
      <c r="C464" s="18" t="s">
        <v>5</v>
      </c>
      <c r="D464" s="5" t="s">
        <v>102</v>
      </c>
      <c r="E464" s="5">
        <v>2008</v>
      </c>
      <c r="F464" s="5">
        <v>3</v>
      </c>
      <c r="G464" s="18">
        <v>7</v>
      </c>
      <c r="H464" s="18">
        <v>0.13</v>
      </c>
      <c r="I464" s="18">
        <v>3.1</v>
      </c>
      <c r="J464" s="18">
        <v>0.13</v>
      </c>
      <c r="K464" s="18">
        <v>0.1</v>
      </c>
      <c r="L464" s="18">
        <v>0.34</v>
      </c>
      <c r="M464" s="18">
        <v>2.66</v>
      </c>
      <c r="N464" s="18">
        <v>0.05</v>
      </c>
      <c r="O464" s="18">
        <v>0.09</v>
      </c>
      <c r="P464" s="19">
        <v>449.11458353807558</v>
      </c>
    </row>
    <row r="465" spans="1:16" x14ac:dyDescent="0.2">
      <c r="A465" s="18" t="s">
        <v>15</v>
      </c>
      <c r="B465" s="18" t="s">
        <v>26</v>
      </c>
      <c r="C465" s="18" t="s">
        <v>5</v>
      </c>
      <c r="D465" s="5" t="s">
        <v>102</v>
      </c>
      <c r="E465" s="5">
        <v>2009</v>
      </c>
      <c r="F465" s="5">
        <v>3</v>
      </c>
      <c r="G465" s="18">
        <v>8</v>
      </c>
      <c r="H465" s="18">
        <v>0.17</v>
      </c>
      <c r="I465" s="18">
        <v>4.18</v>
      </c>
      <c r="J465" s="18">
        <v>0.17</v>
      </c>
      <c r="K465" s="18">
        <v>0.13</v>
      </c>
      <c r="L465" s="18">
        <v>0.46</v>
      </c>
      <c r="M465" s="18">
        <v>3.59</v>
      </c>
      <c r="N465" s="18">
        <v>7.0000000000000007E-2</v>
      </c>
      <c r="O465" s="18">
        <v>0.12</v>
      </c>
      <c r="P465" s="19">
        <v>519.59475323381059</v>
      </c>
    </row>
    <row r="466" spans="1:16" x14ac:dyDescent="0.2">
      <c r="A466" s="18" t="s">
        <v>15</v>
      </c>
      <c r="B466" s="18" t="s">
        <v>26</v>
      </c>
      <c r="C466" s="18" t="s">
        <v>5</v>
      </c>
      <c r="D466" s="5" t="s">
        <v>102</v>
      </c>
      <c r="E466" s="5">
        <v>2010</v>
      </c>
      <c r="F466" s="5">
        <v>3</v>
      </c>
      <c r="G466" s="18">
        <v>4</v>
      </c>
      <c r="H466" s="18">
        <v>0.08</v>
      </c>
      <c r="I466" s="18">
        <v>1.9000000000000001</v>
      </c>
      <c r="J466" s="18">
        <v>0.08</v>
      </c>
      <c r="K466" s="18">
        <v>0.06</v>
      </c>
      <c r="L466" s="18">
        <v>0.21</v>
      </c>
      <c r="M466" s="18">
        <v>1.6300000000000001</v>
      </c>
      <c r="N466" s="18">
        <v>0.03</v>
      </c>
      <c r="O466" s="18">
        <v>0.05</v>
      </c>
      <c r="P466" s="19">
        <v>457.86524969397323</v>
      </c>
    </row>
    <row r="467" spans="1:16" x14ac:dyDescent="0.2">
      <c r="A467" s="18" t="s">
        <v>15</v>
      </c>
      <c r="B467" s="18" t="s">
        <v>26</v>
      </c>
      <c r="C467" s="18" t="s">
        <v>5</v>
      </c>
      <c r="D467" s="5" t="s">
        <v>102</v>
      </c>
      <c r="E467" s="5">
        <v>2011</v>
      </c>
      <c r="F467" s="5">
        <v>3</v>
      </c>
      <c r="G467" s="18">
        <v>11</v>
      </c>
      <c r="H467" s="18">
        <v>0.27</v>
      </c>
      <c r="I467" s="18">
        <v>6.37</v>
      </c>
      <c r="J467" s="18">
        <v>0.27</v>
      </c>
      <c r="K467" s="18">
        <v>0.2</v>
      </c>
      <c r="L467" s="18">
        <v>0.71</v>
      </c>
      <c r="M467" s="18">
        <v>5.46</v>
      </c>
      <c r="N467" s="18">
        <v>0.11</v>
      </c>
      <c r="O467" s="18">
        <v>0.18</v>
      </c>
      <c r="P467" s="19">
        <v>588.63242907201482</v>
      </c>
    </row>
    <row r="468" spans="1:16" x14ac:dyDescent="0.2">
      <c r="A468" s="18" t="s">
        <v>15</v>
      </c>
      <c r="B468" s="18" t="s">
        <v>26</v>
      </c>
      <c r="C468" s="18" t="s">
        <v>5</v>
      </c>
      <c r="D468" s="5" t="s">
        <v>102</v>
      </c>
      <c r="E468" s="5">
        <v>2012</v>
      </c>
      <c r="F468" s="5">
        <v>2</v>
      </c>
      <c r="G468" s="18">
        <v>10</v>
      </c>
      <c r="H468" s="18">
        <v>0.48</v>
      </c>
      <c r="I468" s="18">
        <v>5.2799999999999994</v>
      </c>
      <c r="J468" s="18">
        <v>0.48</v>
      </c>
      <c r="K468" s="18">
        <v>0.22</v>
      </c>
      <c r="L468" s="18">
        <v>5.0599999999999996</v>
      </c>
      <c r="M468" s="18">
        <v>0</v>
      </c>
      <c r="N468" s="18">
        <v>0.16</v>
      </c>
      <c r="O468" s="18">
        <v>0.19</v>
      </c>
      <c r="P468" s="19">
        <v>585.53003314735417</v>
      </c>
    </row>
    <row r="469" spans="1:16" x14ac:dyDescent="0.2">
      <c r="A469" s="18" t="s">
        <v>15</v>
      </c>
      <c r="B469" s="18" t="s">
        <v>26</v>
      </c>
      <c r="C469" s="18" t="s">
        <v>5</v>
      </c>
      <c r="D469" s="5" t="s">
        <v>102</v>
      </c>
      <c r="E469" s="5">
        <v>2013</v>
      </c>
      <c r="F469" s="5">
        <v>2</v>
      </c>
      <c r="G469" s="18">
        <v>29</v>
      </c>
      <c r="H469" s="18">
        <v>1.72</v>
      </c>
      <c r="I469" s="18">
        <v>18.91</v>
      </c>
      <c r="J469" s="18">
        <v>1.72</v>
      </c>
      <c r="K469" s="18">
        <v>0.8</v>
      </c>
      <c r="L469" s="18">
        <v>18.11</v>
      </c>
      <c r="M469" s="18">
        <v>0</v>
      </c>
      <c r="N469" s="18">
        <v>0.56000000000000005</v>
      </c>
      <c r="O469" s="18">
        <v>0.68</v>
      </c>
      <c r="P469" s="19">
        <v>698.96958884533137</v>
      </c>
    </row>
    <row r="470" spans="1:16" x14ac:dyDescent="0.2">
      <c r="A470" s="18" t="s">
        <v>15</v>
      </c>
      <c r="B470" s="18" t="s">
        <v>26</v>
      </c>
      <c r="C470" s="18" t="s">
        <v>5</v>
      </c>
      <c r="D470" s="5" t="s">
        <v>102</v>
      </c>
      <c r="E470" s="5">
        <v>2014</v>
      </c>
      <c r="F470" s="5">
        <v>2</v>
      </c>
      <c r="G470" s="18">
        <v>0</v>
      </c>
      <c r="H470" s="18">
        <v>0.01</v>
      </c>
      <c r="I470" s="18">
        <v>0.16</v>
      </c>
      <c r="J470" s="18">
        <v>0.01</v>
      </c>
      <c r="K470" s="18">
        <v>0.01</v>
      </c>
      <c r="L470" s="18">
        <v>0.15</v>
      </c>
      <c r="M470" s="18">
        <v>0</v>
      </c>
      <c r="N470" s="18">
        <v>0</v>
      </c>
      <c r="O470" s="18">
        <v>0.01</v>
      </c>
      <c r="P470" s="19">
        <v>671.15512705946048</v>
      </c>
    </row>
    <row r="471" spans="1:16" x14ac:dyDescent="0.2">
      <c r="A471" s="18" t="s">
        <v>15</v>
      </c>
      <c r="B471" s="18" t="s">
        <v>26</v>
      </c>
      <c r="C471" s="18" t="s">
        <v>5</v>
      </c>
      <c r="D471" s="5" t="s">
        <v>102</v>
      </c>
      <c r="E471" s="5">
        <v>2015</v>
      </c>
      <c r="F471" s="5">
        <v>2</v>
      </c>
      <c r="G471" s="18">
        <v>13</v>
      </c>
      <c r="H471" s="18">
        <v>0.84</v>
      </c>
      <c r="I471" s="18">
        <v>9.26</v>
      </c>
      <c r="J471" s="18">
        <v>0.84</v>
      </c>
      <c r="K471" s="18">
        <v>0.39</v>
      </c>
      <c r="L471" s="18">
        <v>8.8699999999999992</v>
      </c>
      <c r="M471" s="18">
        <v>0</v>
      </c>
      <c r="N471" s="18">
        <v>0.27</v>
      </c>
      <c r="O471" s="18">
        <v>0.33</v>
      </c>
      <c r="P471" s="19">
        <v>767.26853269714263</v>
      </c>
    </row>
    <row r="472" spans="1:16" x14ac:dyDescent="0.2">
      <c r="A472" s="18" t="s">
        <v>15</v>
      </c>
      <c r="B472" s="18" t="s">
        <v>26</v>
      </c>
      <c r="C472" s="18" t="s">
        <v>5</v>
      </c>
      <c r="D472" s="5" t="s">
        <v>102</v>
      </c>
      <c r="E472" s="5">
        <v>2016</v>
      </c>
      <c r="F472" s="5">
        <v>2</v>
      </c>
      <c r="G472" s="18">
        <v>24</v>
      </c>
      <c r="H472" s="18">
        <v>1.35</v>
      </c>
      <c r="I472" s="18">
        <v>14.809999999999999</v>
      </c>
      <c r="J472" s="18">
        <v>1.35</v>
      </c>
      <c r="K472" s="18">
        <v>0.62</v>
      </c>
      <c r="L472" s="18">
        <v>14.19</v>
      </c>
      <c r="M472" s="18">
        <v>0</v>
      </c>
      <c r="N472" s="18">
        <v>0.44</v>
      </c>
      <c r="O472" s="18">
        <v>0.53</v>
      </c>
      <c r="P472" s="19">
        <v>681.58450620296492</v>
      </c>
    </row>
    <row r="473" spans="1:16" x14ac:dyDescent="0.2">
      <c r="A473" s="18" t="s">
        <v>15</v>
      </c>
      <c r="B473" s="18" t="s">
        <v>26</v>
      </c>
      <c r="C473" s="18" t="s">
        <v>5</v>
      </c>
      <c r="D473" s="5" t="s">
        <v>102</v>
      </c>
      <c r="E473" s="5">
        <v>2017</v>
      </c>
      <c r="F473" s="5">
        <v>1</v>
      </c>
      <c r="G473" s="18">
        <v>18</v>
      </c>
      <c r="H473" s="18">
        <v>0.78</v>
      </c>
      <c r="I473" s="18">
        <v>10.180000000000001</v>
      </c>
      <c r="J473" s="18">
        <v>0.78</v>
      </c>
      <c r="K473" s="18">
        <v>10.180000000000001</v>
      </c>
      <c r="L473" s="18">
        <v>0</v>
      </c>
      <c r="M473" s="18">
        <v>0</v>
      </c>
      <c r="N473" s="18">
        <v>0.16</v>
      </c>
      <c r="O473" s="18">
        <v>0.76</v>
      </c>
      <c r="P473" s="19">
        <v>592.04091877887129</v>
      </c>
    </row>
    <row r="474" spans="1:16" x14ac:dyDescent="0.2">
      <c r="A474" s="18" t="s">
        <v>15</v>
      </c>
      <c r="B474" s="18" t="s">
        <v>26</v>
      </c>
      <c r="C474" s="18" t="s">
        <v>5</v>
      </c>
      <c r="D474" s="5" t="s">
        <v>102</v>
      </c>
      <c r="E474" s="5">
        <v>2018</v>
      </c>
      <c r="F474" s="5">
        <v>1</v>
      </c>
      <c r="G474" s="18">
        <v>49</v>
      </c>
      <c r="H474" s="18">
        <v>2.27</v>
      </c>
      <c r="I474" s="18">
        <v>29.770000000000003</v>
      </c>
      <c r="J474" s="18">
        <v>2.27</v>
      </c>
      <c r="K474" s="18">
        <v>29.770000000000003</v>
      </c>
      <c r="L474" s="18">
        <v>0</v>
      </c>
      <c r="M474" s="18">
        <v>0</v>
      </c>
      <c r="N474" s="18">
        <v>0.46</v>
      </c>
      <c r="O474" s="18">
        <v>2.2199999999999998</v>
      </c>
      <c r="P474" s="19">
        <v>639.94445341333414</v>
      </c>
    </row>
    <row r="475" spans="1:16" x14ac:dyDescent="0.2">
      <c r="A475" s="18" t="s">
        <v>15</v>
      </c>
      <c r="B475" s="18" t="s">
        <v>26</v>
      </c>
      <c r="C475" s="18" t="s">
        <v>5</v>
      </c>
      <c r="D475" s="5" t="s">
        <v>102</v>
      </c>
      <c r="E475" s="5">
        <v>2019</v>
      </c>
      <c r="F475" s="5">
        <v>1</v>
      </c>
      <c r="G475" s="18">
        <v>2</v>
      </c>
      <c r="H475" s="18">
        <v>0.11</v>
      </c>
      <c r="I475" s="18">
        <v>1.53</v>
      </c>
      <c r="J475" s="18">
        <v>0.11</v>
      </c>
      <c r="K475" s="18">
        <v>1.53</v>
      </c>
      <c r="L475" s="18">
        <v>0</v>
      </c>
      <c r="M475" s="18">
        <v>0</v>
      </c>
      <c r="N475" s="18">
        <v>0.02</v>
      </c>
      <c r="O475" s="18">
        <v>0.11</v>
      </c>
      <c r="P475" s="19">
        <v>676.18003815128645</v>
      </c>
    </row>
    <row r="476" spans="1:16" x14ac:dyDescent="0.2">
      <c r="A476" s="18" t="s">
        <v>15</v>
      </c>
      <c r="B476" s="18" t="s">
        <v>26</v>
      </c>
      <c r="C476" s="18" t="s">
        <v>5</v>
      </c>
      <c r="D476" s="5" t="s">
        <v>102</v>
      </c>
      <c r="E476" s="5">
        <v>2020</v>
      </c>
      <c r="F476" s="5">
        <v>0</v>
      </c>
      <c r="G476" s="18">
        <v>5</v>
      </c>
      <c r="H476" s="18">
        <v>3.98</v>
      </c>
      <c r="I476" s="18">
        <v>0</v>
      </c>
      <c r="J476" s="18">
        <v>3.98</v>
      </c>
      <c r="K476" s="18">
        <v>0</v>
      </c>
      <c r="L476" s="18">
        <v>0</v>
      </c>
      <c r="M476" s="18">
        <v>0</v>
      </c>
      <c r="N476" s="18">
        <v>0</v>
      </c>
      <c r="O476" s="18">
        <v>0.02</v>
      </c>
      <c r="P476" s="19">
        <v>743.49829938738299</v>
      </c>
    </row>
    <row r="477" spans="1:16" x14ac:dyDescent="0.2">
      <c r="A477" s="18" t="s">
        <v>15</v>
      </c>
      <c r="B477" s="18" t="s">
        <v>26</v>
      </c>
      <c r="C477" s="18" t="s">
        <v>5</v>
      </c>
      <c r="D477" s="5" t="s">
        <v>102</v>
      </c>
      <c r="E477" s="5">
        <v>2021</v>
      </c>
      <c r="F477" s="5">
        <v>0</v>
      </c>
      <c r="G477" s="18">
        <v>4</v>
      </c>
      <c r="H477" s="18">
        <v>3.33</v>
      </c>
      <c r="I477" s="18">
        <v>0</v>
      </c>
      <c r="J477" s="18">
        <v>3.33</v>
      </c>
      <c r="K477" s="18">
        <v>0</v>
      </c>
      <c r="L477" s="18">
        <v>0</v>
      </c>
      <c r="M477" s="18">
        <v>0</v>
      </c>
      <c r="N477" s="18">
        <v>0</v>
      </c>
      <c r="O477" s="18">
        <v>0.02</v>
      </c>
      <c r="P477" s="19">
        <v>723.61757888492673</v>
      </c>
    </row>
    <row r="478" spans="1:16" x14ac:dyDescent="0.2">
      <c r="A478" s="18" t="s">
        <v>15</v>
      </c>
      <c r="B478" s="18" t="s">
        <v>26</v>
      </c>
      <c r="C478" s="18" t="s">
        <v>5</v>
      </c>
      <c r="D478" s="5" t="s">
        <v>103</v>
      </c>
      <c r="E478" s="5">
        <v>1991</v>
      </c>
      <c r="F478" s="5">
        <v>3</v>
      </c>
      <c r="G478" s="18">
        <v>2</v>
      </c>
      <c r="H478" s="18">
        <v>0.03</v>
      </c>
      <c r="I478" s="18">
        <v>0.78</v>
      </c>
      <c r="J478" s="18">
        <v>0.03</v>
      </c>
      <c r="K478" s="18">
        <v>0.02</v>
      </c>
      <c r="L478" s="18">
        <v>0.09</v>
      </c>
      <c r="M478" s="18">
        <v>0.67</v>
      </c>
      <c r="N478" s="18">
        <v>0.01</v>
      </c>
      <c r="O478" s="18">
        <v>0.02</v>
      </c>
      <c r="P478" s="19">
        <v>537.28732965162749</v>
      </c>
    </row>
    <row r="479" spans="1:16" x14ac:dyDescent="0.2">
      <c r="A479" s="18" t="s">
        <v>15</v>
      </c>
      <c r="B479" s="18" t="s">
        <v>26</v>
      </c>
      <c r="C479" s="18" t="s">
        <v>5</v>
      </c>
      <c r="D479" s="5" t="s">
        <v>103</v>
      </c>
      <c r="E479" s="5">
        <v>1994</v>
      </c>
      <c r="F479" s="5">
        <v>3</v>
      </c>
      <c r="G479" s="18">
        <v>3</v>
      </c>
      <c r="H479" s="18">
        <v>0.05</v>
      </c>
      <c r="I479" s="18">
        <v>1.32</v>
      </c>
      <c r="J479" s="18">
        <v>0.05</v>
      </c>
      <c r="K479" s="18">
        <v>0.04</v>
      </c>
      <c r="L479" s="18">
        <v>0.15</v>
      </c>
      <c r="M479" s="18">
        <v>1.1300000000000001</v>
      </c>
      <c r="N479" s="18">
        <v>0.02</v>
      </c>
      <c r="O479" s="18">
        <v>0.04</v>
      </c>
      <c r="P479" s="19">
        <v>456.87400215307946</v>
      </c>
    </row>
    <row r="480" spans="1:16" x14ac:dyDescent="0.2">
      <c r="A480" s="18" t="s">
        <v>15</v>
      </c>
      <c r="B480" s="18" t="s">
        <v>26</v>
      </c>
      <c r="C480" s="18" t="s">
        <v>5</v>
      </c>
      <c r="D480" s="5" t="s">
        <v>103</v>
      </c>
      <c r="E480" s="5">
        <v>2000</v>
      </c>
      <c r="F480" s="5">
        <v>3</v>
      </c>
      <c r="G480" s="18">
        <v>3</v>
      </c>
      <c r="H480" s="18">
        <v>0.04</v>
      </c>
      <c r="I480" s="18">
        <v>1</v>
      </c>
      <c r="J480" s="18">
        <v>0.04</v>
      </c>
      <c r="K480" s="18">
        <v>0.03</v>
      </c>
      <c r="L480" s="18">
        <v>0.11</v>
      </c>
      <c r="M480" s="18">
        <v>0.86</v>
      </c>
      <c r="N480" s="18">
        <v>0.02</v>
      </c>
      <c r="O480" s="18">
        <v>0.03</v>
      </c>
      <c r="P480" s="19">
        <v>382.56763104206846</v>
      </c>
    </row>
    <row r="481" spans="1:16" x14ac:dyDescent="0.2">
      <c r="A481" s="18" t="s">
        <v>15</v>
      </c>
      <c r="B481" s="18" t="s">
        <v>26</v>
      </c>
      <c r="C481" s="18" t="s">
        <v>5</v>
      </c>
      <c r="D481" s="5" t="s">
        <v>103</v>
      </c>
      <c r="E481" s="5">
        <v>2001</v>
      </c>
      <c r="F481" s="5">
        <v>3</v>
      </c>
      <c r="G481" s="18">
        <v>2</v>
      </c>
      <c r="H481" s="18">
        <v>0.04</v>
      </c>
      <c r="I481" s="18">
        <v>0.91</v>
      </c>
      <c r="J481" s="18">
        <v>0.04</v>
      </c>
      <c r="K481" s="18">
        <v>0.03</v>
      </c>
      <c r="L481" s="18">
        <v>0.1</v>
      </c>
      <c r="M481" s="18">
        <v>0.78</v>
      </c>
      <c r="N481" s="18">
        <v>0.02</v>
      </c>
      <c r="O481" s="18">
        <v>0.03</v>
      </c>
      <c r="P481" s="19">
        <v>558.4351269620737</v>
      </c>
    </row>
    <row r="482" spans="1:16" x14ac:dyDescent="0.2">
      <c r="A482" s="18" t="s">
        <v>15</v>
      </c>
      <c r="B482" s="18" t="s">
        <v>26</v>
      </c>
      <c r="C482" s="18" t="s">
        <v>5</v>
      </c>
      <c r="D482" s="5" t="s">
        <v>103</v>
      </c>
      <c r="E482" s="5">
        <v>2007</v>
      </c>
      <c r="F482" s="5">
        <v>3</v>
      </c>
      <c r="G482" s="18">
        <v>3</v>
      </c>
      <c r="H482" s="18">
        <v>0.08</v>
      </c>
      <c r="I482" s="18">
        <v>2</v>
      </c>
      <c r="J482" s="18">
        <v>0.08</v>
      </c>
      <c r="K482" s="18">
        <v>0.06</v>
      </c>
      <c r="L482" s="18">
        <v>0.22</v>
      </c>
      <c r="M482" s="18">
        <v>1.72</v>
      </c>
      <c r="N482" s="18">
        <v>0.04</v>
      </c>
      <c r="O482" s="18">
        <v>0.06</v>
      </c>
      <c r="P482" s="19">
        <v>629.98319729050399</v>
      </c>
    </row>
    <row r="483" spans="1:16" x14ac:dyDescent="0.2">
      <c r="A483" s="18" t="s">
        <v>15</v>
      </c>
      <c r="B483" s="18" t="s">
        <v>26</v>
      </c>
      <c r="C483" s="18" t="s">
        <v>5</v>
      </c>
      <c r="D483" s="5" t="s">
        <v>103</v>
      </c>
      <c r="E483" s="5">
        <v>2010</v>
      </c>
      <c r="F483" s="5">
        <v>3</v>
      </c>
      <c r="G483" s="18">
        <v>1</v>
      </c>
      <c r="H483" s="18">
        <v>0.02</v>
      </c>
      <c r="I483" s="18">
        <v>0.46</v>
      </c>
      <c r="J483" s="18">
        <v>0.02</v>
      </c>
      <c r="K483" s="18">
        <v>0.01</v>
      </c>
      <c r="L483" s="18">
        <v>0.05</v>
      </c>
      <c r="M483" s="18">
        <v>0.4</v>
      </c>
      <c r="N483" s="18">
        <v>0.01</v>
      </c>
      <c r="O483" s="18">
        <v>0.01</v>
      </c>
      <c r="P483" s="19">
        <v>491.34306735098988</v>
      </c>
    </row>
    <row r="484" spans="1:16" x14ac:dyDescent="0.2">
      <c r="A484" s="18" t="s">
        <v>15</v>
      </c>
      <c r="B484" s="18" t="s">
        <v>26</v>
      </c>
      <c r="C484" s="18" t="s">
        <v>5</v>
      </c>
      <c r="D484" s="5" t="s">
        <v>103</v>
      </c>
      <c r="E484" s="5">
        <v>2012</v>
      </c>
      <c r="F484" s="5">
        <v>2</v>
      </c>
      <c r="G484" s="18">
        <v>8</v>
      </c>
      <c r="H484" s="18">
        <v>0.38</v>
      </c>
      <c r="I484" s="18">
        <v>4.21</v>
      </c>
      <c r="J484" s="18">
        <v>0.38</v>
      </c>
      <c r="K484" s="18">
        <v>0.18</v>
      </c>
      <c r="L484" s="18">
        <v>4.03</v>
      </c>
      <c r="M484" s="18">
        <v>0</v>
      </c>
      <c r="N484" s="18">
        <v>0.12</v>
      </c>
      <c r="O484" s="18">
        <v>0.15</v>
      </c>
      <c r="P484" s="19">
        <v>588.9411809497343</v>
      </c>
    </row>
    <row r="485" spans="1:16" x14ac:dyDescent="0.2">
      <c r="A485" s="18" t="s">
        <v>15</v>
      </c>
      <c r="B485" s="18" t="s">
        <v>26</v>
      </c>
      <c r="C485" s="18" t="s">
        <v>5</v>
      </c>
      <c r="D485" s="5" t="s">
        <v>103</v>
      </c>
      <c r="E485" s="5">
        <v>2014</v>
      </c>
      <c r="F485" s="5">
        <v>2</v>
      </c>
      <c r="G485" s="18">
        <v>1</v>
      </c>
      <c r="H485" s="18">
        <v>0.08</v>
      </c>
      <c r="I485" s="18">
        <v>0.82000000000000006</v>
      </c>
      <c r="J485" s="18">
        <v>0.08</v>
      </c>
      <c r="K485" s="18">
        <v>0.03</v>
      </c>
      <c r="L485" s="18">
        <v>0.79</v>
      </c>
      <c r="M485" s="18">
        <v>0</v>
      </c>
      <c r="N485" s="18">
        <v>0.02</v>
      </c>
      <c r="O485" s="18">
        <v>0.03</v>
      </c>
      <c r="P485" s="19">
        <v>991.76558403626166</v>
      </c>
    </row>
    <row r="486" spans="1:16" x14ac:dyDescent="0.2">
      <c r="A486" s="18" t="s">
        <v>15</v>
      </c>
      <c r="B486" s="18" t="s">
        <v>26</v>
      </c>
      <c r="C486" s="18" t="s">
        <v>5</v>
      </c>
      <c r="D486" s="5" t="s">
        <v>103</v>
      </c>
      <c r="E486" s="5">
        <v>2016</v>
      </c>
      <c r="F486" s="5">
        <v>2</v>
      </c>
      <c r="G486" s="18">
        <v>9</v>
      </c>
      <c r="H486" s="18">
        <v>0.48</v>
      </c>
      <c r="I486" s="18">
        <v>5.2299999999999995</v>
      </c>
      <c r="J486" s="18">
        <v>0.48</v>
      </c>
      <c r="K486" s="18">
        <v>0.22</v>
      </c>
      <c r="L486" s="18">
        <v>5.01</v>
      </c>
      <c r="M486" s="18">
        <v>0</v>
      </c>
      <c r="N486" s="18">
        <v>0.15</v>
      </c>
      <c r="O486" s="18">
        <v>0.19</v>
      </c>
      <c r="P486" s="19">
        <v>654.46351628982461</v>
      </c>
    </row>
    <row r="487" spans="1:16" x14ac:dyDescent="0.2">
      <c r="A487" s="18" t="s">
        <v>15</v>
      </c>
      <c r="B487" s="18" t="s">
        <v>26</v>
      </c>
      <c r="C487" s="18" t="s">
        <v>5</v>
      </c>
      <c r="D487" s="5" t="s">
        <v>100</v>
      </c>
      <c r="E487" s="5">
        <v>2000</v>
      </c>
      <c r="F487" s="5">
        <v>3</v>
      </c>
      <c r="G487" s="18">
        <v>1</v>
      </c>
      <c r="H487" s="18">
        <v>0.02</v>
      </c>
      <c r="I487" s="18">
        <v>0.39999999999999997</v>
      </c>
      <c r="J487" s="18">
        <v>0.02</v>
      </c>
      <c r="K487" s="18">
        <v>0.01</v>
      </c>
      <c r="L487" s="18">
        <v>0.04</v>
      </c>
      <c r="M487" s="18">
        <v>0.35</v>
      </c>
      <c r="N487" s="18">
        <v>0.01</v>
      </c>
      <c r="O487" s="18">
        <v>0.01</v>
      </c>
      <c r="P487" s="19">
        <v>297.90846215828765</v>
      </c>
    </row>
    <row r="488" spans="1:16" x14ac:dyDescent="0.2">
      <c r="A488" s="18" t="s">
        <v>15</v>
      </c>
      <c r="B488" s="18" t="s">
        <v>26</v>
      </c>
      <c r="C488" s="18" t="s">
        <v>5</v>
      </c>
      <c r="D488" s="5" t="s">
        <v>100</v>
      </c>
      <c r="E488" s="5">
        <v>2003</v>
      </c>
      <c r="F488" s="5">
        <v>3</v>
      </c>
      <c r="G488" s="18">
        <v>1</v>
      </c>
      <c r="H488" s="18">
        <v>0.02</v>
      </c>
      <c r="I488" s="18">
        <v>0.48</v>
      </c>
      <c r="J488" s="18">
        <v>0.02</v>
      </c>
      <c r="K488" s="18">
        <v>0.02</v>
      </c>
      <c r="L488" s="18">
        <v>0.05</v>
      </c>
      <c r="M488" s="18">
        <v>0.41</v>
      </c>
      <c r="N488" s="18">
        <v>0.01</v>
      </c>
      <c r="O488" s="18">
        <v>0.01</v>
      </c>
      <c r="P488" s="19">
        <v>430.24333457537642</v>
      </c>
    </row>
    <row r="489" spans="1:16" x14ac:dyDescent="0.2">
      <c r="A489" s="18" t="s">
        <v>15</v>
      </c>
      <c r="B489" s="18" t="s">
        <v>26</v>
      </c>
      <c r="C489" s="18" t="s">
        <v>5</v>
      </c>
      <c r="D489" s="5" t="s">
        <v>100</v>
      </c>
      <c r="E489" s="5">
        <v>2006</v>
      </c>
      <c r="F489" s="5">
        <v>3</v>
      </c>
      <c r="G489" s="18">
        <v>8</v>
      </c>
      <c r="H489" s="18">
        <v>0.11</v>
      </c>
      <c r="I489" s="18">
        <v>2.64</v>
      </c>
      <c r="J489" s="18">
        <v>0.11</v>
      </c>
      <c r="K489" s="18">
        <v>0.08</v>
      </c>
      <c r="L489" s="18">
        <v>0.28999999999999998</v>
      </c>
      <c r="M489" s="18">
        <v>2.27</v>
      </c>
      <c r="N489" s="18">
        <v>0.05</v>
      </c>
      <c r="O489" s="18">
        <v>7.0000000000000007E-2</v>
      </c>
      <c r="P489" s="19">
        <v>329.28765849978453</v>
      </c>
    </row>
    <row r="490" spans="1:16" x14ac:dyDescent="0.2">
      <c r="A490" s="18" t="s">
        <v>15</v>
      </c>
      <c r="B490" s="18" t="s">
        <v>26</v>
      </c>
      <c r="C490" s="18" t="s">
        <v>5</v>
      </c>
      <c r="D490" s="5" t="s">
        <v>100</v>
      </c>
      <c r="E490" s="5">
        <v>2008</v>
      </c>
      <c r="F490" s="5">
        <v>3</v>
      </c>
      <c r="G490" s="18">
        <v>5</v>
      </c>
      <c r="H490" s="18">
        <v>0.09</v>
      </c>
      <c r="I490" s="18">
        <v>2.15</v>
      </c>
      <c r="J490" s="18">
        <v>0.09</v>
      </c>
      <c r="K490" s="18">
        <v>7.0000000000000007E-2</v>
      </c>
      <c r="L490" s="18">
        <v>0.24</v>
      </c>
      <c r="M490" s="18">
        <v>1.84</v>
      </c>
      <c r="N490" s="18">
        <v>0.04</v>
      </c>
      <c r="O490" s="18">
        <v>0.06</v>
      </c>
      <c r="P490" s="19">
        <v>429.93219274480475</v>
      </c>
    </row>
    <row r="491" spans="1:16" x14ac:dyDescent="0.2">
      <c r="A491" s="18" t="s">
        <v>15</v>
      </c>
      <c r="B491" s="18" t="s">
        <v>26</v>
      </c>
      <c r="C491" s="18" t="s">
        <v>5</v>
      </c>
      <c r="D491" s="5" t="s">
        <v>100</v>
      </c>
      <c r="E491" s="5">
        <v>2009</v>
      </c>
      <c r="F491" s="5">
        <v>3</v>
      </c>
      <c r="G491" s="18">
        <v>3</v>
      </c>
      <c r="H491" s="18">
        <v>0.05</v>
      </c>
      <c r="I491" s="18">
        <v>1.17</v>
      </c>
      <c r="J491" s="18">
        <v>0.05</v>
      </c>
      <c r="K491" s="18">
        <v>0.04</v>
      </c>
      <c r="L491" s="18">
        <v>0.13</v>
      </c>
      <c r="M491" s="18">
        <v>1</v>
      </c>
      <c r="N491" s="18">
        <v>0.02</v>
      </c>
      <c r="O491" s="18">
        <v>0.03</v>
      </c>
      <c r="P491" s="19">
        <v>419.65548877581796</v>
      </c>
    </row>
    <row r="492" spans="1:16" x14ac:dyDescent="0.2">
      <c r="A492" s="18" t="s">
        <v>15</v>
      </c>
      <c r="B492" s="18" t="s">
        <v>26</v>
      </c>
      <c r="C492" s="18" t="s">
        <v>5</v>
      </c>
      <c r="D492" s="5" t="s">
        <v>100</v>
      </c>
      <c r="E492" s="5">
        <v>2010</v>
      </c>
      <c r="F492" s="5">
        <v>3</v>
      </c>
      <c r="G492" s="18">
        <v>3</v>
      </c>
      <c r="H492" s="18">
        <v>7.0000000000000007E-2</v>
      </c>
      <c r="I492" s="18">
        <v>1.57</v>
      </c>
      <c r="J492" s="18">
        <v>7.0000000000000007E-2</v>
      </c>
      <c r="K492" s="18">
        <v>0.05</v>
      </c>
      <c r="L492" s="18">
        <v>0.17</v>
      </c>
      <c r="M492" s="18">
        <v>1.35</v>
      </c>
      <c r="N492" s="18">
        <v>0.03</v>
      </c>
      <c r="O492" s="18">
        <v>0.04</v>
      </c>
      <c r="P492" s="19">
        <v>498.66213532927429</v>
      </c>
    </row>
    <row r="493" spans="1:16" x14ac:dyDescent="0.2">
      <c r="A493" s="18" t="s">
        <v>15</v>
      </c>
      <c r="B493" s="18" t="s">
        <v>26</v>
      </c>
      <c r="C493" s="18" t="s">
        <v>5</v>
      </c>
      <c r="D493" s="5" t="s">
        <v>100</v>
      </c>
      <c r="E493" s="5">
        <v>2011</v>
      </c>
      <c r="F493" s="5">
        <v>3</v>
      </c>
      <c r="G493" s="18">
        <v>107</v>
      </c>
      <c r="H493" s="18">
        <v>2.4700000000000002</v>
      </c>
      <c r="I493" s="18">
        <v>66.680000000000007</v>
      </c>
      <c r="J493" s="18">
        <v>2.4700000000000002</v>
      </c>
      <c r="K493" s="18">
        <v>2.0299999999999998</v>
      </c>
      <c r="L493" s="18">
        <v>0</v>
      </c>
      <c r="M493" s="18">
        <v>64.650000000000006</v>
      </c>
      <c r="N493" s="18">
        <v>0.09</v>
      </c>
      <c r="O493" s="18">
        <v>1.52</v>
      </c>
      <c r="P493" s="19">
        <v>643.29863462282958</v>
      </c>
    </row>
    <row r="494" spans="1:16" x14ac:dyDescent="0.2">
      <c r="A494" s="18" t="s">
        <v>15</v>
      </c>
      <c r="B494" s="18" t="s">
        <v>26</v>
      </c>
      <c r="C494" s="18" t="s">
        <v>5</v>
      </c>
      <c r="D494" s="5" t="s">
        <v>100</v>
      </c>
      <c r="E494" s="5">
        <v>2012</v>
      </c>
      <c r="F494" s="5">
        <v>2</v>
      </c>
      <c r="G494" s="18">
        <v>61</v>
      </c>
      <c r="H494" s="18">
        <v>1.79</v>
      </c>
      <c r="I494" s="18">
        <v>36.89</v>
      </c>
      <c r="J494" s="18">
        <v>1.79</v>
      </c>
      <c r="K494" s="18">
        <v>0.2</v>
      </c>
      <c r="L494" s="18">
        <v>36.69</v>
      </c>
      <c r="M494" s="18">
        <v>0</v>
      </c>
      <c r="N494" s="18">
        <v>0.18000000000000002</v>
      </c>
      <c r="O494" s="18">
        <v>0.89</v>
      </c>
      <c r="P494" s="19">
        <v>637.44481698962716</v>
      </c>
    </row>
    <row r="495" spans="1:16" x14ac:dyDescent="0.2">
      <c r="A495" s="18" t="s">
        <v>15</v>
      </c>
      <c r="B495" s="18" t="s">
        <v>26</v>
      </c>
      <c r="C495" s="18" t="s">
        <v>5</v>
      </c>
      <c r="D495" s="5" t="s">
        <v>100</v>
      </c>
      <c r="E495" s="5">
        <v>2013</v>
      </c>
      <c r="F495" s="5">
        <v>2</v>
      </c>
      <c r="G495" s="18">
        <v>24</v>
      </c>
      <c r="H495" s="18">
        <v>0.83</v>
      </c>
      <c r="I495" s="18">
        <v>9.16</v>
      </c>
      <c r="J495" s="18">
        <v>0.83</v>
      </c>
      <c r="K495" s="18">
        <v>0.39</v>
      </c>
      <c r="L495" s="18">
        <v>8.77</v>
      </c>
      <c r="M495" s="18">
        <v>0</v>
      </c>
      <c r="N495" s="18">
        <v>0.27</v>
      </c>
      <c r="O495" s="18">
        <v>0.33</v>
      </c>
      <c r="P495" s="19">
        <v>420.50122730802508</v>
      </c>
    </row>
    <row r="496" spans="1:16" x14ac:dyDescent="0.2">
      <c r="A496" s="18" t="s">
        <v>15</v>
      </c>
      <c r="B496" s="18" t="s">
        <v>26</v>
      </c>
      <c r="C496" s="18" t="s">
        <v>5</v>
      </c>
      <c r="D496" s="5" t="s">
        <v>100</v>
      </c>
      <c r="E496" s="5">
        <v>2014</v>
      </c>
      <c r="F496" s="5">
        <v>2</v>
      </c>
      <c r="G496" s="18">
        <v>12</v>
      </c>
      <c r="H496" s="18">
        <v>0.47</v>
      </c>
      <c r="I496" s="18">
        <v>5.17</v>
      </c>
      <c r="J496" s="18">
        <v>0.47</v>
      </c>
      <c r="K496" s="18">
        <v>0.22</v>
      </c>
      <c r="L496" s="18">
        <v>4.95</v>
      </c>
      <c r="M496" s="18">
        <v>0</v>
      </c>
      <c r="N496" s="18">
        <v>0.15</v>
      </c>
      <c r="O496" s="18">
        <v>0.19</v>
      </c>
      <c r="P496" s="19">
        <v>463.54931431870682</v>
      </c>
    </row>
    <row r="497" spans="1:16" x14ac:dyDescent="0.2">
      <c r="A497" s="18" t="s">
        <v>15</v>
      </c>
      <c r="B497" s="18" t="s">
        <v>26</v>
      </c>
      <c r="C497" s="18" t="s">
        <v>5</v>
      </c>
      <c r="D497" s="5" t="s">
        <v>100</v>
      </c>
      <c r="E497" s="5">
        <v>2015</v>
      </c>
      <c r="F497" s="5">
        <v>2</v>
      </c>
      <c r="G497" s="18">
        <v>1</v>
      </c>
      <c r="H497" s="18">
        <v>0.08</v>
      </c>
      <c r="I497" s="18">
        <v>0.91</v>
      </c>
      <c r="J497" s="18">
        <v>0.08</v>
      </c>
      <c r="K497" s="18">
        <v>0.04</v>
      </c>
      <c r="L497" s="18">
        <v>0.87</v>
      </c>
      <c r="M497" s="18">
        <v>0</v>
      </c>
      <c r="N497" s="18">
        <v>0.03</v>
      </c>
      <c r="O497" s="18">
        <v>0.03</v>
      </c>
      <c r="P497" s="19">
        <v>905.09108935197742</v>
      </c>
    </row>
    <row r="498" spans="1:16" x14ac:dyDescent="0.2">
      <c r="A498" s="18" t="s">
        <v>15</v>
      </c>
      <c r="B498" s="18" t="s">
        <v>26</v>
      </c>
      <c r="C498" s="18" t="s">
        <v>5</v>
      </c>
      <c r="D498" s="5" t="s">
        <v>100</v>
      </c>
      <c r="E498" s="5">
        <v>2016</v>
      </c>
      <c r="F498" s="5">
        <v>2</v>
      </c>
      <c r="G498" s="18">
        <v>1</v>
      </c>
      <c r="H498" s="18">
        <v>0.03</v>
      </c>
      <c r="I498" s="18">
        <v>0.33</v>
      </c>
      <c r="J498" s="18">
        <v>0.03</v>
      </c>
      <c r="K498" s="18">
        <v>0.01</v>
      </c>
      <c r="L498" s="18">
        <v>0.32</v>
      </c>
      <c r="M498" s="18">
        <v>0</v>
      </c>
      <c r="N498" s="18">
        <v>0.01</v>
      </c>
      <c r="O498" s="18">
        <v>0.01</v>
      </c>
      <c r="P498" s="19">
        <v>714.36110320802618</v>
      </c>
    </row>
    <row r="499" spans="1:16" x14ac:dyDescent="0.2">
      <c r="A499" s="18" t="s">
        <v>15</v>
      </c>
      <c r="B499" s="18" t="s">
        <v>26</v>
      </c>
      <c r="C499" s="18" t="s">
        <v>5</v>
      </c>
      <c r="D499" s="5" t="s">
        <v>100</v>
      </c>
      <c r="E499" s="5">
        <v>2017</v>
      </c>
      <c r="F499" s="5">
        <v>1</v>
      </c>
      <c r="G499" s="18">
        <v>42</v>
      </c>
      <c r="H499" s="18">
        <v>1.35</v>
      </c>
      <c r="I499" s="18">
        <v>17.54</v>
      </c>
      <c r="J499" s="18">
        <v>1.35</v>
      </c>
      <c r="K499" s="18">
        <v>17.54</v>
      </c>
      <c r="L499" s="18">
        <v>0</v>
      </c>
      <c r="M499" s="18">
        <v>0</v>
      </c>
      <c r="N499" s="18">
        <v>0.27</v>
      </c>
      <c r="O499" s="18">
        <v>1.31</v>
      </c>
      <c r="P499" s="19">
        <v>440.55627857699955</v>
      </c>
    </row>
    <row r="500" spans="1:16" x14ac:dyDescent="0.2">
      <c r="A500" s="18" t="s">
        <v>15</v>
      </c>
      <c r="B500" s="18" t="s">
        <v>26</v>
      </c>
      <c r="C500" s="18" t="s">
        <v>5</v>
      </c>
      <c r="D500" s="5" t="s">
        <v>100</v>
      </c>
      <c r="E500" s="5">
        <v>2018</v>
      </c>
      <c r="F500" s="5">
        <v>1</v>
      </c>
      <c r="G500" s="18">
        <v>52</v>
      </c>
      <c r="H500" s="18">
        <v>1.94</v>
      </c>
      <c r="I500" s="18">
        <v>25.39</v>
      </c>
      <c r="J500" s="18">
        <v>1.94</v>
      </c>
      <c r="K500" s="18">
        <v>25.39</v>
      </c>
      <c r="L500" s="18">
        <v>0</v>
      </c>
      <c r="M500" s="18">
        <v>0</v>
      </c>
      <c r="N500" s="18">
        <v>0.39</v>
      </c>
      <c r="O500" s="18">
        <v>1.8900000000000001</v>
      </c>
      <c r="P500" s="19">
        <v>522.47014493165864</v>
      </c>
    </row>
    <row r="501" spans="1:16" x14ac:dyDescent="0.2">
      <c r="A501" s="18" t="s">
        <v>15</v>
      </c>
      <c r="B501" s="18" t="s">
        <v>26</v>
      </c>
      <c r="C501" s="18" t="s">
        <v>5</v>
      </c>
      <c r="D501" s="5" t="s">
        <v>100</v>
      </c>
      <c r="E501" s="5">
        <v>2019</v>
      </c>
      <c r="F501" s="5">
        <v>1</v>
      </c>
      <c r="G501" s="18">
        <v>24</v>
      </c>
      <c r="H501" s="18">
        <v>0.7</v>
      </c>
      <c r="I501" s="18">
        <v>9.2099999999999991</v>
      </c>
      <c r="J501" s="18">
        <v>0.7</v>
      </c>
      <c r="K501" s="18">
        <v>9.2099999999999991</v>
      </c>
      <c r="L501" s="18">
        <v>0</v>
      </c>
      <c r="M501" s="18">
        <v>0</v>
      </c>
      <c r="N501" s="18">
        <v>0.14000000000000001</v>
      </c>
      <c r="O501" s="18">
        <v>0.68</v>
      </c>
      <c r="P501" s="19">
        <v>405.15921562715874</v>
      </c>
    </row>
    <row r="502" spans="1:16" x14ac:dyDescent="0.2">
      <c r="A502" s="18" t="s">
        <v>15</v>
      </c>
      <c r="B502" s="18" t="s">
        <v>26</v>
      </c>
      <c r="C502" s="18" t="s">
        <v>5</v>
      </c>
      <c r="D502" s="5" t="s">
        <v>100</v>
      </c>
      <c r="E502" s="5">
        <v>2020</v>
      </c>
      <c r="F502" s="5">
        <v>0</v>
      </c>
      <c r="G502" s="18">
        <v>3</v>
      </c>
      <c r="H502" s="18">
        <v>2.0499999999999998</v>
      </c>
      <c r="I502" s="18">
        <v>0</v>
      </c>
      <c r="J502" s="18">
        <v>2.0499999999999998</v>
      </c>
      <c r="K502" s="18">
        <v>0</v>
      </c>
      <c r="L502" s="18">
        <v>0</v>
      </c>
      <c r="M502" s="18">
        <v>0</v>
      </c>
      <c r="N502" s="18">
        <v>0</v>
      </c>
      <c r="O502" s="18">
        <v>0.01</v>
      </c>
      <c r="P502" s="19">
        <v>759.02819221466154</v>
      </c>
    </row>
    <row r="503" spans="1:16" x14ac:dyDescent="0.2">
      <c r="A503" s="18" t="s">
        <v>15</v>
      </c>
      <c r="B503" s="18" t="s">
        <v>26</v>
      </c>
      <c r="C503" s="18" t="s">
        <v>5</v>
      </c>
      <c r="D503" s="5" t="s">
        <v>100</v>
      </c>
      <c r="E503" s="5">
        <v>2021</v>
      </c>
      <c r="F503" s="5">
        <v>0</v>
      </c>
      <c r="G503" s="18">
        <v>52</v>
      </c>
      <c r="H503" s="18">
        <v>32.83</v>
      </c>
      <c r="I503" s="18">
        <v>0</v>
      </c>
      <c r="J503" s="18">
        <v>32.83</v>
      </c>
      <c r="K503" s="18">
        <v>0</v>
      </c>
      <c r="L503" s="18">
        <v>0</v>
      </c>
      <c r="M503" s="18">
        <v>0</v>
      </c>
      <c r="N503" s="18">
        <v>0.03</v>
      </c>
      <c r="O503" s="18">
        <v>0.57000000000000006</v>
      </c>
      <c r="P503" s="19">
        <v>621.79526706534477</v>
      </c>
    </row>
    <row r="504" spans="1:16" x14ac:dyDescent="0.2">
      <c r="A504" s="18" t="s">
        <v>16</v>
      </c>
      <c r="B504" s="18" t="s">
        <v>27</v>
      </c>
      <c r="C504" s="18" t="s">
        <v>5</v>
      </c>
      <c r="D504" s="5" t="s">
        <v>97</v>
      </c>
      <c r="E504" s="5">
        <v>1989</v>
      </c>
      <c r="F504" s="5">
        <v>3</v>
      </c>
      <c r="G504" s="18">
        <v>5</v>
      </c>
      <c r="H504" s="18">
        <v>0.13</v>
      </c>
      <c r="I504" s="18">
        <v>2.3400000000000003</v>
      </c>
      <c r="J504" s="18">
        <v>0.13</v>
      </c>
      <c r="K504" s="18">
        <v>0.11</v>
      </c>
      <c r="L504" s="18">
        <v>0.09</v>
      </c>
      <c r="M504" s="18">
        <v>2.14</v>
      </c>
      <c r="N504" s="18">
        <v>0.02</v>
      </c>
      <c r="O504" s="18">
        <v>0.05</v>
      </c>
      <c r="P504" s="19">
        <v>457.15664247215892</v>
      </c>
    </row>
    <row r="505" spans="1:16" x14ac:dyDescent="0.2">
      <c r="A505" s="18" t="s">
        <v>16</v>
      </c>
      <c r="B505" s="18" t="s">
        <v>27</v>
      </c>
      <c r="C505" s="18" t="s">
        <v>5</v>
      </c>
      <c r="D505" s="5" t="s">
        <v>97</v>
      </c>
      <c r="E505" s="5">
        <v>1994</v>
      </c>
      <c r="F505" s="5">
        <v>3</v>
      </c>
      <c r="G505" s="18">
        <v>3</v>
      </c>
      <c r="H505" s="18">
        <v>7.0000000000000007E-2</v>
      </c>
      <c r="I505" s="18">
        <v>1.31</v>
      </c>
      <c r="J505" s="18">
        <v>7.0000000000000007E-2</v>
      </c>
      <c r="K505" s="18">
        <v>0.06</v>
      </c>
      <c r="L505" s="18">
        <v>0.05</v>
      </c>
      <c r="M505" s="18">
        <v>1.2</v>
      </c>
      <c r="N505" s="18">
        <v>0.01</v>
      </c>
      <c r="O505" s="18">
        <v>0.03</v>
      </c>
      <c r="P505" s="19">
        <v>457.15664247215909</v>
      </c>
    </row>
    <row r="506" spans="1:16" x14ac:dyDescent="0.2">
      <c r="A506" s="18" t="s">
        <v>16</v>
      </c>
      <c r="B506" s="18" t="s">
        <v>27</v>
      </c>
      <c r="C506" s="18" t="s">
        <v>5</v>
      </c>
      <c r="D506" s="5" t="s">
        <v>97</v>
      </c>
      <c r="E506" s="5">
        <v>1995</v>
      </c>
      <c r="F506" s="5">
        <v>3</v>
      </c>
      <c r="G506" s="18">
        <v>16</v>
      </c>
      <c r="H506" s="18">
        <v>0.36</v>
      </c>
      <c r="I506" s="18">
        <v>6.7200000000000006</v>
      </c>
      <c r="J506" s="18">
        <v>0.36</v>
      </c>
      <c r="K506" s="18">
        <v>0.3</v>
      </c>
      <c r="L506" s="18">
        <v>0.27</v>
      </c>
      <c r="M506" s="18">
        <v>6.15</v>
      </c>
      <c r="N506" s="18">
        <v>0.04</v>
      </c>
      <c r="O506" s="18">
        <v>0.15</v>
      </c>
      <c r="P506" s="19">
        <v>457.15664247215898</v>
      </c>
    </row>
    <row r="507" spans="1:16" x14ac:dyDescent="0.2">
      <c r="A507" s="18" t="s">
        <v>16</v>
      </c>
      <c r="B507" s="18" t="s">
        <v>27</v>
      </c>
      <c r="C507" s="18" t="s">
        <v>5</v>
      </c>
      <c r="D507" s="5" t="s">
        <v>97</v>
      </c>
      <c r="E507" s="5">
        <v>1996</v>
      </c>
      <c r="F507" s="5">
        <v>3</v>
      </c>
      <c r="G507" s="18">
        <v>7</v>
      </c>
      <c r="H507" s="18">
        <v>0.16</v>
      </c>
      <c r="I507" s="18">
        <v>2.92</v>
      </c>
      <c r="J507" s="18">
        <v>0.16</v>
      </c>
      <c r="K507" s="18">
        <v>0.13</v>
      </c>
      <c r="L507" s="18">
        <v>0.12</v>
      </c>
      <c r="M507" s="18">
        <v>2.67</v>
      </c>
      <c r="N507" s="18">
        <v>0.02</v>
      </c>
      <c r="O507" s="18">
        <v>7.0000000000000007E-2</v>
      </c>
      <c r="P507" s="19">
        <v>457.15664247215904</v>
      </c>
    </row>
    <row r="508" spans="1:16" x14ac:dyDescent="0.2">
      <c r="A508" s="18" t="s">
        <v>16</v>
      </c>
      <c r="B508" s="18" t="s">
        <v>27</v>
      </c>
      <c r="C508" s="18" t="s">
        <v>5</v>
      </c>
      <c r="D508" s="5" t="s">
        <v>97</v>
      </c>
      <c r="E508" s="5">
        <v>1997</v>
      </c>
      <c r="F508" s="5">
        <v>3</v>
      </c>
      <c r="G508" s="18">
        <v>2</v>
      </c>
      <c r="H508" s="18">
        <v>0.04</v>
      </c>
      <c r="I508" s="18">
        <v>0.65999999999999992</v>
      </c>
      <c r="J508" s="18">
        <v>0.04</v>
      </c>
      <c r="K508" s="18">
        <v>0.03</v>
      </c>
      <c r="L508" s="18">
        <v>0.03</v>
      </c>
      <c r="M508" s="18">
        <v>0.6</v>
      </c>
      <c r="N508" s="18">
        <v>0</v>
      </c>
      <c r="O508" s="18">
        <v>0.01</v>
      </c>
      <c r="P508" s="19">
        <v>411.64899687123216</v>
      </c>
    </row>
    <row r="509" spans="1:16" x14ac:dyDescent="0.2">
      <c r="A509" s="18" t="s">
        <v>16</v>
      </c>
      <c r="B509" s="18" t="s">
        <v>27</v>
      </c>
      <c r="C509" s="18" t="s">
        <v>5</v>
      </c>
      <c r="D509" s="5" t="s">
        <v>97</v>
      </c>
      <c r="E509" s="5">
        <v>1998</v>
      </c>
      <c r="F509" s="5">
        <v>3</v>
      </c>
      <c r="G509" s="18">
        <v>4</v>
      </c>
      <c r="H509" s="18">
        <v>0.09</v>
      </c>
      <c r="I509" s="18">
        <v>1.6099999999999999</v>
      </c>
      <c r="J509" s="18">
        <v>0.09</v>
      </c>
      <c r="K509" s="18">
        <v>7.0000000000000007E-2</v>
      </c>
      <c r="L509" s="18">
        <v>0.06</v>
      </c>
      <c r="M509" s="18">
        <v>1.48</v>
      </c>
      <c r="N509" s="18">
        <v>0.01</v>
      </c>
      <c r="O509" s="18">
        <v>0.04</v>
      </c>
      <c r="P509" s="19">
        <v>457.15664247215892</v>
      </c>
    </row>
    <row r="510" spans="1:16" x14ac:dyDescent="0.2">
      <c r="A510" s="18" t="s">
        <v>16</v>
      </c>
      <c r="B510" s="18" t="s">
        <v>27</v>
      </c>
      <c r="C510" s="18" t="s">
        <v>5</v>
      </c>
      <c r="D510" s="5" t="s">
        <v>97</v>
      </c>
      <c r="E510" s="5">
        <v>2000</v>
      </c>
      <c r="F510" s="5">
        <v>3</v>
      </c>
      <c r="G510" s="18">
        <v>1</v>
      </c>
      <c r="H510" s="18">
        <v>0.02</v>
      </c>
      <c r="I510" s="18">
        <v>0.30000000000000004</v>
      </c>
      <c r="J510" s="18">
        <v>0.02</v>
      </c>
      <c r="K510" s="18">
        <v>0.01</v>
      </c>
      <c r="L510" s="18">
        <v>0.01</v>
      </c>
      <c r="M510" s="18">
        <v>0.28000000000000003</v>
      </c>
      <c r="N510" s="18">
        <v>0</v>
      </c>
      <c r="O510" s="18">
        <v>0.01</v>
      </c>
      <c r="P510" s="19">
        <v>388.12619705001885</v>
      </c>
    </row>
    <row r="511" spans="1:16" x14ac:dyDescent="0.2">
      <c r="A511" s="18" t="s">
        <v>16</v>
      </c>
      <c r="B511" s="18" t="s">
        <v>27</v>
      </c>
      <c r="C511" s="18" t="s">
        <v>5</v>
      </c>
      <c r="D511" s="5" t="s">
        <v>97</v>
      </c>
      <c r="E511" s="5">
        <v>2001</v>
      </c>
      <c r="F511" s="5">
        <v>3</v>
      </c>
      <c r="G511" s="18">
        <v>2</v>
      </c>
      <c r="H511" s="18">
        <v>0.05</v>
      </c>
      <c r="I511" s="18">
        <v>0.90999999999999992</v>
      </c>
      <c r="J511" s="18">
        <v>0.05</v>
      </c>
      <c r="K511" s="18">
        <v>0.04</v>
      </c>
      <c r="L511" s="18">
        <v>0.04</v>
      </c>
      <c r="M511" s="18">
        <v>0.83</v>
      </c>
      <c r="N511" s="18">
        <v>0.01</v>
      </c>
      <c r="O511" s="18">
        <v>0.02</v>
      </c>
      <c r="P511" s="19">
        <v>492.57144924762815</v>
      </c>
    </row>
    <row r="512" spans="1:16" x14ac:dyDescent="0.2">
      <c r="A512" s="18" t="s">
        <v>16</v>
      </c>
      <c r="B512" s="18" t="s">
        <v>27</v>
      </c>
      <c r="C512" s="18" t="s">
        <v>5</v>
      </c>
      <c r="D512" s="5" t="s">
        <v>97</v>
      </c>
      <c r="E512" s="5">
        <v>2002</v>
      </c>
      <c r="F512" s="5">
        <v>3</v>
      </c>
      <c r="G512" s="18">
        <v>23</v>
      </c>
      <c r="H512" s="18">
        <v>0.45</v>
      </c>
      <c r="I512" s="18">
        <v>8.39</v>
      </c>
      <c r="J512" s="18">
        <v>0.45</v>
      </c>
      <c r="K512" s="18">
        <v>0.38</v>
      </c>
      <c r="L512" s="18">
        <v>0.34</v>
      </c>
      <c r="M512" s="18">
        <v>7.67</v>
      </c>
      <c r="N512" s="18">
        <v>0.05</v>
      </c>
      <c r="O512" s="18">
        <v>0.19</v>
      </c>
      <c r="P512" s="19">
        <v>387.62549685859216</v>
      </c>
    </row>
    <row r="513" spans="1:16" x14ac:dyDescent="0.2">
      <c r="A513" s="18" t="s">
        <v>16</v>
      </c>
      <c r="B513" s="18" t="s">
        <v>27</v>
      </c>
      <c r="C513" s="18" t="s">
        <v>5</v>
      </c>
      <c r="D513" s="5" t="s">
        <v>97</v>
      </c>
      <c r="E513" s="5">
        <v>2003</v>
      </c>
      <c r="F513" s="5">
        <v>3</v>
      </c>
      <c r="G513" s="18">
        <v>13</v>
      </c>
      <c r="H513" s="18">
        <v>0.26</v>
      </c>
      <c r="I513" s="18">
        <v>4.8500000000000005</v>
      </c>
      <c r="J513" s="18">
        <v>0.26</v>
      </c>
      <c r="K513" s="18">
        <v>0.22</v>
      </c>
      <c r="L513" s="18">
        <v>0.19</v>
      </c>
      <c r="M513" s="18">
        <v>4.4400000000000004</v>
      </c>
      <c r="N513" s="18">
        <v>0.03</v>
      </c>
      <c r="O513" s="18">
        <v>0.11</v>
      </c>
      <c r="P513" s="19">
        <v>386.9225814020981</v>
      </c>
    </row>
    <row r="514" spans="1:16" x14ac:dyDescent="0.2">
      <c r="A514" s="18" t="s">
        <v>16</v>
      </c>
      <c r="B514" s="18" t="s">
        <v>27</v>
      </c>
      <c r="C514" s="18" t="s">
        <v>5</v>
      </c>
      <c r="D514" s="5" t="s">
        <v>97</v>
      </c>
      <c r="E514" s="5">
        <v>2004</v>
      </c>
      <c r="F514" s="5">
        <v>3</v>
      </c>
      <c r="G514" s="18">
        <v>17</v>
      </c>
      <c r="H514" s="18">
        <v>0.36</v>
      </c>
      <c r="I514" s="18">
        <v>6.71</v>
      </c>
      <c r="J514" s="18">
        <v>0.36</v>
      </c>
      <c r="K514" s="18">
        <v>0.3</v>
      </c>
      <c r="L514" s="18">
        <v>0.27</v>
      </c>
      <c r="M514" s="18">
        <v>6.14</v>
      </c>
      <c r="N514" s="18">
        <v>0.04</v>
      </c>
      <c r="O514" s="18">
        <v>0.15</v>
      </c>
      <c r="P514" s="19">
        <v>422.12404256619868</v>
      </c>
    </row>
    <row r="515" spans="1:16" x14ac:dyDescent="0.2">
      <c r="A515" s="18" t="s">
        <v>16</v>
      </c>
      <c r="B515" s="18" t="s">
        <v>27</v>
      </c>
      <c r="C515" s="18" t="s">
        <v>5</v>
      </c>
      <c r="D515" s="5" t="s">
        <v>97</v>
      </c>
      <c r="E515" s="5">
        <v>2005</v>
      </c>
      <c r="F515" s="5">
        <v>3</v>
      </c>
      <c r="G515" s="18">
        <v>11</v>
      </c>
      <c r="H515" s="18">
        <v>0.26</v>
      </c>
      <c r="I515" s="18">
        <v>4.79</v>
      </c>
      <c r="J515" s="18">
        <v>0.26</v>
      </c>
      <c r="K515" s="18">
        <v>0.22</v>
      </c>
      <c r="L515" s="18">
        <v>0.19</v>
      </c>
      <c r="M515" s="18">
        <v>4.38</v>
      </c>
      <c r="N515" s="18">
        <v>0.03</v>
      </c>
      <c r="O515" s="18">
        <v>0.11</v>
      </c>
      <c r="P515" s="19">
        <v>457.15664247215904</v>
      </c>
    </row>
    <row r="516" spans="1:16" x14ac:dyDescent="0.2">
      <c r="A516" s="18" t="s">
        <v>16</v>
      </c>
      <c r="B516" s="18" t="s">
        <v>27</v>
      </c>
      <c r="C516" s="18" t="s">
        <v>5</v>
      </c>
      <c r="D516" s="5" t="s">
        <v>97</v>
      </c>
      <c r="E516" s="5">
        <v>2006</v>
      </c>
      <c r="F516" s="5">
        <v>3</v>
      </c>
      <c r="G516" s="18">
        <v>1</v>
      </c>
      <c r="H516" s="18">
        <v>0.01</v>
      </c>
      <c r="I516" s="18">
        <v>0.22999999999999998</v>
      </c>
      <c r="J516" s="18">
        <v>0.01</v>
      </c>
      <c r="K516" s="18">
        <v>0.01</v>
      </c>
      <c r="L516" s="18">
        <v>0.01</v>
      </c>
      <c r="M516" s="18">
        <v>0.21</v>
      </c>
      <c r="N516" s="18">
        <v>0</v>
      </c>
      <c r="O516" s="18">
        <v>0.01</v>
      </c>
      <c r="P516" s="19">
        <v>457.15664247215898</v>
      </c>
    </row>
    <row r="517" spans="1:16" x14ac:dyDescent="0.2">
      <c r="A517" s="18" t="s">
        <v>16</v>
      </c>
      <c r="B517" s="18" t="s">
        <v>27</v>
      </c>
      <c r="C517" s="18" t="s">
        <v>5</v>
      </c>
      <c r="D517" s="5" t="s">
        <v>97</v>
      </c>
      <c r="E517" s="5">
        <v>2007</v>
      </c>
      <c r="F517" s="5">
        <v>3</v>
      </c>
      <c r="G517" s="18">
        <v>35</v>
      </c>
      <c r="H517" s="18">
        <v>0.82</v>
      </c>
      <c r="I517" s="18">
        <v>15.309999999999999</v>
      </c>
      <c r="J517" s="18">
        <v>0.82</v>
      </c>
      <c r="K517" s="18">
        <v>0.69</v>
      </c>
      <c r="L517" s="18">
        <v>0.61</v>
      </c>
      <c r="M517" s="18">
        <v>14.01</v>
      </c>
      <c r="N517" s="18">
        <v>0.1</v>
      </c>
      <c r="O517" s="18">
        <v>0.35</v>
      </c>
      <c r="P517" s="19">
        <v>457.15664247215886</v>
      </c>
    </row>
    <row r="518" spans="1:16" x14ac:dyDescent="0.2">
      <c r="A518" s="18" t="s">
        <v>16</v>
      </c>
      <c r="B518" s="18" t="s">
        <v>27</v>
      </c>
      <c r="C518" s="18" t="s">
        <v>5</v>
      </c>
      <c r="D518" s="5" t="s">
        <v>97</v>
      </c>
      <c r="E518" s="5">
        <v>2008</v>
      </c>
      <c r="F518" s="5">
        <v>3</v>
      </c>
      <c r="G518" s="18">
        <v>9</v>
      </c>
      <c r="H518" s="18">
        <v>0.21</v>
      </c>
      <c r="I518" s="18">
        <v>3.98</v>
      </c>
      <c r="J518" s="18">
        <v>0.21</v>
      </c>
      <c r="K518" s="18">
        <v>0.18</v>
      </c>
      <c r="L518" s="18">
        <v>0.16</v>
      </c>
      <c r="M518" s="18">
        <v>3.64</v>
      </c>
      <c r="N518" s="18">
        <v>0.03</v>
      </c>
      <c r="O518" s="18">
        <v>0.09</v>
      </c>
      <c r="P518" s="19">
        <v>448.08862928963634</v>
      </c>
    </row>
    <row r="519" spans="1:16" x14ac:dyDescent="0.2">
      <c r="A519" s="18" t="s">
        <v>16</v>
      </c>
      <c r="B519" s="18" t="s">
        <v>27</v>
      </c>
      <c r="C519" s="18" t="s">
        <v>5</v>
      </c>
      <c r="D519" s="5" t="s">
        <v>97</v>
      </c>
      <c r="E519" s="5">
        <v>2009</v>
      </c>
      <c r="F519" s="5">
        <v>3</v>
      </c>
      <c r="G519" s="18">
        <v>48</v>
      </c>
      <c r="H519" s="18">
        <v>1.34</v>
      </c>
      <c r="I519" s="18">
        <v>24.98</v>
      </c>
      <c r="J519" s="18">
        <v>1.34</v>
      </c>
      <c r="K519" s="18">
        <v>1.1299999999999999</v>
      </c>
      <c r="L519" s="18">
        <v>1</v>
      </c>
      <c r="M519" s="18">
        <v>22.85</v>
      </c>
      <c r="N519" s="18">
        <v>0.16</v>
      </c>
      <c r="O519" s="18">
        <v>0.56000000000000005</v>
      </c>
      <c r="P519" s="19">
        <v>549.59497950171954</v>
      </c>
    </row>
    <row r="520" spans="1:16" x14ac:dyDescent="0.2">
      <c r="A520" s="18" t="s">
        <v>16</v>
      </c>
      <c r="B520" s="18" t="s">
        <v>27</v>
      </c>
      <c r="C520" s="18" t="s">
        <v>5</v>
      </c>
      <c r="D520" s="5" t="s">
        <v>97</v>
      </c>
      <c r="E520" s="5">
        <v>2011</v>
      </c>
      <c r="F520" s="5">
        <v>3</v>
      </c>
      <c r="G520" s="18">
        <v>8</v>
      </c>
      <c r="H520" s="18">
        <v>0.19</v>
      </c>
      <c r="I520" s="18">
        <v>3.54</v>
      </c>
      <c r="J520" s="18">
        <v>0.19</v>
      </c>
      <c r="K520" s="18">
        <v>0.16</v>
      </c>
      <c r="L520" s="18">
        <v>0.14000000000000001</v>
      </c>
      <c r="M520" s="18">
        <v>3.24</v>
      </c>
      <c r="N520" s="18">
        <v>0.02</v>
      </c>
      <c r="O520" s="18">
        <v>0.08</v>
      </c>
      <c r="P520" s="19">
        <v>457.15664247215892</v>
      </c>
    </row>
    <row r="521" spans="1:16" x14ac:dyDescent="0.2">
      <c r="A521" s="18" t="s">
        <v>16</v>
      </c>
      <c r="B521" s="18" t="s">
        <v>27</v>
      </c>
      <c r="C521" s="18" t="s">
        <v>5</v>
      </c>
      <c r="D521" s="5" t="s">
        <v>97</v>
      </c>
      <c r="E521" s="5">
        <v>2012</v>
      </c>
      <c r="F521" s="5">
        <v>2</v>
      </c>
      <c r="G521" s="18">
        <v>10</v>
      </c>
      <c r="H521" s="18">
        <v>7.0000000000000007E-2</v>
      </c>
      <c r="I521" s="18">
        <v>4.1100000000000003</v>
      </c>
      <c r="J521" s="18">
        <v>7.0000000000000007E-2</v>
      </c>
      <c r="K521" s="18">
        <v>0.41</v>
      </c>
      <c r="L521" s="18">
        <v>3.7</v>
      </c>
      <c r="M521" s="18">
        <v>0</v>
      </c>
      <c r="N521" s="18">
        <v>0.01</v>
      </c>
      <c r="O521" s="18">
        <v>0.42</v>
      </c>
      <c r="P521" s="19">
        <v>403.53216715065963</v>
      </c>
    </row>
    <row r="522" spans="1:16" x14ac:dyDescent="0.2">
      <c r="A522" s="18" t="s">
        <v>16</v>
      </c>
      <c r="B522" s="18" t="s">
        <v>27</v>
      </c>
      <c r="C522" s="18" t="s">
        <v>5</v>
      </c>
      <c r="D522" s="5" t="s">
        <v>97</v>
      </c>
      <c r="E522" s="5">
        <v>2014</v>
      </c>
      <c r="F522" s="5">
        <v>2</v>
      </c>
      <c r="G522" s="18">
        <v>1</v>
      </c>
      <c r="H522" s="18">
        <v>0</v>
      </c>
      <c r="I522" s="18">
        <v>0.26</v>
      </c>
      <c r="J522" s="18">
        <v>0</v>
      </c>
      <c r="K522" s="18">
        <v>0.03</v>
      </c>
      <c r="L522" s="18">
        <v>0.23</v>
      </c>
      <c r="M522" s="18">
        <v>0</v>
      </c>
      <c r="N522" s="18">
        <v>0</v>
      </c>
      <c r="O522" s="18">
        <v>0.03</v>
      </c>
      <c r="P522" s="19">
        <v>487.42370637497714</v>
      </c>
    </row>
    <row r="523" spans="1:16" x14ac:dyDescent="0.2">
      <c r="A523" s="18" t="s">
        <v>16</v>
      </c>
      <c r="B523" s="18" t="s">
        <v>27</v>
      </c>
      <c r="C523" s="18" t="s">
        <v>5</v>
      </c>
      <c r="D523" s="5" t="s">
        <v>97</v>
      </c>
      <c r="E523" s="5">
        <v>2015</v>
      </c>
      <c r="F523" s="5">
        <v>2</v>
      </c>
      <c r="G523" s="18">
        <v>5</v>
      </c>
      <c r="H523" s="18">
        <v>0.06</v>
      </c>
      <c r="I523" s="18">
        <v>3.58</v>
      </c>
      <c r="J523" s="18">
        <v>0.06</v>
      </c>
      <c r="K523" s="18">
        <v>0.36</v>
      </c>
      <c r="L523" s="18">
        <v>3.22</v>
      </c>
      <c r="M523" s="18">
        <v>0</v>
      </c>
      <c r="N523" s="18">
        <v>0.01</v>
      </c>
      <c r="O523" s="18">
        <v>0.37</v>
      </c>
      <c r="P523" s="19">
        <v>696.50917250067869</v>
      </c>
    </row>
    <row r="524" spans="1:16" x14ac:dyDescent="0.2">
      <c r="A524" s="18" t="s">
        <v>16</v>
      </c>
      <c r="B524" s="18" t="s">
        <v>27</v>
      </c>
      <c r="C524" s="18" t="s">
        <v>5</v>
      </c>
      <c r="D524" s="5" t="s">
        <v>97</v>
      </c>
      <c r="E524" s="5">
        <v>2016</v>
      </c>
      <c r="F524" s="5">
        <v>2</v>
      </c>
      <c r="G524" s="18">
        <v>3</v>
      </c>
      <c r="H524" s="18">
        <v>0.03</v>
      </c>
      <c r="I524" s="18">
        <v>1.88</v>
      </c>
      <c r="J524" s="18">
        <v>0.03</v>
      </c>
      <c r="K524" s="18">
        <v>0.19</v>
      </c>
      <c r="L524" s="18">
        <v>1.69</v>
      </c>
      <c r="M524" s="18">
        <v>0</v>
      </c>
      <c r="N524" s="18">
        <v>0</v>
      </c>
      <c r="O524" s="18">
        <v>0.19</v>
      </c>
      <c r="P524" s="19">
        <v>560.23470557234452</v>
      </c>
    </row>
    <row r="525" spans="1:16" x14ac:dyDescent="0.2">
      <c r="A525" s="18" t="s">
        <v>16</v>
      </c>
      <c r="B525" s="18" t="s">
        <v>27</v>
      </c>
      <c r="C525" s="18" t="s">
        <v>5</v>
      </c>
      <c r="D525" s="5" t="s">
        <v>98</v>
      </c>
      <c r="E525" s="5">
        <v>1990</v>
      </c>
      <c r="F525" s="5">
        <v>3</v>
      </c>
      <c r="G525" s="18">
        <v>46</v>
      </c>
      <c r="H525" s="18">
        <v>1.06</v>
      </c>
      <c r="I525" s="18">
        <v>19.77</v>
      </c>
      <c r="J525" s="18">
        <v>1.06</v>
      </c>
      <c r="K525" s="18">
        <v>0.9</v>
      </c>
      <c r="L525" s="18">
        <v>0.79</v>
      </c>
      <c r="M525" s="18">
        <v>18.079999999999998</v>
      </c>
      <c r="N525" s="18">
        <v>0.13</v>
      </c>
      <c r="O525" s="18">
        <v>0.45</v>
      </c>
      <c r="P525" s="19">
        <v>457.15664247215892</v>
      </c>
    </row>
    <row r="526" spans="1:16" x14ac:dyDescent="0.2">
      <c r="A526" s="18" t="s">
        <v>16</v>
      </c>
      <c r="B526" s="18" t="s">
        <v>27</v>
      </c>
      <c r="C526" s="18" t="s">
        <v>5</v>
      </c>
      <c r="D526" s="5" t="s">
        <v>98</v>
      </c>
      <c r="E526" s="5">
        <v>1993</v>
      </c>
      <c r="F526" s="5">
        <v>3</v>
      </c>
      <c r="G526" s="18">
        <v>6</v>
      </c>
      <c r="H526" s="18">
        <v>0.12</v>
      </c>
      <c r="I526" s="18">
        <v>2.2399999999999998</v>
      </c>
      <c r="J526" s="18">
        <v>0.12</v>
      </c>
      <c r="K526" s="18">
        <v>0.1</v>
      </c>
      <c r="L526" s="18">
        <v>0.09</v>
      </c>
      <c r="M526" s="18">
        <v>2.0499999999999998</v>
      </c>
      <c r="N526" s="18">
        <v>0.01</v>
      </c>
      <c r="O526" s="18">
        <v>0.05</v>
      </c>
      <c r="P526" s="19">
        <v>390.11658780412159</v>
      </c>
    </row>
    <row r="527" spans="1:16" x14ac:dyDescent="0.2">
      <c r="A527" s="18" t="s">
        <v>16</v>
      </c>
      <c r="B527" s="18" t="s">
        <v>27</v>
      </c>
      <c r="C527" s="18" t="s">
        <v>5</v>
      </c>
      <c r="D527" s="5" t="s">
        <v>98</v>
      </c>
      <c r="E527" s="5">
        <v>1994</v>
      </c>
      <c r="F527" s="5">
        <v>3</v>
      </c>
      <c r="G527" s="18">
        <v>14</v>
      </c>
      <c r="H527" s="18">
        <v>0.32</v>
      </c>
      <c r="I527" s="18">
        <v>6.0299999999999994</v>
      </c>
      <c r="J527" s="18">
        <v>0.32</v>
      </c>
      <c r="K527" s="18">
        <v>0.27</v>
      </c>
      <c r="L527" s="18">
        <v>0.24</v>
      </c>
      <c r="M527" s="18">
        <v>5.52</v>
      </c>
      <c r="N527" s="18">
        <v>0.04</v>
      </c>
      <c r="O527" s="18">
        <v>0.14000000000000001</v>
      </c>
      <c r="P527" s="19">
        <v>457.15664247215898</v>
      </c>
    </row>
    <row r="528" spans="1:16" x14ac:dyDescent="0.2">
      <c r="A528" s="18" t="s">
        <v>16</v>
      </c>
      <c r="B528" s="18" t="s">
        <v>27</v>
      </c>
      <c r="C528" s="18" t="s">
        <v>5</v>
      </c>
      <c r="D528" s="5" t="s">
        <v>98</v>
      </c>
      <c r="E528" s="5">
        <v>1995</v>
      </c>
      <c r="F528" s="5">
        <v>3</v>
      </c>
      <c r="G528" s="18">
        <v>9</v>
      </c>
      <c r="H528" s="18">
        <v>0.2</v>
      </c>
      <c r="I528" s="18">
        <v>3.75</v>
      </c>
      <c r="J528" s="18">
        <v>0.2</v>
      </c>
      <c r="K528" s="18">
        <v>0.17</v>
      </c>
      <c r="L528" s="18">
        <v>0.15</v>
      </c>
      <c r="M528" s="18">
        <v>3.43</v>
      </c>
      <c r="N528" s="18">
        <v>0.02</v>
      </c>
      <c r="O528" s="18">
        <v>0.08</v>
      </c>
      <c r="P528" s="19">
        <v>457.15664247215892</v>
      </c>
    </row>
    <row r="529" spans="1:16" x14ac:dyDescent="0.2">
      <c r="A529" s="18" t="s">
        <v>16</v>
      </c>
      <c r="B529" s="18" t="s">
        <v>27</v>
      </c>
      <c r="C529" s="18" t="s">
        <v>5</v>
      </c>
      <c r="D529" s="5" t="s">
        <v>98</v>
      </c>
      <c r="E529" s="5">
        <v>1997</v>
      </c>
      <c r="F529" s="5">
        <v>3</v>
      </c>
      <c r="G529" s="18">
        <v>5</v>
      </c>
      <c r="H529" s="18">
        <v>0.12</v>
      </c>
      <c r="I529" s="18">
        <v>2.21</v>
      </c>
      <c r="J529" s="18">
        <v>0.12</v>
      </c>
      <c r="K529" s="18">
        <v>0.1</v>
      </c>
      <c r="L529" s="18">
        <v>0.09</v>
      </c>
      <c r="M529" s="18">
        <v>2.02</v>
      </c>
      <c r="N529" s="18">
        <v>0.01</v>
      </c>
      <c r="O529" s="18">
        <v>0.05</v>
      </c>
      <c r="P529" s="19">
        <v>457.15664247215898</v>
      </c>
    </row>
    <row r="530" spans="1:16" x14ac:dyDescent="0.2">
      <c r="A530" s="18" t="s">
        <v>16</v>
      </c>
      <c r="B530" s="18" t="s">
        <v>27</v>
      </c>
      <c r="C530" s="18" t="s">
        <v>5</v>
      </c>
      <c r="D530" s="5" t="s">
        <v>98</v>
      </c>
      <c r="E530" s="5">
        <v>1998</v>
      </c>
      <c r="F530" s="5">
        <v>3</v>
      </c>
      <c r="G530" s="18">
        <v>5</v>
      </c>
      <c r="H530" s="18">
        <v>0.12</v>
      </c>
      <c r="I530" s="18">
        <v>2.1800000000000002</v>
      </c>
      <c r="J530" s="18">
        <v>0.12</v>
      </c>
      <c r="K530" s="18">
        <v>0.1</v>
      </c>
      <c r="L530" s="18">
        <v>0.09</v>
      </c>
      <c r="M530" s="18">
        <v>1.99</v>
      </c>
      <c r="N530" s="18">
        <v>0.01</v>
      </c>
      <c r="O530" s="18">
        <v>0.05</v>
      </c>
      <c r="P530" s="19">
        <v>457.15664247215904</v>
      </c>
    </row>
    <row r="531" spans="1:16" x14ac:dyDescent="0.2">
      <c r="A531" s="18" t="s">
        <v>16</v>
      </c>
      <c r="B531" s="18" t="s">
        <v>27</v>
      </c>
      <c r="C531" s="18" t="s">
        <v>5</v>
      </c>
      <c r="D531" s="5" t="s">
        <v>98</v>
      </c>
      <c r="E531" s="5">
        <v>2000</v>
      </c>
      <c r="F531" s="5">
        <v>3</v>
      </c>
      <c r="G531" s="18">
        <v>1</v>
      </c>
      <c r="H531" s="18">
        <v>0.03</v>
      </c>
      <c r="I531" s="18">
        <v>0.6100000000000001</v>
      </c>
      <c r="J531" s="18">
        <v>0.03</v>
      </c>
      <c r="K531" s="18">
        <v>0.03</v>
      </c>
      <c r="L531" s="18">
        <v>0.02</v>
      </c>
      <c r="M531" s="18">
        <v>0.56000000000000005</v>
      </c>
      <c r="N531" s="18">
        <v>0</v>
      </c>
      <c r="O531" s="18">
        <v>0.01</v>
      </c>
      <c r="P531" s="19">
        <v>469.58478161607212</v>
      </c>
    </row>
    <row r="532" spans="1:16" x14ac:dyDescent="0.2">
      <c r="A532" s="18" t="s">
        <v>16</v>
      </c>
      <c r="B532" s="18" t="s">
        <v>27</v>
      </c>
      <c r="C532" s="18" t="s">
        <v>5</v>
      </c>
      <c r="D532" s="5" t="s">
        <v>98</v>
      </c>
      <c r="E532" s="5">
        <v>2001</v>
      </c>
      <c r="F532" s="5">
        <v>3</v>
      </c>
      <c r="G532" s="18">
        <v>14</v>
      </c>
      <c r="H532" s="18">
        <v>0.28000000000000003</v>
      </c>
      <c r="I532" s="18">
        <v>5.1099999999999994</v>
      </c>
      <c r="J532" s="18">
        <v>0.28000000000000003</v>
      </c>
      <c r="K532" s="18">
        <v>0.23</v>
      </c>
      <c r="L532" s="18">
        <v>0.2</v>
      </c>
      <c r="M532" s="18">
        <v>4.68</v>
      </c>
      <c r="N532" s="18">
        <v>0.03</v>
      </c>
      <c r="O532" s="18">
        <v>0.12</v>
      </c>
      <c r="P532" s="19">
        <v>383.24202350989356</v>
      </c>
    </row>
    <row r="533" spans="1:16" x14ac:dyDescent="0.2">
      <c r="A533" s="18" t="s">
        <v>16</v>
      </c>
      <c r="B533" s="18" t="s">
        <v>27</v>
      </c>
      <c r="C533" s="18" t="s">
        <v>5</v>
      </c>
      <c r="D533" s="5" t="s">
        <v>98</v>
      </c>
      <c r="E533" s="5">
        <v>2002</v>
      </c>
      <c r="F533" s="5">
        <v>3</v>
      </c>
      <c r="G533" s="18">
        <v>13</v>
      </c>
      <c r="H533" s="18">
        <v>0.26</v>
      </c>
      <c r="I533" s="18">
        <v>4.78</v>
      </c>
      <c r="J533" s="18">
        <v>0.26</v>
      </c>
      <c r="K533" s="18">
        <v>0.22</v>
      </c>
      <c r="L533" s="18">
        <v>0.19</v>
      </c>
      <c r="M533" s="18">
        <v>4.37</v>
      </c>
      <c r="N533" s="18">
        <v>0.03</v>
      </c>
      <c r="O533" s="18">
        <v>0.11</v>
      </c>
      <c r="P533" s="19">
        <v>388.43851196431797</v>
      </c>
    </row>
    <row r="534" spans="1:16" x14ac:dyDescent="0.2">
      <c r="A534" s="18" t="s">
        <v>16</v>
      </c>
      <c r="B534" s="18" t="s">
        <v>27</v>
      </c>
      <c r="C534" s="18" t="s">
        <v>5</v>
      </c>
      <c r="D534" s="5" t="s">
        <v>98</v>
      </c>
      <c r="E534" s="5">
        <v>2003</v>
      </c>
      <c r="F534" s="5">
        <v>3</v>
      </c>
      <c r="G534" s="18">
        <v>3</v>
      </c>
      <c r="H534" s="18">
        <v>7.0000000000000007E-2</v>
      </c>
      <c r="I534" s="18">
        <v>1.3900000000000001</v>
      </c>
      <c r="J534" s="18">
        <v>7.0000000000000007E-2</v>
      </c>
      <c r="K534" s="18">
        <v>0.06</v>
      </c>
      <c r="L534" s="18">
        <v>0.06</v>
      </c>
      <c r="M534" s="18">
        <v>1.27</v>
      </c>
      <c r="N534" s="18">
        <v>0.01</v>
      </c>
      <c r="O534" s="18">
        <v>0.03</v>
      </c>
      <c r="P534" s="19">
        <v>457.15664247215892</v>
      </c>
    </row>
    <row r="535" spans="1:16" x14ac:dyDescent="0.2">
      <c r="A535" s="18" t="s">
        <v>16</v>
      </c>
      <c r="B535" s="18" t="s">
        <v>27</v>
      </c>
      <c r="C535" s="18" t="s">
        <v>5</v>
      </c>
      <c r="D535" s="5" t="s">
        <v>98</v>
      </c>
      <c r="E535" s="5">
        <v>2004</v>
      </c>
      <c r="F535" s="5">
        <v>3</v>
      </c>
      <c r="G535" s="18">
        <v>54</v>
      </c>
      <c r="H535" s="18">
        <v>1.1000000000000001</v>
      </c>
      <c r="I535" s="18">
        <v>20.51</v>
      </c>
      <c r="J535" s="18">
        <v>1.1000000000000001</v>
      </c>
      <c r="K535" s="18">
        <v>0.93</v>
      </c>
      <c r="L535" s="18">
        <v>0.82</v>
      </c>
      <c r="M535" s="18">
        <v>18.760000000000002</v>
      </c>
      <c r="N535" s="18">
        <v>0.13</v>
      </c>
      <c r="O535" s="18">
        <v>0.46</v>
      </c>
      <c r="P535" s="19">
        <v>397.72158851189585</v>
      </c>
    </row>
    <row r="536" spans="1:16" x14ac:dyDescent="0.2">
      <c r="A536" s="18" t="s">
        <v>16</v>
      </c>
      <c r="B536" s="18" t="s">
        <v>27</v>
      </c>
      <c r="C536" s="18" t="s">
        <v>5</v>
      </c>
      <c r="D536" s="5" t="s">
        <v>98</v>
      </c>
      <c r="E536" s="5">
        <v>2005</v>
      </c>
      <c r="F536" s="5">
        <v>3</v>
      </c>
      <c r="G536" s="18">
        <v>4</v>
      </c>
      <c r="H536" s="18">
        <v>0.09</v>
      </c>
      <c r="I536" s="18">
        <v>1.71</v>
      </c>
      <c r="J536" s="18">
        <v>0.09</v>
      </c>
      <c r="K536" s="18">
        <v>0.08</v>
      </c>
      <c r="L536" s="18">
        <v>7.0000000000000007E-2</v>
      </c>
      <c r="M536" s="18">
        <v>1.56</v>
      </c>
      <c r="N536" s="18">
        <v>0.01</v>
      </c>
      <c r="O536" s="18">
        <v>0.04</v>
      </c>
      <c r="P536" s="19">
        <v>457.15664247215892</v>
      </c>
    </row>
    <row r="537" spans="1:16" x14ac:dyDescent="0.2">
      <c r="A537" s="18" t="s">
        <v>16</v>
      </c>
      <c r="B537" s="18" t="s">
        <v>27</v>
      </c>
      <c r="C537" s="18" t="s">
        <v>5</v>
      </c>
      <c r="D537" s="5" t="s">
        <v>98</v>
      </c>
      <c r="E537" s="5">
        <v>2006</v>
      </c>
      <c r="F537" s="5">
        <v>3</v>
      </c>
      <c r="G537" s="18">
        <v>43</v>
      </c>
      <c r="H537" s="18">
        <v>1.1599999999999999</v>
      </c>
      <c r="I537" s="18">
        <v>21.58</v>
      </c>
      <c r="J537" s="18">
        <v>1.1599999999999999</v>
      </c>
      <c r="K537" s="18">
        <v>0.98</v>
      </c>
      <c r="L537" s="18">
        <v>0.86</v>
      </c>
      <c r="M537" s="18">
        <v>19.739999999999998</v>
      </c>
      <c r="N537" s="18">
        <v>0.14000000000000001</v>
      </c>
      <c r="O537" s="18">
        <v>0.49</v>
      </c>
      <c r="P537" s="19">
        <v>533.65019322254045</v>
      </c>
    </row>
    <row r="538" spans="1:16" x14ac:dyDescent="0.2">
      <c r="A538" s="18" t="s">
        <v>16</v>
      </c>
      <c r="B538" s="18" t="s">
        <v>27</v>
      </c>
      <c r="C538" s="18" t="s">
        <v>5</v>
      </c>
      <c r="D538" s="5" t="s">
        <v>98</v>
      </c>
      <c r="E538" s="5">
        <v>2007</v>
      </c>
      <c r="F538" s="5">
        <v>3</v>
      </c>
      <c r="G538" s="18">
        <v>1</v>
      </c>
      <c r="H538" s="18">
        <v>0.03</v>
      </c>
      <c r="I538" s="18">
        <v>0.59000000000000008</v>
      </c>
      <c r="J538" s="18">
        <v>0.03</v>
      </c>
      <c r="K538" s="18">
        <v>0.03</v>
      </c>
      <c r="L538" s="18">
        <v>0.02</v>
      </c>
      <c r="M538" s="18">
        <v>0.54</v>
      </c>
      <c r="N538" s="18">
        <v>0</v>
      </c>
      <c r="O538" s="18">
        <v>0.01</v>
      </c>
      <c r="P538" s="19">
        <v>449.81512903147865</v>
      </c>
    </row>
    <row r="539" spans="1:16" x14ac:dyDescent="0.2">
      <c r="A539" s="18" t="s">
        <v>16</v>
      </c>
      <c r="B539" s="18" t="s">
        <v>27</v>
      </c>
      <c r="C539" s="18" t="s">
        <v>5</v>
      </c>
      <c r="D539" s="5" t="s">
        <v>98</v>
      </c>
      <c r="E539" s="5">
        <v>2008</v>
      </c>
      <c r="F539" s="5">
        <v>3</v>
      </c>
      <c r="G539" s="18">
        <v>50</v>
      </c>
      <c r="H539" s="18">
        <v>1.42</v>
      </c>
      <c r="I539" s="18">
        <v>26.32</v>
      </c>
      <c r="J539" s="18">
        <v>1.42</v>
      </c>
      <c r="K539" s="18">
        <v>1.19</v>
      </c>
      <c r="L539" s="18">
        <v>1.05</v>
      </c>
      <c r="M539" s="18">
        <v>24.08</v>
      </c>
      <c r="N539" s="18">
        <v>0.17</v>
      </c>
      <c r="O539" s="18">
        <v>0.59</v>
      </c>
      <c r="P539" s="19">
        <v>557.77023125183757</v>
      </c>
    </row>
    <row r="540" spans="1:16" x14ac:dyDescent="0.2">
      <c r="A540" s="18" t="s">
        <v>16</v>
      </c>
      <c r="B540" s="18" t="s">
        <v>27</v>
      </c>
      <c r="C540" s="18" t="s">
        <v>5</v>
      </c>
      <c r="D540" s="5" t="s">
        <v>98</v>
      </c>
      <c r="E540" s="5">
        <v>2009</v>
      </c>
      <c r="F540" s="5">
        <v>3</v>
      </c>
      <c r="G540" s="18">
        <v>28</v>
      </c>
      <c r="H540" s="18">
        <v>0.76</v>
      </c>
      <c r="I540" s="18">
        <v>14.05</v>
      </c>
      <c r="J540" s="18">
        <v>0.76</v>
      </c>
      <c r="K540" s="18">
        <v>0.64</v>
      </c>
      <c r="L540" s="18">
        <v>0.56000000000000005</v>
      </c>
      <c r="M540" s="18">
        <v>12.85</v>
      </c>
      <c r="N540" s="18">
        <v>0.09</v>
      </c>
      <c r="O540" s="18">
        <v>0.32</v>
      </c>
      <c r="P540" s="19">
        <v>521.21335477441414</v>
      </c>
    </row>
    <row r="541" spans="1:16" x14ac:dyDescent="0.2">
      <c r="A541" s="18" t="s">
        <v>16</v>
      </c>
      <c r="B541" s="18" t="s">
        <v>27</v>
      </c>
      <c r="C541" s="18" t="s">
        <v>5</v>
      </c>
      <c r="D541" s="5" t="s">
        <v>98</v>
      </c>
      <c r="E541" s="5">
        <v>2010</v>
      </c>
      <c r="F541" s="5">
        <v>3</v>
      </c>
      <c r="G541" s="18">
        <v>34</v>
      </c>
      <c r="H541" s="18">
        <v>0.84</v>
      </c>
      <c r="I541" s="18">
        <v>15.64</v>
      </c>
      <c r="J541" s="18">
        <v>0.84</v>
      </c>
      <c r="K541" s="18">
        <v>0.71</v>
      </c>
      <c r="L541" s="18">
        <v>0.63</v>
      </c>
      <c r="M541" s="18">
        <v>14.3</v>
      </c>
      <c r="N541" s="18">
        <v>0.1</v>
      </c>
      <c r="O541" s="18">
        <v>0.35</v>
      </c>
      <c r="P541" s="19">
        <v>477.74052162657438</v>
      </c>
    </row>
    <row r="542" spans="1:16" x14ac:dyDescent="0.2">
      <c r="A542" s="18" t="s">
        <v>16</v>
      </c>
      <c r="B542" s="18" t="s">
        <v>27</v>
      </c>
      <c r="C542" s="18" t="s">
        <v>5</v>
      </c>
      <c r="D542" s="5" t="s">
        <v>98</v>
      </c>
      <c r="E542" s="5">
        <v>2011</v>
      </c>
      <c r="F542" s="5">
        <v>3</v>
      </c>
      <c r="G542" s="18">
        <v>25</v>
      </c>
      <c r="H542" s="18">
        <v>0.56999999999999995</v>
      </c>
      <c r="I542" s="18">
        <v>10.63</v>
      </c>
      <c r="J542" s="18">
        <v>0.56999999999999995</v>
      </c>
      <c r="K542" s="18">
        <v>0.48</v>
      </c>
      <c r="L542" s="18">
        <v>0.43</v>
      </c>
      <c r="M542" s="18">
        <v>9.7200000000000006</v>
      </c>
      <c r="N542" s="18">
        <v>7.0000000000000007E-2</v>
      </c>
      <c r="O542" s="18">
        <v>0.24</v>
      </c>
      <c r="P542" s="19">
        <v>444.95985845118111</v>
      </c>
    </row>
    <row r="543" spans="1:16" x14ac:dyDescent="0.2">
      <c r="A543" s="18" t="s">
        <v>16</v>
      </c>
      <c r="B543" s="18" t="s">
        <v>27</v>
      </c>
      <c r="C543" s="18" t="s">
        <v>5</v>
      </c>
      <c r="D543" s="5" t="s">
        <v>98</v>
      </c>
      <c r="E543" s="5">
        <v>2012</v>
      </c>
      <c r="F543" s="5">
        <v>2</v>
      </c>
      <c r="G543" s="18">
        <v>5</v>
      </c>
      <c r="H543" s="18">
        <v>0.05</v>
      </c>
      <c r="I543" s="18">
        <v>3.21</v>
      </c>
      <c r="J543" s="18">
        <v>0.05</v>
      </c>
      <c r="K543" s="18">
        <v>0.32</v>
      </c>
      <c r="L543" s="18">
        <v>2.89</v>
      </c>
      <c r="M543" s="18">
        <v>0</v>
      </c>
      <c r="N543" s="18">
        <v>0.01</v>
      </c>
      <c r="O543" s="18">
        <v>0.33</v>
      </c>
      <c r="P543" s="19">
        <v>599.98002566703326</v>
      </c>
    </row>
    <row r="544" spans="1:16" x14ac:dyDescent="0.2">
      <c r="A544" s="18" t="s">
        <v>16</v>
      </c>
      <c r="B544" s="18" t="s">
        <v>27</v>
      </c>
      <c r="C544" s="18" t="s">
        <v>5</v>
      </c>
      <c r="D544" s="5" t="s">
        <v>98</v>
      </c>
      <c r="E544" s="5">
        <v>2013</v>
      </c>
      <c r="F544" s="5">
        <v>2</v>
      </c>
      <c r="G544" s="18">
        <v>10</v>
      </c>
      <c r="H544" s="18">
        <v>0.13</v>
      </c>
      <c r="I544" s="18">
        <v>8.18</v>
      </c>
      <c r="J544" s="18">
        <v>0.13</v>
      </c>
      <c r="K544" s="18">
        <v>0.82</v>
      </c>
      <c r="L544" s="18">
        <v>7.36</v>
      </c>
      <c r="M544" s="18">
        <v>0</v>
      </c>
      <c r="N544" s="18">
        <v>0.02</v>
      </c>
      <c r="O544" s="18">
        <v>0.84</v>
      </c>
      <c r="P544" s="19">
        <v>803.97058768649788</v>
      </c>
    </row>
    <row r="545" spans="1:16" x14ac:dyDescent="0.2">
      <c r="A545" s="18" t="s">
        <v>16</v>
      </c>
      <c r="B545" s="18" t="s">
        <v>27</v>
      </c>
      <c r="C545" s="18" t="s">
        <v>5</v>
      </c>
      <c r="D545" s="5" t="s">
        <v>98</v>
      </c>
      <c r="E545" s="5">
        <v>2014</v>
      </c>
      <c r="F545" s="5">
        <v>2</v>
      </c>
      <c r="G545" s="18">
        <v>13</v>
      </c>
      <c r="H545" s="18">
        <v>0.15</v>
      </c>
      <c r="I545" s="18">
        <v>9.16</v>
      </c>
      <c r="J545" s="18">
        <v>0.15</v>
      </c>
      <c r="K545" s="18">
        <v>0.92</v>
      </c>
      <c r="L545" s="18">
        <v>8.24</v>
      </c>
      <c r="M545" s="18">
        <v>0</v>
      </c>
      <c r="N545" s="18">
        <v>0.02</v>
      </c>
      <c r="O545" s="18">
        <v>0.94</v>
      </c>
      <c r="P545" s="19">
        <v>696.61412203244015</v>
      </c>
    </row>
    <row r="546" spans="1:16" x14ac:dyDescent="0.2">
      <c r="A546" s="18" t="s">
        <v>16</v>
      </c>
      <c r="B546" s="18" t="s">
        <v>27</v>
      </c>
      <c r="C546" s="18" t="s">
        <v>5</v>
      </c>
      <c r="D546" s="5" t="s">
        <v>98</v>
      </c>
      <c r="E546" s="5">
        <v>2015</v>
      </c>
      <c r="F546" s="5">
        <v>2</v>
      </c>
      <c r="G546" s="18">
        <v>19</v>
      </c>
      <c r="H546" s="18">
        <v>0.21</v>
      </c>
      <c r="I546" s="18">
        <v>13.08</v>
      </c>
      <c r="J546" s="18">
        <v>0.21</v>
      </c>
      <c r="K546" s="18">
        <v>1.31</v>
      </c>
      <c r="L546" s="18">
        <v>11.77</v>
      </c>
      <c r="M546" s="18">
        <v>0</v>
      </c>
      <c r="N546" s="18">
        <v>0.03</v>
      </c>
      <c r="O546" s="18">
        <v>1.34</v>
      </c>
      <c r="P546" s="19">
        <v>699.65163642354901</v>
      </c>
    </row>
    <row r="547" spans="1:16" x14ac:dyDescent="0.2">
      <c r="A547" s="18" t="s">
        <v>16</v>
      </c>
      <c r="B547" s="18" t="s">
        <v>27</v>
      </c>
      <c r="C547" s="18" t="s">
        <v>5</v>
      </c>
      <c r="D547" s="5" t="s">
        <v>98</v>
      </c>
      <c r="E547" s="5">
        <v>2016</v>
      </c>
      <c r="F547" s="5">
        <v>2</v>
      </c>
      <c r="G547" s="18">
        <v>67</v>
      </c>
      <c r="H547" s="18">
        <v>0.61</v>
      </c>
      <c r="I547" s="18">
        <v>37.47</v>
      </c>
      <c r="J547" s="18">
        <v>0.61</v>
      </c>
      <c r="K547" s="18">
        <v>3.76</v>
      </c>
      <c r="L547" s="18">
        <v>33.71</v>
      </c>
      <c r="M547" s="18">
        <v>0</v>
      </c>
      <c r="N547" s="18">
        <v>0.08</v>
      </c>
      <c r="O547" s="18">
        <v>3.84</v>
      </c>
      <c r="P547" s="19">
        <v>569.01744042934001</v>
      </c>
    </row>
    <row r="548" spans="1:16" x14ac:dyDescent="0.2">
      <c r="A548" s="18" t="s">
        <v>16</v>
      </c>
      <c r="B548" s="18" t="s">
        <v>27</v>
      </c>
      <c r="C548" s="18" t="s">
        <v>5</v>
      </c>
      <c r="D548" s="5" t="s">
        <v>98</v>
      </c>
      <c r="E548" s="5">
        <v>2017</v>
      </c>
      <c r="F548" s="5">
        <v>1</v>
      </c>
      <c r="G548" s="18">
        <v>37</v>
      </c>
      <c r="H548" s="18">
        <v>0.88</v>
      </c>
      <c r="I548" s="18">
        <v>25.59</v>
      </c>
      <c r="J548" s="18">
        <v>0.88</v>
      </c>
      <c r="K548" s="18">
        <v>25.59</v>
      </c>
      <c r="L548" s="18">
        <v>0</v>
      </c>
      <c r="M548" s="18">
        <v>0</v>
      </c>
      <c r="N548" s="18">
        <v>0.04</v>
      </c>
      <c r="O548" s="18">
        <v>0.11</v>
      </c>
      <c r="P548" s="19">
        <v>718.27111173167714</v>
      </c>
    </row>
    <row r="549" spans="1:16" x14ac:dyDescent="0.2">
      <c r="A549" s="18" t="s">
        <v>16</v>
      </c>
      <c r="B549" s="18" t="s">
        <v>27</v>
      </c>
      <c r="C549" s="18" t="s">
        <v>5</v>
      </c>
      <c r="D549" s="5" t="s">
        <v>98</v>
      </c>
      <c r="E549" s="5">
        <v>2018</v>
      </c>
      <c r="F549" s="5">
        <v>1</v>
      </c>
      <c r="G549" s="18">
        <v>8</v>
      </c>
      <c r="H549" s="18">
        <v>0.2</v>
      </c>
      <c r="I549" s="18">
        <v>5.6899999999999995</v>
      </c>
      <c r="J549" s="18">
        <v>0.2</v>
      </c>
      <c r="K549" s="18">
        <v>5.6899999999999995</v>
      </c>
      <c r="L549" s="18">
        <v>0</v>
      </c>
      <c r="M549" s="18">
        <v>0</v>
      </c>
      <c r="N549" s="18">
        <v>0.01</v>
      </c>
      <c r="O549" s="18">
        <v>0.02</v>
      </c>
      <c r="P549" s="19">
        <v>718.27111173167714</v>
      </c>
    </row>
    <row r="550" spans="1:16" x14ac:dyDescent="0.2">
      <c r="A550" s="18" t="s">
        <v>16</v>
      </c>
      <c r="B550" s="18" t="s">
        <v>27</v>
      </c>
      <c r="C550" s="18" t="s">
        <v>5</v>
      </c>
      <c r="D550" s="5" t="s">
        <v>98</v>
      </c>
      <c r="E550" s="5">
        <v>2019</v>
      </c>
      <c r="F550" s="5">
        <v>1</v>
      </c>
      <c r="G550" s="18">
        <v>110</v>
      </c>
      <c r="H550" s="18">
        <v>2.2899999999999996</v>
      </c>
      <c r="I550" s="18">
        <v>66.34</v>
      </c>
      <c r="J550" s="18">
        <v>2.2899999999999996</v>
      </c>
      <c r="K550" s="18">
        <v>66.34</v>
      </c>
      <c r="L550" s="18">
        <v>0</v>
      </c>
      <c r="M550" s="18">
        <v>0</v>
      </c>
      <c r="N550" s="18">
        <v>0.1</v>
      </c>
      <c r="O550" s="18">
        <v>0.28999999999999998</v>
      </c>
      <c r="P550" s="19">
        <v>620.26084307828069</v>
      </c>
    </row>
    <row r="551" spans="1:16" x14ac:dyDescent="0.2">
      <c r="A551" s="18" t="s">
        <v>16</v>
      </c>
      <c r="B551" s="18" t="s">
        <v>27</v>
      </c>
      <c r="C551" s="18" t="s">
        <v>5</v>
      </c>
      <c r="D551" s="5" t="s">
        <v>98</v>
      </c>
      <c r="E551" s="5">
        <v>2020</v>
      </c>
      <c r="F551" s="5">
        <v>0</v>
      </c>
      <c r="G551" s="18">
        <v>3</v>
      </c>
      <c r="H551" s="18">
        <v>2.44</v>
      </c>
      <c r="I551" s="18">
        <v>0</v>
      </c>
      <c r="J551" s="18">
        <v>2.44</v>
      </c>
      <c r="K551" s="18">
        <v>0</v>
      </c>
      <c r="L551" s="18">
        <v>0</v>
      </c>
      <c r="M551" s="18">
        <v>0</v>
      </c>
      <c r="N551" s="18">
        <v>0</v>
      </c>
      <c r="O551" s="18">
        <v>0.02</v>
      </c>
      <c r="P551" s="19">
        <v>749.06473399050697</v>
      </c>
    </row>
    <row r="552" spans="1:16" x14ac:dyDescent="0.2">
      <c r="A552" s="18" t="s">
        <v>16</v>
      </c>
      <c r="B552" s="18" t="s">
        <v>27</v>
      </c>
      <c r="C552" s="18" t="s">
        <v>5</v>
      </c>
      <c r="D552" s="5" t="s">
        <v>98</v>
      </c>
      <c r="E552" s="5">
        <v>2021</v>
      </c>
      <c r="F552" s="5">
        <v>0</v>
      </c>
      <c r="G552" s="18">
        <v>2</v>
      </c>
      <c r="H552" s="18">
        <v>0.93</v>
      </c>
      <c r="I552" s="18">
        <v>0</v>
      </c>
      <c r="J552" s="18">
        <v>0.93</v>
      </c>
      <c r="K552" s="18">
        <v>0</v>
      </c>
      <c r="L552" s="18">
        <v>0</v>
      </c>
      <c r="M552" s="18">
        <v>0</v>
      </c>
      <c r="N552" s="18">
        <v>0</v>
      </c>
      <c r="O552" s="18">
        <v>0.01</v>
      </c>
      <c r="P552" s="19">
        <v>543.16722457970957</v>
      </c>
    </row>
    <row r="553" spans="1:16" x14ac:dyDescent="0.2">
      <c r="A553" s="18" t="s">
        <v>16</v>
      </c>
      <c r="B553" s="18" t="s">
        <v>27</v>
      </c>
      <c r="C553" s="18" t="s">
        <v>5</v>
      </c>
      <c r="D553" s="5" t="s">
        <v>99</v>
      </c>
      <c r="E553" s="5">
        <v>1981</v>
      </c>
      <c r="F553" s="5">
        <v>3</v>
      </c>
      <c r="G553" s="18">
        <v>25</v>
      </c>
      <c r="H553" s="18">
        <v>0.57999999999999996</v>
      </c>
      <c r="I553" s="18">
        <v>10.8</v>
      </c>
      <c r="J553" s="18">
        <v>0.57999999999999996</v>
      </c>
      <c r="K553" s="18">
        <v>0.49</v>
      </c>
      <c r="L553" s="18">
        <v>0.43</v>
      </c>
      <c r="M553" s="18">
        <v>9.8800000000000008</v>
      </c>
      <c r="N553" s="18">
        <v>7.0000000000000007E-2</v>
      </c>
      <c r="O553" s="18">
        <v>0.24</v>
      </c>
      <c r="P553" s="19">
        <v>457.15664247215886</v>
      </c>
    </row>
    <row r="554" spans="1:16" x14ac:dyDescent="0.2">
      <c r="A554" s="18" t="s">
        <v>16</v>
      </c>
      <c r="B554" s="18" t="s">
        <v>27</v>
      </c>
      <c r="C554" s="18" t="s">
        <v>5</v>
      </c>
      <c r="D554" s="5" t="s">
        <v>99</v>
      </c>
      <c r="E554" s="5">
        <v>1989</v>
      </c>
      <c r="F554" s="5">
        <v>3</v>
      </c>
      <c r="G554" s="18">
        <v>30</v>
      </c>
      <c r="H554" s="18">
        <v>0.46</v>
      </c>
      <c r="I554" s="18">
        <v>8.5399999999999991</v>
      </c>
      <c r="J554" s="18">
        <v>0.46</v>
      </c>
      <c r="K554" s="18">
        <v>0.39</v>
      </c>
      <c r="L554" s="18">
        <v>0.34</v>
      </c>
      <c r="M554" s="18">
        <v>7.81</v>
      </c>
      <c r="N554" s="18">
        <v>0.05</v>
      </c>
      <c r="O554" s="18">
        <v>0.19</v>
      </c>
      <c r="P554" s="19">
        <v>295.29137592591712</v>
      </c>
    </row>
    <row r="555" spans="1:16" x14ac:dyDescent="0.2">
      <c r="A555" s="18" t="s">
        <v>16</v>
      </c>
      <c r="B555" s="18" t="s">
        <v>27</v>
      </c>
      <c r="C555" s="18" t="s">
        <v>5</v>
      </c>
      <c r="D555" s="5" t="s">
        <v>99</v>
      </c>
      <c r="E555" s="5">
        <v>1990</v>
      </c>
      <c r="F555" s="5">
        <v>3</v>
      </c>
      <c r="G555" s="18">
        <v>0</v>
      </c>
      <c r="H555" s="18">
        <v>0.01</v>
      </c>
      <c r="I555" s="18">
        <v>0.19</v>
      </c>
      <c r="J555" s="18">
        <v>0.01</v>
      </c>
      <c r="K555" s="18">
        <v>0.01</v>
      </c>
      <c r="L555" s="18">
        <v>0.01</v>
      </c>
      <c r="M555" s="18">
        <v>0.17</v>
      </c>
      <c r="N555" s="18">
        <v>0</v>
      </c>
      <c r="O555" s="18">
        <v>0</v>
      </c>
      <c r="P555" s="19">
        <v>388.1261970500189</v>
      </c>
    </row>
    <row r="556" spans="1:16" x14ac:dyDescent="0.2">
      <c r="A556" s="18" t="s">
        <v>16</v>
      </c>
      <c r="B556" s="18" t="s">
        <v>27</v>
      </c>
      <c r="C556" s="18" t="s">
        <v>5</v>
      </c>
      <c r="D556" s="5" t="s">
        <v>99</v>
      </c>
      <c r="E556" s="5">
        <v>1991</v>
      </c>
      <c r="F556" s="5">
        <v>3</v>
      </c>
      <c r="G556" s="18">
        <v>10</v>
      </c>
      <c r="H556" s="18">
        <v>0.23</v>
      </c>
      <c r="I556" s="18">
        <v>4.28</v>
      </c>
      <c r="J556" s="18">
        <v>0.23</v>
      </c>
      <c r="K556" s="18">
        <v>0.19</v>
      </c>
      <c r="L556" s="18">
        <v>0.17</v>
      </c>
      <c r="M556" s="18">
        <v>3.92</v>
      </c>
      <c r="N556" s="18">
        <v>0.03</v>
      </c>
      <c r="O556" s="18">
        <v>0.1</v>
      </c>
      <c r="P556" s="19">
        <v>457.15664247215898</v>
      </c>
    </row>
    <row r="557" spans="1:16" x14ac:dyDescent="0.2">
      <c r="A557" s="18" t="s">
        <v>16</v>
      </c>
      <c r="B557" s="18" t="s">
        <v>27</v>
      </c>
      <c r="C557" s="18" t="s">
        <v>5</v>
      </c>
      <c r="D557" s="5" t="s">
        <v>99</v>
      </c>
      <c r="E557" s="5">
        <v>1996</v>
      </c>
      <c r="F557" s="5">
        <v>3</v>
      </c>
      <c r="G557" s="18">
        <v>5</v>
      </c>
      <c r="H557" s="18">
        <v>0.11</v>
      </c>
      <c r="I557" s="18">
        <v>2.08</v>
      </c>
      <c r="J557" s="18">
        <v>0.11</v>
      </c>
      <c r="K557" s="18">
        <v>0.09</v>
      </c>
      <c r="L557" s="18">
        <v>0.08</v>
      </c>
      <c r="M557" s="18">
        <v>1.91</v>
      </c>
      <c r="N557" s="18">
        <v>0.01</v>
      </c>
      <c r="O557" s="18">
        <v>0.05</v>
      </c>
      <c r="P557" s="19">
        <v>457.15664247215886</v>
      </c>
    </row>
    <row r="558" spans="1:16" x14ac:dyDescent="0.2">
      <c r="A558" s="18" t="s">
        <v>16</v>
      </c>
      <c r="B558" s="18" t="s">
        <v>27</v>
      </c>
      <c r="C558" s="18" t="s">
        <v>5</v>
      </c>
      <c r="D558" s="5" t="s">
        <v>99</v>
      </c>
      <c r="E558" s="5">
        <v>1997</v>
      </c>
      <c r="F558" s="5">
        <v>3</v>
      </c>
      <c r="G558" s="18">
        <v>88</v>
      </c>
      <c r="H558" s="18">
        <v>0.34</v>
      </c>
      <c r="I558" s="18">
        <v>37.159999999999997</v>
      </c>
      <c r="J558" s="18">
        <v>0.34</v>
      </c>
      <c r="K558" s="18">
        <v>0.87</v>
      </c>
      <c r="L558" s="18">
        <v>0.4</v>
      </c>
      <c r="M558" s="18">
        <v>35.89</v>
      </c>
      <c r="N558" s="18">
        <v>0.04</v>
      </c>
      <c r="O558" s="18">
        <v>0.14000000000000001</v>
      </c>
      <c r="P558" s="19">
        <v>422.28312601233779</v>
      </c>
    </row>
    <row r="559" spans="1:16" x14ac:dyDescent="0.2">
      <c r="A559" s="18" t="s">
        <v>16</v>
      </c>
      <c r="B559" s="18" t="s">
        <v>27</v>
      </c>
      <c r="C559" s="18" t="s">
        <v>5</v>
      </c>
      <c r="D559" s="5" t="s">
        <v>99</v>
      </c>
      <c r="E559" s="5">
        <v>1998</v>
      </c>
      <c r="F559" s="5">
        <v>3</v>
      </c>
      <c r="G559" s="18">
        <v>65</v>
      </c>
      <c r="H559" s="18">
        <v>0.35</v>
      </c>
      <c r="I559" s="18">
        <v>22.479999999999997</v>
      </c>
      <c r="J559" s="18">
        <v>0.35</v>
      </c>
      <c r="K559" s="18">
        <v>0.26</v>
      </c>
      <c r="L559" s="18">
        <v>0.39</v>
      </c>
      <c r="M559" s="18">
        <v>21.83</v>
      </c>
      <c r="N559" s="18">
        <v>0</v>
      </c>
      <c r="O559" s="18">
        <v>0</v>
      </c>
      <c r="P559" s="19">
        <v>353.735275883447</v>
      </c>
    </row>
    <row r="560" spans="1:16" x14ac:dyDescent="0.2">
      <c r="A560" s="18" t="s">
        <v>16</v>
      </c>
      <c r="B560" s="18" t="s">
        <v>27</v>
      </c>
      <c r="C560" s="18" t="s">
        <v>5</v>
      </c>
      <c r="D560" s="5" t="s">
        <v>99</v>
      </c>
      <c r="E560" s="5">
        <v>2000</v>
      </c>
      <c r="F560" s="5">
        <v>3</v>
      </c>
      <c r="G560" s="18">
        <v>11</v>
      </c>
      <c r="H560" s="18">
        <v>0.26</v>
      </c>
      <c r="I560" s="18">
        <v>4.76</v>
      </c>
      <c r="J560" s="18">
        <v>0.26</v>
      </c>
      <c r="K560" s="18">
        <v>0.22</v>
      </c>
      <c r="L560" s="18">
        <v>0.19</v>
      </c>
      <c r="M560" s="18">
        <v>4.3499999999999996</v>
      </c>
      <c r="N560" s="18">
        <v>0.03</v>
      </c>
      <c r="O560" s="18">
        <v>0.11</v>
      </c>
      <c r="P560" s="19">
        <v>457.15664247215892</v>
      </c>
    </row>
    <row r="561" spans="1:16" x14ac:dyDescent="0.2">
      <c r="A561" s="18" t="s">
        <v>16</v>
      </c>
      <c r="B561" s="18" t="s">
        <v>27</v>
      </c>
      <c r="C561" s="18" t="s">
        <v>5</v>
      </c>
      <c r="D561" s="5" t="s">
        <v>99</v>
      </c>
      <c r="E561" s="5">
        <v>2001</v>
      </c>
      <c r="F561" s="5">
        <v>3</v>
      </c>
      <c r="G561" s="18">
        <v>41</v>
      </c>
      <c r="H561" s="18">
        <v>0.81</v>
      </c>
      <c r="I561" s="18">
        <v>15.1</v>
      </c>
      <c r="J561" s="18">
        <v>0.81</v>
      </c>
      <c r="K561" s="18">
        <v>0.68</v>
      </c>
      <c r="L561" s="18">
        <v>0.6</v>
      </c>
      <c r="M561" s="18">
        <v>13.82</v>
      </c>
      <c r="N561" s="18">
        <v>0.1</v>
      </c>
      <c r="O561" s="18">
        <v>0.34</v>
      </c>
      <c r="P561" s="19">
        <v>384.65068059277917</v>
      </c>
    </row>
    <row r="562" spans="1:16" x14ac:dyDescent="0.2">
      <c r="A562" s="18" t="s">
        <v>16</v>
      </c>
      <c r="B562" s="18" t="s">
        <v>27</v>
      </c>
      <c r="C562" s="18" t="s">
        <v>5</v>
      </c>
      <c r="D562" s="5" t="s">
        <v>99</v>
      </c>
      <c r="E562" s="5">
        <v>2002</v>
      </c>
      <c r="F562" s="5">
        <v>3</v>
      </c>
      <c r="G562" s="18">
        <v>7</v>
      </c>
      <c r="H562" s="18">
        <v>0.12</v>
      </c>
      <c r="I562" s="18">
        <v>2.2799999999999998</v>
      </c>
      <c r="J562" s="18">
        <v>0.12</v>
      </c>
      <c r="K562" s="18">
        <v>0.1</v>
      </c>
      <c r="L562" s="18">
        <v>0.09</v>
      </c>
      <c r="M562" s="18">
        <v>2.09</v>
      </c>
      <c r="N562" s="18">
        <v>0.01</v>
      </c>
      <c r="O562" s="18">
        <v>0.05</v>
      </c>
      <c r="P562" s="19">
        <v>366.24443822519964</v>
      </c>
    </row>
    <row r="563" spans="1:16" x14ac:dyDescent="0.2">
      <c r="A563" s="18" t="s">
        <v>16</v>
      </c>
      <c r="B563" s="18" t="s">
        <v>27</v>
      </c>
      <c r="C563" s="18" t="s">
        <v>5</v>
      </c>
      <c r="D563" s="5" t="s">
        <v>99</v>
      </c>
      <c r="E563" s="5">
        <v>2003</v>
      </c>
      <c r="F563" s="5">
        <v>3</v>
      </c>
      <c r="G563" s="18">
        <v>41</v>
      </c>
      <c r="H563" s="18">
        <v>0.93</v>
      </c>
      <c r="I563" s="18">
        <v>17.239999999999998</v>
      </c>
      <c r="J563" s="18">
        <v>0.93</v>
      </c>
      <c r="K563" s="18">
        <v>0.78</v>
      </c>
      <c r="L563" s="18">
        <v>0.69</v>
      </c>
      <c r="M563" s="18">
        <v>15.77</v>
      </c>
      <c r="N563" s="18">
        <v>0.11</v>
      </c>
      <c r="O563" s="18">
        <v>0.39</v>
      </c>
      <c r="P563" s="19">
        <v>445.19443872370692</v>
      </c>
    </row>
    <row r="564" spans="1:16" x14ac:dyDescent="0.2">
      <c r="A564" s="18" t="s">
        <v>16</v>
      </c>
      <c r="B564" s="18" t="s">
        <v>27</v>
      </c>
      <c r="C564" s="18" t="s">
        <v>5</v>
      </c>
      <c r="D564" s="5" t="s">
        <v>99</v>
      </c>
      <c r="E564" s="5">
        <v>2005</v>
      </c>
      <c r="F564" s="5">
        <v>3</v>
      </c>
      <c r="G564" s="18">
        <v>0</v>
      </c>
      <c r="H564" s="18">
        <v>0.01</v>
      </c>
      <c r="I564" s="18">
        <v>0.18</v>
      </c>
      <c r="J564" s="18">
        <v>0.01</v>
      </c>
      <c r="K564" s="18">
        <v>0.01</v>
      </c>
      <c r="L564" s="18">
        <v>0.01</v>
      </c>
      <c r="M564" s="18">
        <v>0.16</v>
      </c>
      <c r="N564" s="18">
        <v>0</v>
      </c>
      <c r="O564" s="18">
        <v>0</v>
      </c>
      <c r="P564" s="19">
        <v>498.96848105603902</v>
      </c>
    </row>
    <row r="565" spans="1:16" x14ac:dyDescent="0.2">
      <c r="A565" s="18" t="s">
        <v>16</v>
      </c>
      <c r="B565" s="18" t="s">
        <v>27</v>
      </c>
      <c r="C565" s="18" t="s">
        <v>5</v>
      </c>
      <c r="D565" s="5" t="s">
        <v>99</v>
      </c>
      <c r="E565" s="5">
        <v>2006</v>
      </c>
      <c r="F565" s="5">
        <v>3</v>
      </c>
      <c r="G565" s="18">
        <v>70</v>
      </c>
      <c r="H565" s="18">
        <v>0</v>
      </c>
      <c r="I565" s="18">
        <v>35.25</v>
      </c>
      <c r="J565" s="18">
        <v>0</v>
      </c>
      <c r="K565" s="18">
        <v>0.4</v>
      </c>
      <c r="L565" s="18">
        <v>1.26</v>
      </c>
      <c r="M565" s="18">
        <v>33.590000000000003</v>
      </c>
      <c r="N565" s="18">
        <v>0</v>
      </c>
      <c r="O565" s="18">
        <v>0</v>
      </c>
      <c r="P565" s="19">
        <v>504.33538417513233</v>
      </c>
    </row>
    <row r="566" spans="1:16" x14ac:dyDescent="0.2">
      <c r="A566" s="18" t="s">
        <v>16</v>
      </c>
      <c r="B566" s="18" t="s">
        <v>27</v>
      </c>
      <c r="C566" s="18" t="s">
        <v>5</v>
      </c>
      <c r="D566" s="5" t="s">
        <v>99</v>
      </c>
      <c r="E566" s="5">
        <v>2007</v>
      </c>
      <c r="F566" s="5">
        <v>3</v>
      </c>
      <c r="G566" s="18">
        <v>30</v>
      </c>
      <c r="H566" s="18">
        <v>0.71</v>
      </c>
      <c r="I566" s="18">
        <v>13.21</v>
      </c>
      <c r="J566" s="18">
        <v>0.71</v>
      </c>
      <c r="K566" s="18">
        <v>0.6</v>
      </c>
      <c r="L566" s="18">
        <v>0.53</v>
      </c>
      <c r="M566" s="18">
        <v>12.08</v>
      </c>
      <c r="N566" s="18">
        <v>0.08</v>
      </c>
      <c r="O566" s="18">
        <v>0.3</v>
      </c>
      <c r="P566" s="19">
        <v>457.15664247215898</v>
      </c>
    </row>
    <row r="567" spans="1:16" x14ac:dyDescent="0.2">
      <c r="A567" s="18" t="s">
        <v>16</v>
      </c>
      <c r="B567" s="18" t="s">
        <v>27</v>
      </c>
      <c r="C567" s="18" t="s">
        <v>5</v>
      </c>
      <c r="D567" s="5" t="s">
        <v>99</v>
      </c>
      <c r="E567" s="5">
        <v>2008</v>
      </c>
      <c r="F567" s="5">
        <v>3</v>
      </c>
      <c r="G567" s="18">
        <v>53</v>
      </c>
      <c r="H567" s="18">
        <v>1.18</v>
      </c>
      <c r="I567" s="18">
        <v>21.93</v>
      </c>
      <c r="J567" s="18">
        <v>1.18</v>
      </c>
      <c r="K567" s="18">
        <v>0.99</v>
      </c>
      <c r="L567" s="18">
        <v>0.88</v>
      </c>
      <c r="M567" s="18">
        <v>20.059999999999999</v>
      </c>
      <c r="N567" s="18">
        <v>0.14000000000000001</v>
      </c>
      <c r="O567" s="18">
        <v>0.49</v>
      </c>
      <c r="P567" s="19">
        <v>437.29012962629332</v>
      </c>
    </row>
    <row r="568" spans="1:16" x14ac:dyDescent="0.2">
      <c r="A568" s="18" t="s">
        <v>16</v>
      </c>
      <c r="B568" s="18" t="s">
        <v>27</v>
      </c>
      <c r="C568" s="18" t="s">
        <v>5</v>
      </c>
      <c r="D568" s="5" t="s">
        <v>99</v>
      </c>
      <c r="E568" s="5">
        <v>2009</v>
      </c>
      <c r="F568" s="5">
        <v>3</v>
      </c>
      <c r="G568" s="18">
        <v>28</v>
      </c>
      <c r="H568" s="18">
        <v>0.41</v>
      </c>
      <c r="I568" s="18">
        <v>13.84</v>
      </c>
      <c r="J568" s="18">
        <v>0.41</v>
      </c>
      <c r="K568" s="18">
        <v>0.42</v>
      </c>
      <c r="L568" s="18">
        <v>0.33</v>
      </c>
      <c r="M568" s="18">
        <v>13.09</v>
      </c>
      <c r="N568" s="18">
        <v>0.05</v>
      </c>
      <c r="O568" s="18">
        <v>0.17</v>
      </c>
      <c r="P568" s="19">
        <v>504.13128562091669</v>
      </c>
    </row>
    <row r="569" spans="1:16" x14ac:dyDescent="0.2">
      <c r="A569" s="18" t="s">
        <v>16</v>
      </c>
      <c r="B569" s="18" t="s">
        <v>27</v>
      </c>
      <c r="C569" s="18" t="s">
        <v>5</v>
      </c>
      <c r="D569" s="5" t="s">
        <v>99</v>
      </c>
      <c r="E569" s="5">
        <v>2010</v>
      </c>
      <c r="F569" s="5">
        <v>3</v>
      </c>
      <c r="G569" s="18">
        <v>11</v>
      </c>
      <c r="H569" s="18">
        <v>0.25</v>
      </c>
      <c r="I569" s="18">
        <v>4.6099999999999994</v>
      </c>
      <c r="J569" s="18">
        <v>0.25</v>
      </c>
      <c r="K569" s="18">
        <v>0.21</v>
      </c>
      <c r="L569" s="18">
        <v>0.18</v>
      </c>
      <c r="M569" s="18">
        <v>4.22</v>
      </c>
      <c r="N569" s="18">
        <v>0.03</v>
      </c>
      <c r="O569" s="18">
        <v>0.1</v>
      </c>
      <c r="P569" s="19">
        <v>457.15664247215898</v>
      </c>
    </row>
    <row r="570" spans="1:16" x14ac:dyDescent="0.2">
      <c r="A570" s="18" t="s">
        <v>16</v>
      </c>
      <c r="B570" s="18" t="s">
        <v>27</v>
      </c>
      <c r="C570" s="18" t="s">
        <v>5</v>
      </c>
      <c r="D570" s="5" t="s">
        <v>99</v>
      </c>
      <c r="E570" s="5">
        <v>2011</v>
      </c>
      <c r="F570" s="5">
        <v>3</v>
      </c>
      <c r="G570" s="18">
        <v>62</v>
      </c>
      <c r="H570" s="18">
        <v>1.44</v>
      </c>
      <c r="I570" s="18">
        <v>26.82</v>
      </c>
      <c r="J570" s="18">
        <v>1.44</v>
      </c>
      <c r="K570" s="18">
        <v>1.21</v>
      </c>
      <c r="L570" s="18">
        <v>1.07</v>
      </c>
      <c r="M570" s="18">
        <v>24.54</v>
      </c>
      <c r="N570" s="18">
        <v>0.17</v>
      </c>
      <c r="O570" s="18">
        <v>0.6</v>
      </c>
      <c r="P570" s="19">
        <v>455.57529322321295</v>
      </c>
    </row>
    <row r="571" spans="1:16" x14ac:dyDescent="0.2">
      <c r="A571" s="18" t="s">
        <v>16</v>
      </c>
      <c r="B571" s="18" t="s">
        <v>27</v>
      </c>
      <c r="C571" s="18" t="s">
        <v>5</v>
      </c>
      <c r="D571" s="5" t="s">
        <v>99</v>
      </c>
      <c r="E571" s="5">
        <v>2012</v>
      </c>
      <c r="F571" s="5">
        <v>2</v>
      </c>
      <c r="G571" s="18">
        <v>15</v>
      </c>
      <c r="H571" s="18">
        <v>0.11</v>
      </c>
      <c r="I571" s="18">
        <v>6.8699999999999992</v>
      </c>
      <c r="J571" s="18">
        <v>0.11</v>
      </c>
      <c r="K571" s="18">
        <v>0.69</v>
      </c>
      <c r="L571" s="18">
        <v>6.18</v>
      </c>
      <c r="M571" s="18">
        <v>0</v>
      </c>
      <c r="N571" s="18">
        <v>0.02</v>
      </c>
      <c r="O571" s="18">
        <v>0.7</v>
      </c>
      <c r="P571" s="19">
        <v>469.96449112194449</v>
      </c>
    </row>
    <row r="572" spans="1:16" x14ac:dyDescent="0.2">
      <c r="A572" s="18" t="s">
        <v>16</v>
      </c>
      <c r="B572" s="18" t="s">
        <v>27</v>
      </c>
      <c r="C572" s="18" t="s">
        <v>5</v>
      </c>
      <c r="D572" s="5" t="s">
        <v>99</v>
      </c>
      <c r="E572" s="5">
        <v>2013</v>
      </c>
      <c r="F572" s="5">
        <v>2</v>
      </c>
      <c r="G572" s="18">
        <v>5</v>
      </c>
      <c r="H572" s="18">
        <v>0.04</v>
      </c>
      <c r="I572" s="18">
        <v>2.4500000000000002</v>
      </c>
      <c r="J572" s="18">
        <v>0.04</v>
      </c>
      <c r="K572" s="18">
        <v>0.25</v>
      </c>
      <c r="L572" s="18">
        <v>2.2000000000000002</v>
      </c>
      <c r="M572" s="18">
        <v>0</v>
      </c>
      <c r="N572" s="18">
        <v>0.01</v>
      </c>
      <c r="O572" s="18">
        <v>0.25</v>
      </c>
      <c r="P572" s="19">
        <v>541.13404940437351</v>
      </c>
    </row>
    <row r="573" spans="1:16" x14ac:dyDescent="0.2">
      <c r="A573" s="18" t="s">
        <v>16</v>
      </c>
      <c r="B573" s="18" t="s">
        <v>27</v>
      </c>
      <c r="C573" s="18" t="s">
        <v>5</v>
      </c>
      <c r="D573" s="5" t="s">
        <v>99</v>
      </c>
      <c r="E573" s="5">
        <v>2015</v>
      </c>
      <c r="F573" s="5">
        <v>2</v>
      </c>
      <c r="G573" s="18">
        <v>27</v>
      </c>
      <c r="H573" s="18">
        <v>0.25</v>
      </c>
      <c r="I573" s="18">
        <v>15.24</v>
      </c>
      <c r="J573" s="18">
        <v>0.25</v>
      </c>
      <c r="K573" s="18">
        <v>1.53</v>
      </c>
      <c r="L573" s="18">
        <v>13.71</v>
      </c>
      <c r="M573" s="18">
        <v>0</v>
      </c>
      <c r="N573" s="18">
        <v>0.03</v>
      </c>
      <c r="O573" s="18">
        <v>1.56</v>
      </c>
      <c r="P573" s="19">
        <v>574.52025160194728</v>
      </c>
    </row>
    <row r="574" spans="1:16" x14ac:dyDescent="0.2">
      <c r="A574" s="18" t="s">
        <v>16</v>
      </c>
      <c r="B574" s="18" t="s">
        <v>27</v>
      </c>
      <c r="C574" s="18" t="s">
        <v>5</v>
      </c>
      <c r="D574" s="5" t="s">
        <v>99</v>
      </c>
      <c r="E574" s="5">
        <v>2016</v>
      </c>
      <c r="F574" s="5">
        <v>2</v>
      </c>
      <c r="G574" s="18">
        <v>33</v>
      </c>
      <c r="H574" s="18">
        <v>0.28999999999999998</v>
      </c>
      <c r="I574" s="18">
        <v>17.869999999999997</v>
      </c>
      <c r="J574" s="18">
        <v>0.28999999999999998</v>
      </c>
      <c r="K574" s="18">
        <v>1.79</v>
      </c>
      <c r="L574" s="18">
        <v>16.079999999999998</v>
      </c>
      <c r="M574" s="18">
        <v>0</v>
      </c>
      <c r="N574" s="18">
        <v>0.04</v>
      </c>
      <c r="O574" s="18">
        <v>1.83</v>
      </c>
      <c r="P574" s="19">
        <v>550.55026470664791</v>
      </c>
    </row>
    <row r="575" spans="1:16" x14ac:dyDescent="0.2">
      <c r="A575" s="18" t="s">
        <v>16</v>
      </c>
      <c r="B575" s="18" t="s">
        <v>27</v>
      </c>
      <c r="C575" s="18" t="s">
        <v>5</v>
      </c>
      <c r="D575" s="5" t="s">
        <v>99</v>
      </c>
      <c r="E575" s="5">
        <v>2017</v>
      </c>
      <c r="F575" s="5">
        <v>1</v>
      </c>
      <c r="G575" s="18">
        <v>32</v>
      </c>
      <c r="H575" s="18">
        <v>0.65</v>
      </c>
      <c r="I575" s="18">
        <v>19.03</v>
      </c>
      <c r="J575" s="18">
        <v>0.65</v>
      </c>
      <c r="K575" s="18">
        <v>19.03</v>
      </c>
      <c r="L575" s="18">
        <v>0</v>
      </c>
      <c r="M575" s="18">
        <v>0</v>
      </c>
      <c r="N575" s="18">
        <v>0.03</v>
      </c>
      <c r="O575" s="18">
        <v>0.08</v>
      </c>
      <c r="P575" s="19">
        <v>617.37227574905182</v>
      </c>
    </row>
    <row r="576" spans="1:16" x14ac:dyDescent="0.2">
      <c r="A576" s="18" t="s">
        <v>16</v>
      </c>
      <c r="B576" s="18" t="s">
        <v>27</v>
      </c>
      <c r="C576" s="18" t="s">
        <v>5</v>
      </c>
      <c r="D576" s="5" t="s">
        <v>99</v>
      </c>
      <c r="E576" s="5">
        <v>2018</v>
      </c>
      <c r="F576" s="5">
        <v>1</v>
      </c>
      <c r="G576" s="18">
        <v>25</v>
      </c>
      <c r="H576" s="18">
        <v>0.56000000000000005</v>
      </c>
      <c r="I576" s="18">
        <v>16.309999999999999</v>
      </c>
      <c r="J576" s="18">
        <v>0.56000000000000005</v>
      </c>
      <c r="K576" s="18">
        <v>16.309999999999999</v>
      </c>
      <c r="L576" s="18">
        <v>0</v>
      </c>
      <c r="M576" s="18">
        <v>0</v>
      </c>
      <c r="N576" s="18">
        <v>0.03</v>
      </c>
      <c r="O576" s="18">
        <v>7.0000000000000007E-2</v>
      </c>
      <c r="P576" s="19">
        <v>662.64347897854304</v>
      </c>
    </row>
    <row r="577" spans="1:16" x14ac:dyDescent="0.2">
      <c r="A577" s="18" t="s">
        <v>16</v>
      </c>
      <c r="B577" s="18" t="s">
        <v>27</v>
      </c>
      <c r="C577" s="18" t="s">
        <v>5</v>
      </c>
      <c r="D577" s="5" t="s">
        <v>99</v>
      </c>
      <c r="E577" s="5">
        <v>2019</v>
      </c>
      <c r="F577" s="5">
        <v>1</v>
      </c>
      <c r="G577" s="18">
        <v>13</v>
      </c>
      <c r="H577" s="18">
        <v>0.3</v>
      </c>
      <c r="I577" s="18">
        <v>8.69</v>
      </c>
      <c r="J577" s="18">
        <v>0.3</v>
      </c>
      <c r="K577" s="18">
        <v>8.69</v>
      </c>
      <c r="L577" s="18">
        <v>0</v>
      </c>
      <c r="M577" s="18">
        <v>0</v>
      </c>
      <c r="N577" s="18">
        <v>0.01</v>
      </c>
      <c r="O577" s="18">
        <v>0.04</v>
      </c>
      <c r="P577" s="19">
        <v>697.12233528267041</v>
      </c>
    </row>
    <row r="578" spans="1:16" x14ac:dyDescent="0.2">
      <c r="A578" s="18" t="s">
        <v>16</v>
      </c>
      <c r="B578" s="18" t="s">
        <v>27</v>
      </c>
      <c r="C578" s="18" t="s">
        <v>5</v>
      </c>
      <c r="D578" s="5" t="s">
        <v>99</v>
      </c>
      <c r="E578" s="5">
        <v>2020</v>
      </c>
      <c r="F578" s="5">
        <v>0</v>
      </c>
      <c r="G578" s="18">
        <v>67</v>
      </c>
      <c r="H578" s="18">
        <v>35.119999999999997</v>
      </c>
      <c r="I578" s="18">
        <v>0</v>
      </c>
      <c r="J578" s="18">
        <v>35.119999999999997</v>
      </c>
      <c r="K578" s="18">
        <v>0</v>
      </c>
      <c r="L578" s="18">
        <v>0</v>
      </c>
      <c r="M578" s="18">
        <v>0</v>
      </c>
      <c r="N578" s="18">
        <v>0.05</v>
      </c>
      <c r="O578" s="18">
        <v>0.35</v>
      </c>
      <c r="P578" s="19">
        <v>524.90734240096481</v>
      </c>
    </row>
    <row r="579" spans="1:16" x14ac:dyDescent="0.2">
      <c r="A579" s="18" t="s">
        <v>16</v>
      </c>
      <c r="B579" s="18" t="s">
        <v>27</v>
      </c>
      <c r="C579" s="18" t="s">
        <v>5</v>
      </c>
      <c r="D579" s="5" t="s">
        <v>99</v>
      </c>
      <c r="E579" s="5">
        <v>2021</v>
      </c>
      <c r="F579" s="5">
        <v>0</v>
      </c>
      <c r="G579" s="18">
        <v>4</v>
      </c>
      <c r="H579" s="18">
        <v>1.98</v>
      </c>
      <c r="I579" s="18">
        <v>0</v>
      </c>
      <c r="J579" s="18">
        <v>1.98</v>
      </c>
      <c r="K579" s="18">
        <v>0</v>
      </c>
      <c r="L579" s="18">
        <v>0</v>
      </c>
      <c r="M579" s="18">
        <v>0</v>
      </c>
      <c r="N579" s="18">
        <v>0</v>
      </c>
      <c r="O579" s="18">
        <v>0.02</v>
      </c>
      <c r="P579" s="19">
        <v>472.38627695260834</v>
      </c>
    </row>
    <row r="580" spans="1:16" x14ac:dyDescent="0.2">
      <c r="A580" s="18" t="s">
        <v>16</v>
      </c>
      <c r="B580" s="18" t="s">
        <v>27</v>
      </c>
      <c r="C580" s="18" t="s">
        <v>5</v>
      </c>
      <c r="D580" s="5" t="s">
        <v>102</v>
      </c>
      <c r="E580" s="5">
        <v>2000</v>
      </c>
      <c r="F580" s="5">
        <v>3</v>
      </c>
      <c r="G580" s="18">
        <v>10</v>
      </c>
      <c r="H580" s="18">
        <v>0.22</v>
      </c>
      <c r="I580" s="18">
        <v>4.1399999999999997</v>
      </c>
      <c r="J580" s="18">
        <v>0.22</v>
      </c>
      <c r="K580" s="18">
        <v>0.19</v>
      </c>
      <c r="L580" s="18">
        <v>0.17</v>
      </c>
      <c r="M580" s="18">
        <v>3.78</v>
      </c>
      <c r="N580" s="18">
        <v>0.03</v>
      </c>
      <c r="O580" s="18">
        <v>0.09</v>
      </c>
      <c r="P580" s="19">
        <v>424.03976935230588</v>
      </c>
    </row>
    <row r="581" spans="1:16" x14ac:dyDescent="0.2">
      <c r="A581" s="18" t="s">
        <v>16</v>
      </c>
      <c r="B581" s="18" t="s">
        <v>27</v>
      </c>
      <c r="C581" s="18" t="s">
        <v>5</v>
      </c>
      <c r="D581" s="5" t="s">
        <v>102</v>
      </c>
      <c r="E581" s="5">
        <v>2001</v>
      </c>
      <c r="F581" s="5">
        <v>3</v>
      </c>
      <c r="G581" s="18">
        <v>20</v>
      </c>
      <c r="H581" s="18">
        <v>0.39</v>
      </c>
      <c r="I581" s="18">
        <v>7.18</v>
      </c>
      <c r="J581" s="18">
        <v>0.39</v>
      </c>
      <c r="K581" s="18">
        <v>0.33</v>
      </c>
      <c r="L581" s="18">
        <v>0.28999999999999998</v>
      </c>
      <c r="M581" s="18">
        <v>6.56</v>
      </c>
      <c r="N581" s="18">
        <v>0.05</v>
      </c>
      <c r="O581" s="18">
        <v>0.16</v>
      </c>
      <c r="P581" s="19">
        <v>384.5381525859579</v>
      </c>
    </row>
    <row r="582" spans="1:16" x14ac:dyDescent="0.2">
      <c r="A582" s="18" t="s">
        <v>16</v>
      </c>
      <c r="B582" s="18" t="s">
        <v>27</v>
      </c>
      <c r="C582" s="18" t="s">
        <v>5</v>
      </c>
      <c r="D582" s="5" t="s">
        <v>102</v>
      </c>
      <c r="E582" s="5">
        <v>2002</v>
      </c>
      <c r="F582" s="5">
        <v>3</v>
      </c>
      <c r="G582" s="18">
        <v>5</v>
      </c>
      <c r="H582" s="18">
        <v>0.09</v>
      </c>
      <c r="I582" s="18">
        <v>1.75</v>
      </c>
      <c r="J582" s="18">
        <v>0.09</v>
      </c>
      <c r="K582" s="18">
        <v>0.08</v>
      </c>
      <c r="L582" s="18">
        <v>7.0000000000000007E-2</v>
      </c>
      <c r="M582" s="18">
        <v>1.6</v>
      </c>
      <c r="N582" s="18">
        <v>0.01</v>
      </c>
      <c r="O582" s="18">
        <v>0.04</v>
      </c>
      <c r="P582" s="19">
        <v>388.12619705001885</v>
      </c>
    </row>
    <row r="583" spans="1:16" x14ac:dyDescent="0.2">
      <c r="A583" s="18" t="s">
        <v>16</v>
      </c>
      <c r="B583" s="18" t="s">
        <v>27</v>
      </c>
      <c r="C583" s="18" t="s">
        <v>5</v>
      </c>
      <c r="D583" s="5" t="s">
        <v>102</v>
      </c>
      <c r="E583" s="5">
        <v>2003</v>
      </c>
      <c r="F583" s="5">
        <v>3</v>
      </c>
      <c r="G583" s="18">
        <v>3</v>
      </c>
      <c r="H583" s="18">
        <v>0.08</v>
      </c>
      <c r="I583" s="18">
        <v>1.42</v>
      </c>
      <c r="J583" s="18">
        <v>0.08</v>
      </c>
      <c r="K583" s="18">
        <v>0.06</v>
      </c>
      <c r="L583" s="18">
        <v>0.06</v>
      </c>
      <c r="M583" s="18">
        <v>1.3</v>
      </c>
      <c r="N583" s="18">
        <v>0.01</v>
      </c>
      <c r="O583" s="18">
        <v>0.03</v>
      </c>
      <c r="P583" s="19">
        <v>457.15664247215904</v>
      </c>
    </row>
    <row r="584" spans="1:16" x14ac:dyDescent="0.2">
      <c r="A584" s="18" t="s">
        <v>16</v>
      </c>
      <c r="B584" s="18" t="s">
        <v>27</v>
      </c>
      <c r="C584" s="18" t="s">
        <v>5</v>
      </c>
      <c r="D584" s="5" t="s">
        <v>102</v>
      </c>
      <c r="E584" s="5">
        <v>2004</v>
      </c>
      <c r="F584" s="5">
        <v>3</v>
      </c>
      <c r="G584" s="18">
        <v>52</v>
      </c>
      <c r="H584" s="18">
        <v>0.96</v>
      </c>
      <c r="I584" s="18">
        <v>17.91</v>
      </c>
      <c r="J584" s="18">
        <v>0.96</v>
      </c>
      <c r="K584" s="18">
        <v>0.81</v>
      </c>
      <c r="L584" s="18">
        <v>0.72</v>
      </c>
      <c r="M584" s="18">
        <v>16.38</v>
      </c>
      <c r="N584" s="18">
        <v>0.12</v>
      </c>
      <c r="O584" s="18">
        <v>0.4</v>
      </c>
      <c r="P584" s="19">
        <v>364.79974044711707</v>
      </c>
    </row>
    <row r="585" spans="1:16" x14ac:dyDescent="0.2">
      <c r="A585" s="18" t="s">
        <v>16</v>
      </c>
      <c r="B585" s="18" t="s">
        <v>27</v>
      </c>
      <c r="C585" s="18" t="s">
        <v>5</v>
      </c>
      <c r="D585" s="5" t="s">
        <v>102</v>
      </c>
      <c r="E585" s="5">
        <v>2005</v>
      </c>
      <c r="F585" s="5">
        <v>3</v>
      </c>
      <c r="G585" s="18">
        <v>37</v>
      </c>
      <c r="H585" s="18">
        <v>0.74</v>
      </c>
      <c r="I585" s="18">
        <v>13.74</v>
      </c>
      <c r="J585" s="18">
        <v>0.74</v>
      </c>
      <c r="K585" s="18">
        <v>0.62</v>
      </c>
      <c r="L585" s="18">
        <v>0.55000000000000004</v>
      </c>
      <c r="M585" s="18">
        <v>12.57</v>
      </c>
      <c r="N585" s="18">
        <v>0.09</v>
      </c>
      <c r="O585" s="18">
        <v>0.31</v>
      </c>
      <c r="P585" s="19">
        <v>386.65715654809753</v>
      </c>
    </row>
    <row r="586" spans="1:16" x14ac:dyDescent="0.2">
      <c r="A586" s="18" t="s">
        <v>16</v>
      </c>
      <c r="B586" s="18" t="s">
        <v>27</v>
      </c>
      <c r="C586" s="18" t="s">
        <v>5</v>
      </c>
      <c r="D586" s="5" t="s">
        <v>102</v>
      </c>
      <c r="E586" s="5">
        <v>2006</v>
      </c>
      <c r="F586" s="5">
        <v>3</v>
      </c>
      <c r="G586" s="18">
        <v>5</v>
      </c>
      <c r="H586" s="18">
        <v>0.1</v>
      </c>
      <c r="I586" s="18">
        <v>1.94</v>
      </c>
      <c r="J586" s="18">
        <v>0.1</v>
      </c>
      <c r="K586" s="18">
        <v>0.09</v>
      </c>
      <c r="L586" s="18">
        <v>0.08</v>
      </c>
      <c r="M586" s="18">
        <v>1.77</v>
      </c>
      <c r="N586" s="18">
        <v>0.01</v>
      </c>
      <c r="O586" s="18">
        <v>0.04</v>
      </c>
      <c r="P586" s="19">
        <v>385.92093456678003</v>
      </c>
    </row>
    <row r="587" spans="1:16" x14ac:dyDescent="0.2">
      <c r="A587" s="18" t="s">
        <v>16</v>
      </c>
      <c r="B587" s="18" t="s">
        <v>27</v>
      </c>
      <c r="C587" s="18" t="s">
        <v>5</v>
      </c>
      <c r="D587" s="5" t="s">
        <v>102</v>
      </c>
      <c r="E587" s="5">
        <v>2007</v>
      </c>
      <c r="F587" s="5">
        <v>3</v>
      </c>
      <c r="G587" s="18">
        <v>20</v>
      </c>
      <c r="H587" s="18">
        <v>0.45</v>
      </c>
      <c r="I587" s="18">
        <v>8.42</v>
      </c>
      <c r="J587" s="18">
        <v>0.45</v>
      </c>
      <c r="K587" s="18">
        <v>0.38</v>
      </c>
      <c r="L587" s="18">
        <v>0.34</v>
      </c>
      <c r="M587" s="18">
        <v>7.7</v>
      </c>
      <c r="N587" s="18">
        <v>0.05</v>
      </c>
      <c r="O587" s="18">
        <v>0.19</v>
      </c>
      <c r="P587" s="19">
        <v>452.81389655835517</v>
      </c>
    </row>
    <row r="588" spans="1:16" x14ac:dyDescent="0.2">
      <c r="A588" s="18" t="s">
        <v>16</v>
      </c>
      <c r="B588" s="18" t="s">
        <v>27</v>
      </c>
      <c r="C588" s="18" t="s">
        <v>5</v>
      </c>
      <c r="D588" s="5" t="s">
        <v>102</v>
      </c>
      <c r="E588" s="5">
        <v>2008</v>
      </c>
      <c r="F588" s="5">
        <v>3</v>
      </c>
      <c r="G588" s="18">
        <v>62</v>
      </c>
      <c r="H588" s="18">
        <v>1.99</v>
      </c>
      <c r="I588" s="18">
        <v>36.92</v>
      </c>
      <c r="J588" s="18">
        <v>1.99</v>
      </c>
      <c r="K588" s="18">
        <v>1.67</v>
      </c>
      <c r="L588" s="18">
        <v>1.48</v>
      </c>
      <c r="M588" s="18">
        <v>33.770000000000003</v>
      </c>
      <c r="N588" s="18">
        <v>0.24</v>
      </c>
      <c r="O588" s="18">
        <v>0.83</v>
      </c>
      <c r="P588" s="19">
        <v>630.71559469705505</v>
      </c>
    </row>
    <row r="589" spans="1:16" x14ac:dyDescent="0.2">
      <c r="A589" s="18" t="s">
        <v>16</v>
      </c>
      <c r="B589" s="18" t="s">
        <v>27</v>
      </c>
      <c r="C589" s="18" t="s">
        <v>5</v>
      </c>
      <c r="D589" s="5" t="s">
        <v>102</v>
      </c>
      <c r="E589" s="5">
        <v>2009</v>
      </c>
      <c r="F589" s="5">
        <v>3</v>
      </c>
      <c r="G589" s="18">
        <v>11</v>
      </c>
      <c r="H589" s="18">
        <v>0.28000000000000003</v>
      </c>
      <c r="I589" s="18">
        <v>5.22</v>
      </c>
      <c r="J589" s="18">
        <v>0.28000000000000003</v>
      </c>
      <c r="K589" s="18">
        <v>0.24</v>
      </c>
      <c r="L589" s="18">
        <v>0.21</v>
      </c>
      <c r="M589" s="18">
        <v>4.7699999999999996</v>
      </c>
      <c r="N589" s="18">
        <v>0.03</v>
      </c>
      <c r="O589" s="18">
        <v>0.12</v>
      </c>
      <c r="P589" s="19">
        <v>522.47757295194845</v>
      </c>
    </row>
    <row r="590" spans="1:16" x14ac:dyDescent="0.2">
      <c r="A590" s="18" t="s">
        <v>16</v>
      </c>
      <c r="B590" s="18" t="s">
        <v>27</v>
      </c>
      <c r="C590" s="18" t="s">
        <v>5</v>
      </c>
      <c r="D590" s="5" t="s">
        <v>102</v>
      </c>
      <c r="E590" s="5">
        <v>2011</v>
      </c>
      <c r="F590" s="5">
        <v>3</v>
      </c>
      <c r="G590" s="18">
        <v>9</v>
      </c>
      <c r="H590" s="18">
        <v>0.23</v>
      </c>
      <c r="I590" s="18">
        <v>4.3600000000000003</v>
      </c>
      <c r="J590" s="18">
        <v>0.23</v>
      </c>
      <c r="K590" s="18">
        <v>0.2</v>
      </c>
      <c r="L590" s="18">
        <v>0.17</v>
      </c>
      <c r="M590" s="18">
        <v>3.99</v>
      </c>
      <c r="N590" s="18">
        <v>0.03</v>
      </c>
      <c r="O590" s="18">
        <v>0.1</v>
      </c>
      <c r="P590" s="19">
        <v>491.05986579008709</v>
      </c>
    </row>
    <row r="591" spans="1:16" x14ac:dyDescent="0.2">
      <c r="A591" s="18" t="s">
        <v>16</v>
      </c>
      <c r="B591" s="18" t="s">
        <v>27</v>
      </c>
      <c r="C591" s="18" t="s">
        <v>5</v>
      </c>
      <c r="D591" s="5" t="s">
        <v>102</v>
      </c>
      <c r="E591" s="5">
        <v>2012</v>
      </c>
      <c r="F591" s="5">
        <v>2</v>
      </c>
      <c r="G591" s="18">
        <v>18</v>
      </c>
      <c r="H591" s="18">
        <v>0.13</v>
      </c>
      <c r="I591" s="18">
        <v>8.18</v>
      </c>
      <c r="J591" s="18">
        <v>0.13</v>
      </c>
      <c r="K591" s="18">
        <v>0.82</v>
      </c>
      <c r="L591" s="18">
        <v>7.36</v>
      </c>
      <c r="M591" s="18">
        <v>0</v>
      </c>
      <c r="N591" s="18">
        <v>0.02</v>
      </c>
      <c r="O591" s="18">
        <v>0.84</v>
      </c>
      <c r="P591" s="19">
        <v>465.31462582572101</v>
      </c>
    </row>
    <row r="592" spans="1:16" x14ac:dyDescent="0.2">
      <c r="A592" s="18" t="s">
        <v>16</v>
      </c>
      <c r="B592" s="18" t="s">
        <v>27</v>
      </c>
      <c r="C592" s="18" t="s">
        <v>5</v>
      </c>
      <c r="D592" s="5" t="s">
        <v>102</v>
      </c>
      <c r="E592" s="5">
        <v>2016</v>
      </c>
      <c r="F592" s="5">
        <v>2</v>
      </c>
      <c r="G592" s="18">
        <v>9</v>
      </c>
      <c r="H592" s="18">
        <v>7.0000000000000007E-2</v>
      </c>
      <c r="I592" s="18">
        <v>4.2</v>
      </c>
      <c r="J592" s="18">
        <v>7.0000000000000007E-2</v>
      </c>
      <c r="K592" s="18">
        <v>0.42</v>
      </c>
      <c r="L592" s="18">
        <v>3.78</v>
      </c>
      <c r="M592" s="18">
        <v>0</v>
      </c>
      <c r="N592" s="18">
        <v>0.01</v>
      </c>
      <c r="O592" s="18">
        <v>0.43</v>
      </c>
      <c r="P592" s="19">
        <v>502.26236694290486</v>
      </c>
    </row>
    <row r="593" spans="1:16" x14ac:dyDescent="0.2">
      <c r="A593" s="18" t="s">
        <v>16</v>
      </c>
      <c r="B593" s="18" t="s">
        <v>27</v>
      </c>
      <c r="C593" s="18" t="s">
        <v>5</v>
      </c>
      <c r="D593" s="5" t="s">
        <v>102</v>
      </c>
      <c r="E593" s="5">
        <v>2017</v>
      </c>
      <c r="F593" s="5">
        <v>1</v>
      </c>
      <c r="G593" s="18">
        <v>180</v>
      </c>
      <c r="H593" s="18">
        <v>4.91</v>
      </c>
      <c r="I593" s="18">
        <v>142.54</v>
      </c>
      <c r="J593" s="18">
        <v>4.91</v>
      </c>
      <c r="K593" s="18">
        <v>142.54</v>
      </c>
      <c r="L593" s="18">
        <v>0</v>
      </c>
      <c r="M593" s="18">
        <v>0</v>
      </c>
      <c r="N593" s="18">
        <v>0.22</v>
      </c>
      <c r="O593" s="18">
        <v>0.61</v>
      </c>
      <c r="P593" s="19">
        <v>817.11243276001312</v>
      </c>
    </row>
    <row r="594" spans="1:16" x14ac:dyDescent="0.2">
      <c r="A594" s="18" t="s">
        <v>16</v>
      </c>
      <c r="B594" s="18" t="s">
        <v>27</v>
      </c>
      <c r="C594" s="18" t="s">
        <v>5</v>
      </c>
      <c r="D594" s="5" t="s">
        <v>102</v>
      </c>
      <c r="E594" s="5">
        <v>2018</v>
      </c>
      <c r="F594" s="5">
        <v>1</v>
      </c>
      <c r="G594" s="18">
        <v>5</v>
      </c>
      <c r="H594" s="18">
        <v>0.09</v>
      </c>
      <c r="I594" s="18">
        <v>2.71</v>
      </c>
      <c r="J594" s="18">
        <v>0.09</v>
      </c>
      <c r="K594" s="18">
        <v>2.71</v>
      </c>
      <c r="L594" s="18">
        <v>0</v>
      </c>
      <c r="M594" s="18">
        <v>0</v>
      </c>
      <c r="N594" s="18">
        <v>0</v>
      </c>
      <c r="O594" s="18">
        <v>0.01</v>
      </c>
      <c r="P594" s="19">
        <v>613.74207730294313</v>
      </c>
    </row>
    <row r="595" spans="1:16" x14ac:dyDescent="0.2">
      <c r="A595" s="18" t="s">
        <v>16</v>
      </c>
      <c r="B595" s="18" t="s">
        <v>27</v>
      </c>
      <c r="C595" s="18" t="s">
        <v>5</v>
      </c>
      <c r="D595" s="5" t="s">
        <v>102</v>
      </c>
      <c r="E595" s="5">
        <v>2019</v>
      </c>
      <c r="F595" s="5">
        <v>1</v>
      </c>
      <c r="G595" s="18">
        <v>16</v>
      </c>
      <c r="H595" s="18">
        <v>0.37</v>
      </c>
      <c r="I595" s="18">
        <v>10.84</v>
      </c>
      <c r="J595" s="18">
        <v>0.37</v>
      </c>
      <c r="K595" s="18">
        <v>10.84</v>
      </c>
      <c r="L595" s="18">
        <v>0</v>
      </c>
      <c r="M595" s="18">
        <v>0</v>
      </c>
      <c r="N595" s="18">
        <v>0.02</v>
      </c>
      <c r="O595" s="18">
        <v>0.05</v>
      </c>
      <c r="P595" s="19">
        <v>703.21808569536904</v>
      </c>
    </row>
    <row r="596" spans="1:16" x14ac:dyDescent="0.2">
      <c r="A596" s="18" t="s">
        <v>16</v>
      </c>
      <c r="B596" s="18" t="s">
        <v>27</v>
      </c>
      <c r="C596" s="18" t="s">
        <v>5</v>
      </c>
      <c r="D596" s="5" t="s">
        <v>102</v>
      </c>
      <c r="E596" s="5">
        <v>2020</v>
      </c>
      <c r="F596" s="5">
        <v>0</v>
      </c>
      <c r="G596" s="18">
        <v>55</v>
      </c>
      <c r="H596" s="18">
        <v>23.630000000000003</v>
      </c>
      <c r="I596" s="18">
        <v>0</v>
      </c>
      <c r="J596" s="18">
        <v>23.630000000000003</v>
      </c>
      <c r="K596" s="18">
        <v>0</v>
      </c>
      <c r="L596" s="18">
        <v>0</v>
      </c>
      <c r="M596" s="18">
        <v>0</v>
      </c>
      <c r="N596" s="18">
        <v>0.03</v>
      </c>
      <c r="O596" s="18">
        <v>0.24</v>
      </c>
      <c r="P596" s="19">
        <v>431.14395265537343</v>
      </c>
    </row>
    <row r="597" spans="1:16" x14ac:dyDescent="0.2">
      <c r="A597" s="18" t="s">
        <v>16</v>
      </c>
      <c r="B597" s="18" t="s">
        <v>27</v>
      </c>
      <c r="C597" s="18" t="s">
        <v>5</v>
      </c>
      <c r="D597" s="5" t="s">
        <v>103</v>
      </c>
      <c r="E597" s="5">
        <v>2006</v>
      </c>
      <c r="F597" s="5">
        <v>3</v>
      </c>
      <c r="G597" s="18">
        <v>3</v>
      </c>
      <c r="H597" s="18">
        <v>7.0000000000000007E-2</v>
      </c>
      <c r="I597" s="18">
        <v>1.26</v>
      </c>
      <c r="J597" s="18">
        <v>7.0000000000000007E-2</v>
      </c>
      <c r="K597" s="18">
        <v>0.06</v>
      </c>
      <c r="L597" s="18">
        <v>0.05</v>
      </c>
      <c r="M597" s="18">
        <v>1.1499999999999999</v>
      </c>
      <c r="N597" s="18">
        <v>0.01</v>
      </c>
      <c r="O597" s="18">
        <v>0.03</v>
      </c>
      <c r="P597" s="19">
        <v>457.15664247215898</v>
      </c>
    </row>
    <row r="598" spans="1:16" x14ac:dyDescent="0.2">
      <c r="A598" s="18" t="s">
        <v>16</v>
      </c>
      <c r="B598" s="18" t="s">
        <v>27</v>
      </c>
      <c r="C598" s="18" t="s">
        <v>5</v>
      </c>
      <c r="D598" s="5" t="s">
        <v>103</v>
      </c>
      <c r="E598" s="5">
        <v>2016</v>
      </c>
      <c r="F598" s="5">
        <v>2</v>
      </c>
      <c r="G598" s="18">
        <v>7</v>
      </c>
      <c r="H598" s="18">
        <v>0.06</v>
      </c>
      <c r="I598" s="18">
        <v>3.49</v>
      </c>
      <c r="J598" s="18">
        <v>0.06</v>
      </c>
      <c r="K598" s="18">
        <v>0.35</v>
      </c>
      <c r="L598" s="18">
        <v>3.14</v>
      </c>
      <c r="M598" s="18">
        <v>0</v>
      </c>
      <c r="N598" s="18">
        <v>0.01</v>
      </c>
      <c r="O598" s="18">
        <v>0.36</v>
      </c>
      <c r="P598" s="19">
        <v>521.43001147090558</v>
      </c>
    </row>
    <row r="599" spans="1:16" x14ac:dyDescent="0.2">
      <c r="A599" s="18" t="s">
        <v>16</v>
      </c>
      <c r="B599" s="18" t="s">
        <v>27</v>
      </c>
      <c r="C599" s="18" t="s">
        <v>5</v>
      </c>
      <c r="D599" s="5" t="s">
        <v>100</v>
      </c>
      <c r="E599" s="5">
        <v>2003</v>
      </c>
      <c r="F599" s="5">
        <v>3</v>
      </c>
      <c r="G599" s="18">
        <v>18</v>
      </c>
      <c r="H599" s="18">
        <v>3.02</v>
      </c>
      <c r="I599" s="18">
        <v>2</v>
      </c>
      <c r="J599" s="18">
        <v>3.02</v>
      </c>
      <c r="K599" s="18">
        <v>0</v>
      </c>
      <c r="L599" s="18">
        <v>0.67</v>
      </c>
      <c r="M599" s="18">
        <v>1.33</v>
      </c>
      <c r="N599" s="18">
        <v>0.01</v>
      </c>
      <c r="O599" s="18">
        <v>0.12</v>
      </c>
      <c r="P599" s="19">
        <v>271.41875310500035</v>
      </c>
    </row>
    <row r="600" spans="1:16" x14ac:dyDescent="0.2">
      <c r="A600" s="18" t="s">
        <v>16</v>
      </c>
      <c r="B600" s="18" t="s">
        <v>27</v>
      </c>
      <c r="C600" s="18" t="s">
        <v>5</v>
      </c>
      <c r="D600" s="5" t="s">
        <v>100</v>
      </c>
      <c r="E600" s="5">
        <v>2007</v>
      </c>
      <c r="F600" s="5">
        <v>3</v>
      </c>
      <c r="G600" s="18">
        <v>8</v>
      </c>
      <c r="H600" s="18">
        <v>0</v>
      </c>
      <c r="I600" s="18">
        <v>3.87</v>
      </c>
      <c r="J600" s="18">
        <v>0</v>
      </c>
      <c r="K600" s="18">
        <v>0.03</v>
      </c>
      <c r="L600" s="18">
        <v>0.11</v>
      </c>
      <c r="M600" s="18">
        <v>3.73</v>
      </c>
      <c r="N600" s="18">
        <v>0</v>
      </c>
      <c r="O600" s="18">
        <v>0</v>
      </c>
      <c r="P600" s="19">
        <v>488.63636363636363</v>
      </c>
    </row>
    <row r="601" spans="1:16" x14ac:dyDescent="0.2">
      <c r="A601" s="18" t="s">
        <v>16</v>
      </c>
      <c r="B601" s="18" t="s">
        <v>27</v>
      </c>
      <c r="C601" s="18" t="s">
        <v>5</v>
      </c>
      <c r="D601" s="5" t="s">
        <v>100</v>
      </c>
      <c r="E601" s="5">
        <v>2012</v>
      </c>
      <c r="F601" s="5">
        <v>2</v>
      </c>
      <c r="G601" s="18">
        <v>1</v>
      </c>
      <c r="H601" s="18">
        <v>0</v>
      </c>
      <c r="I601" s="18">
        <v>0.35</v>
      </c>
      <c r="J601" s="18">
        <v>0</v>
      </c>
      <c r="K601" s="18">
        <v>0.31</v>
      </c>
      <c r="L601" s="18">
        <v>0.04</v>
      </c>
      <c r="M601" s="18">
        <v>0</v>
      </c>
      <c r="N601" s="18">
        <v>0</v>
      </c>
      <c r="O601" s="18">
        <v>0</v>
      </c>
      <c r="P601" s="19">
        <v>341</v>
      </c>
    </row>
    <row r="602" spans="1:16" x14ac:dyDescent="0.2">
      <c r="A602" s="18" t="s">
        <v>16</v>
      </c>
      <c r="B602" s="18" t="s">
        <v>27</v>
      </c>
      <c r="C602" s="18" t="s">
        <v>5</v>
      </c>
      <c r="D602" s="5" t="s">
        <v>100</v>
      </c>
      <c r="E602" s="5">
        <v>2017</v>
      </c>
      <c r="F602" s="5">
        <v>1</v>
      </c>
      <c r="G602" s="18">
        <v>11</v>
      </c>
      <c r="H602" s="18">
        <v>0.21</v>
      </c>
      <c r="I602" s="18">
        <v>6.0699999999999994</v>
      </c>
      <c r="J602" s="18">
        <v>0.21</v>
      </c>
      <c r="K602" s="18">
        <v>6.0699999999999994</v>
      </c>
      <c r="L602" s="18">
        <v>0</v>
      </c>
      <c r="M602" s="18">
        <v>0</v>
      </c>
      <c r="N602" s="18">
        <v>0.01</v>
      </c>
      <c r="O602" s="18">
        <v>0.03</v>
      </c>
      <c r="P602" s="19">
        <v>589.81152966497314</v>
      </c>
    </row>
    <row r="603" spans="1:16" x14ac:dyDescent="0.2">
      <c r="A603" s="18" t="s">
        <v>16</v>
      </c>
      <c r="B603" s="18" t="s">
        <v>28</v>
      </c>
      <c r="C603" s="18" t="s">
        <v>5</v>
      </c>
      <c r="D603" s="5" t="s">
        <v>97</v>
      </c>
      <c r="E603" s="5">
        <v>2005</v>
      </c>
      <c r="F603" s="5">
        <v>3</v>
      </c>
      <c r="G603" s="18">
        <v>26</v>
      </c>
      <c r="H603" s="18">
        <v>1.35</v>
      </c>
      <c r="I603" s="18">
        <v>10.700000000000001</v>
      </c>
      <c r="J603" s="18">
        <v>1.35</v>
      </c>
      <c r="K603" s="18">
        <v>1.22</v>
      </c>
      <c r="L603" s="18">
        <v>0.17</v>
      </c>
      <c r="M603" s="18">
        <v>9.31</v>
      </c>
      <c r="N603" s="18">
        <v>0.05</v>
      </c>
      <c r="O603" s="18">
        <v>0.5</v>
      </c>
      <c r="P603" s="19">
        <v>472.13551516962349</v>
      </c>
    </row>
    <row r="604" spans="1:16" x14ac:dyDescent="0.2">
      <c r="A604" s="18" t="s">
        <v>16</v>
      </c>
      <c r="B604" s="18" t="s">
        <v>28</v>
      </c>
      <c r="C604" s="18" t="s">
        <v>5</v>
      </c>
      <c r="D604" s="5" t="s">
        <v>97</v>
      </c>
      <c r="E604" s="5">
        <v>2006</v>
      </c>
      <c r="F604" s="5">
        <v>3</v>
      </c>
      <c r="G604" s="18">
        <v>13</v>
      </c>
      <c r="H604" s="18">
        <v>0.64</v>
      </c>
      <c r="I604" s="18">
        <v>5.0500000000000007</v>
      </c>
      <c r="J604" s="18">
        <v>0.64</v>
      </c>
      <c r="K604" s="18">
        <v>0.56999999999999995</v>
      </c>
      <c r="L604" s="18">
        <v>0.08</v>
      </c>
      <c r="M604" s="18">
        <v>4.4000000000000004</v>
      </c>
      <c r="N604" s="18">
        <v>0.02</v>
      </c>
      <c r="O604" s="18">
        <v>0.23</v>
      </c>
      <c r="P604" s="19">
        <v>450.37734539973133</v>
      </c>
    </row>
    <row r="605" spans="1:16" x14ac:dyDescent="0.2">
      <c r="A605" s="18" t="s">
        <v>16</v>
      </c>
      <c r="B605" s="18" t="s">
        <v>28</v>
      </c>
      <c r="C605" s="18" t="s">
        <v>5</v>
      </c>
      <c r="D605" s="5" t="s">
        <v>97</v>
      </c>
      <c r="E605" s="5">
        <v>2008</v>
      </c>
      <c r="F605" s="5">
        <v>3</v>
      </c>
      <c r="G605" s="18">
        <v>17</v>
      </c>
      <c r="H605" s="18">
        <v>0.95</v>
      </c>
      <c r="I605" s="18">
        <v>7.51</v>
      </c>
      <c r="J605" s="18">
        <v>0.95</v>
      </c>
      <c r="K605" s="18">
        <v>0.85</v>
      </c>
      <c r="L605" s="18">
        <v>0.12</v>
      </c>
      <c r="M605" s="18">
        <v>6.54</v>
      </c>
      <c r="N605" s="18">
        <v>0.03</v>
      </c>
      <c r="O605" s="18">
        <v>0.35</v>
      </c>
      <c r="P605" s="19">
        <v>485.01241878422735</v>
      </c>
    </row>
    <row r="606" spans="1:16" x14ac:dyDescent="0.2">
      <c r="A606" s="18" t="s">
        <v>16</v>
      </c>
      <c r="B606" s="18" t="s">
        <v>28</v>
      </c>
      <c r="C606" s="18" t="s">
        <v>5</v>
      </c>
      <c r="D606" s="5" t="s">
        <v>98</v>
      </c>
      <c r="E606" s="5">
        <v>2005</v>
      </c>
      <c r="F606" s="5">
        <v>3</v>
      </c>
      <c r="G606" s="18">
        <v>16</v>
      </c>
      <c r="H606" s="18">
        <v>0.8</v>
      </c>
      <c r="I606" s="18">
        <v>6.32</v>
      </c>
      <c r="J606" s="18">
        <v>0.8</v>
      </c>
      <c r="K606" s="18">
        <v>0.72</v>
      </c>
      <c r="L606" s="18">
        <v>0.1</v>
      </c>
      <c r="M606" s="18">
        <v>5.5</v>
      </c>
      <c r="N606" s="18">
        <v>0.03</v>
      </c>
      <c r="O606" s="18">
        <v>0.28999999999999998</v>
      </c>
      <c r="P606" s="19">
        <v>436.27742312570359</v>
      </c>
    </row>
    <row r="607" spans="1:16" x14ac:dyDescent="0.2">
      <c r="A607" s="18" t="s">
        <v>16</v>
      </c>
      <c r="B607" s="18" t="s">
        <v>28</v>
      </c>
      <c r="C607" s="18" t="s">
        <v>5</v>
      </c>
      <c r="D607" s="5" t="s">
        <v>98</v>
      </c>
      <c r="E607" s="5">
        <v>2008</v>
      </c>
      <c r="F607" s="5">
        <v>3</v>
      </c>
      <c r="G607" s="18">
        <v>18</v>
      </c>
      <c r="H607" s="18">
        <v>0.5</v>
      </c>
      <c r="I607" s="18">
        <v>12.25</v>
      </c>
      <c r="J607" s="18">
        <v>0.5</v>
      </c>
      <c r="K607" s="18">
        <v>0.45</v>
      </c>
      <c r="L607" s="18">
        <v>0.06</v>
      </c>
      <c r="M607" s="18">
        <v>11.74</v>
      </c>
      <c r="N607" s="18">
        <v>0.03</v>
      </c>
      <c r="O607" s="18">
        <v>0.36</v>
      </c>
      <c r="P607" s="19">
        <v>689.02145109449737</v>
      </c>
    </row>
    <row r="608" spans="1:16" x14ac:dyDescent="0.2">
      <c r="A608" s="18" t="s">
        <v>16</v>
      </c>
      <c r="B608" s="18" t="s">
        <v>28</v>
      </c>
      <c r="C608" s="18" t="s">
        <v>5</v>
      </c>
      <c r="D608" s="5" t="s">
        <v>98</v>
      </c>
      <c r="E608" s="5">
        <v>2011</v>
      </c>
      <c r="F608" s="5">
        <v>3</v>
      </c>
      <c r="G608" s="18">
        <v>4</v>
      </c>
      <c r="H608" s="18">
        <v>0.24</v>
      </c>
      <c r="I608" s="18">
        <v>1.8699999999999999</v>
      </c>
      <c r="J608" s="18">
        <v>0.24</v>
      </c>
      <c r="K608" s="18">
        <v>0.21</v>
      </c>
      <c r="L608" s="18">
        <v>0.03</v>
      </c>
      <c r="M608" s="18">
        <v>1.63</v>
      </c>
      <c r="N608" s="18">
        <v>0.01</v>
      </c>
      <c r="O608" s="18">
        <v>0.09</v>
      </c>
      <c r="P608" s="19">
        <v>472.13551516962355</v>
      </c>
    </row>
    <row r="609" spans="1:16" x14ac:dyDescent="0.2">
      <c r="A609" s="18" t="s">
        <v>16</v>
      </c>
      <c r="B609" s="18" t="s">
        <v>28</v>
      </c>
      <c r="C609" s="18" t="s">
        <v>5</v>
      </c>
      <c r="D609" s="5" t="s">
        <v>98</v>
      </c>
      <c r="E609" s="5">
        <v>2012</v>
      </c>
      <c r="F609" s="5">
        <v>2</v>
      </c>
      <c r="G609" s="18">
        <v>15</v>
      </c>
      <c r="H609" s="18">
        <v>0.52</v>
      </c>
      <c r="I609" s="18">
        <v>9.6999999999999993</v>
      </c>
      <c r="J609" s="18">
        <v>0.52</v>
      </c>
      <c r="K609" s="18">
        <v>0.26</v>
      </c>
      <c r="L609" s="18">
        <v>9.44</v>
      </c>
      <c r="M609" s="18">
        <v>0</v>
      </c>
      <c r="N609" s="18">
        <v>0</v>
      </c>
      <c r="O609" s="18">
        <v>0.08</v>
      </c>
      <c r="P609" s="19">
        <v>673.35852476411378</v>
      </c>
    </row>
    <row r="610" spans="1:16" x14ac:dyDescent="0.2">
      <c r="A610" s="18" t="s">
        <v>16</v>
      </c>
      <c r="B610" s="18" t="s">
        <v>28</v>
      </c>
      <c r="C610" s="18" t="s">
        <v>5</v>
      </c>
      <c r="D610" s="5" t="s">
        <v>98</v>
      </c>
      <c r="E610" s="5">
        <v>2013</v>
      </c>
      <c r="F610" s="5">
        <v>2</v>
      </c>
      <c r="G610" s="18">
        <v>9</v>
      </c>
      <c r="H610" s="18">
        <v>0.4</v>
      </c>
      <c r="I610" s="18">
        <v>7.5200000000000005</v>
      </c>
      <c r="J610" s="18">
        <v>0.4</v>
      </c>
      <c r="K610" s="18">
        <v>0.2</v>
      </c>
      <c r="L610" s="18">
        <v>7.32</v>
      </c>
      <c r="M610" s="18">
        <v>0</v>
      </c>
      <c r="N610" s="18">
        <v>0</v>
      </c>
      <c r="O610" s="18">
        <v>7.0000000000000007E-2</v>
      </c>
      <c r="P610" s="19">
        <v>918.3062795507152</v>
      </c>
    </row>
    <row r="611" spans="1:16" x14ac:dyDescent="0.2">
      <c r="A611" s="18" t="s">
        <v>16</v>
      </c>
      <c r="B611" s="18" t="s">
        <v>28</v>
      </c>
      <c r="C611" s="18" t="s">
        <v>5</v>
      </c>
      <c r="D611" s="5" t="s">
        <v>98</v>
      </c>
      <c r="E611" s="5">
        <v>2014</v>
      </c>
      <c r="F611" s="5">
        <v>2</v>
      </c>
      <c r="G611" s="18">
        <v>11</v>
      </c>
      <c r="H611" s="18">
        <v>0.48</v>
      </c>
      <c r="I611" s="18">
        <v>9.02</v>
      </c>
      <c r="J611" s="18">
        <v>0.48</v>
      </c>
      <c r="K611" s="18">
        <v>0.24</v>
      </c>
      <c r="L611" s="18">
        <v>8.7799999999999994</v>
      </c>
      <c r="M611" s="18">
        <v>0</v>
      </c>
      <c r="N611" s="18">
        <v>0</v>
      </c>
      <c r="O611" s="18">
        <v>0.08</v>
      </c>
      <c r="P611" s="19">
        <v>874.58130800163144</v>
      </c>
    </row>
    <row r="612" spans="1:16" x14ac:dyDescent="0.2">
      <c r="A612" s="18" t="s">
        <v>16</v>
      </c>
      <c r="B612" s="18" t="s">
        <v>28</v>
      </c>
      <c r="C612" s="18" t="s">
        <v>5</v>
      </c>
      <c r="D612" s="5" t="s">
        <v>98</v>
      </c>
      <c r="E612" s="5">
        <v>2015</v>
      </c>
      <c r="F612" s="5">
        <v>2</v>
      </c>
      <c r="G612" s="18">
        <v>7</v>
      </c>
      <c r="H612" s="18">
        <v>0.23</v>
      </c>
      <c r="I612" s="18">
        <v>4.37</v>
      </c>
      <c r="J612" s="18">
        <v>0.23</v>
      </c>
      <c r="K612" s="18">
        <v>0.12</v>
      </c>
      <c r="L612" s="18">
        <v>4.25</v>
      </c>
      <c r="M612" s="18">
        <v>0</v>
      </c>
      <c r="N612" s="18">
        <v>0</v>
      </c>
      <c r="O612" s="18">
        <v>0.04</v>
      </c>
      <c r="P612" s="19">
        <v>673.35852476411367</v>
      </c>
    </row>
    <row r="613" spans="1:16" x14ac:dyDescent="0.2">
      <c r="A613" s="18" t="s">
        <v>16</v>
      </c>
      <c r="B613" s="18" t="s">
        <v>28</v>
      </c>
      <c r="C613" s="18" t="s">
        <v>5</v>
      </c>
      <c r="D613" s="5" t="s">
        <v>98</v>
      </c>
      <c r="E613" s="5">
        <v>2017</v>
      </c>
      <c r="F613" s="5">
        <v>1</v>
      </c>
      <c r="G613" s="18">
        <v>5</v>
      </c>
      <c r="H613" s="18">
        <v>0.13</v>
      </c>
      <c r="I613" s="18">
        <v>3.98</v>
      </c>
      <c r="J613" s="18">
        <v>0.13</v>
      </c>
      <c r="K613" s="18">
        <v>3.98</v>
      </c>
      <c r="L613" s="18">
        <v>0</v>
      </c>
      <c r="M613" s="18">
        <v>0</v>
      </c>
      <c r="N613" s="18">
        <v>0</v>
      </c>
      <c r="O613" s="18">
        <v>0.02</v>
      </c>
      <c r="P613" s="19">
        <v>762.90470502091534</v>
      </c>
    </row>
    <row r="614" spans="1:16" x14ac:dyDescent="0.2">
      <c r="A614" s="18" t="s">
        <v>16</v>
      </c>
      <c r="B614" s="18" t="s">
        <v>28</v>
      </c>
      <c r="C614" s="18" t="s">
        <v>5</v>
      </c>
      <c r="D614" s="5" t="s">
        <v>98</v>
      </c>
      <c r="E614" s="5">
        <v>2018</v>
      </c>
      <c r="F614" s="5">
        <v>1</v>
      </c>
      <c r="G614" s="18">
        <v>8</v>
      </c>
      <c r="H614" s="18">
        <v>0.15000000000000002</v>
      </c>
      <c r="I614" s="18">
        <v>4.62</v>
      </c>
      <c r="J614" s="18">
        <v>0.15000000000000002</v>
      </c>
      <c r="K614" s="18">
        <v>4.62</v>
      </c>
      <c r="L614" s="18">
        <v>0</v>
      </c>
      <c r="M614" s="18">
        <v>0</v>
      </c>
      <c r="N614" s="18">
        <v>0</v>
      </c>
      <c r="O614" s="18">
        <v>0.02</v>
      </c>
      <c r="P614" s="19">
        <v>627.53895272641512</v>
      </c>
    </row>
    <row r="615" spans="1:16" x14ac:dyDescent="0.2">
      <c r="A615" s="18" t="s">
        <v>16</v>
      </c>
      <c r="B615" s="18" t="s">
        <v>28</v>
      </c>
      <c r="C615" s="18" t="s">
        <v>5</v>
      </c>
      <c r="D615" s="5" t="s">
        <v>99</v>
      </c>
      <c r="E615" s="5">
        <v>1994</v>
      </c>
      <c r="F615" s="5">
        <v>3</v>
      </c>
      <c r="G615" s="18">
        <v>7</v>
      </c>
      <c r="H615" s="18">
        <v>0.25</v>
      </c>
      <c r="I615" s="18">
        <v>2.02</v>
      </c>
      <c r="J615" s="18">
        <v>0.25</v>
      </c>
      <c r="K615" s="18">
        <v>0.23</v>
      </c>
      <c r="L615" s="18">
        <v>0.03</v>
      </c>
      <c r="M615" s="18">
        <v>1.76</v>
      </c>
      <c r="N615" s="18">
        <v>0.01</v>
      </c>
      <c r="O615" s="18">
        <v>0.09</v>
      </c>
      <c r="P615" s="19">
        <v>303.18652716439635</v>
      </c>
    </row>
    <row r="616" spans="1:16" x14ac:dyDescent="0.2">
      <c r="A616" s="18" t="s">
        <v>16</v>
      </c>
      <c r="B616" s="18" t="s">
        <v>28</v>
      </c>
      <c r="C616" s="18" t="s">
        <v>5</v>
      </c>
      <c r="D616" s="5" t="s">
        <v>99</v>
      </c>
      <c r="E616" s="5">
        <v>1997</v>
      </c>
      <c r="F616" s="5">
        <v>3</v>
      </c>
      <c r="G616" s="18">
        <v>12</v>
      </c>
      <c r="H616" s="18">
        <v>0.55000000000000004</v>
      </c>
      <c r="I616" s="18">
        <v>4.3600000000000003</v>
      </c>
      <c r="J616" s="18">
        <v>0.55000000000000004</v>
      </c>
      <c r="K616" s="18">
        <v>0.5</v>
      </c>
      <c r="L616" s="18">
        <v>7.0000000000000007E-2</v>
      </c>
      <c r="M616" s="18">
        <v>3.79</v>
      </c>
      <c r="N616" s="18">
        <v>0.02</v>
      </c>
      <c r="O616" s="18">
        <v>0.2</v>
      </c>
      <c r="P616" s="19">
        <v>397.94913656542337</v>
      </c>
    </row>
    <row r="617" spans="1:16" x14ac:dyDescent="0.2">
      <c r="A617" s="18" t="s">
        <v>16</v>
      </c>
      <c r="B617" s="18" t="s">
        <v>28</v>
      </c>
      <c r="C617" s="18" t="s">
        <v>5</v>
      </c>
      <c r="D617" s="5" t="s">
        <v>99</v>
      </c>
      <c r="E617" s="5">
        <v>2000</v>
      </c>
      <c r="F617" s="5">
        <v>3</v>
      </c>
      <c r="G617" s="18">
        <v>4</v>
      </c>
      <c r="H617" s="18">
        <v>0.22</v>
      </c>
      <c r="I617" s="18">
        <v>1.75</v>
      </c>
      <c r="J617" s="18">
        <v>0.22</v>
      </c>
      <c r="K617" s="18">
        <v>0.2</v>
      </c>
      <c r="L617" s="18">
        <v>0.03</v>
      </c>
      <c r="M617" s="18">
        <v>1.52</v>
      </c>
      <c r="N617" s="18">
        <v>0.01</v>
      </c>
      <c r="O617" s="18">
        <v>0.08</v>
      </c>
      <c r="P617" s="19">
        <v>472.13551516962355</v>
      </c>
    </row>
    <row r="618" spans="1:16" x14ac:dyDescent="0.2">
      <c r="A618" s="18" t="s">
        <v>16</v>
      </c>
      <c r="B618" s="18" t="s">
        <v>28</v>
      </c>
      <c r="C618" s="18" t="s">
        <v>5</v>
      </c>
      <c r="D618" s="5" t="s">
        <v>99</v>
      </c>
      <c r="E618" s="5">
        <v>2001</v>
      </c>
      <c r="F618" s="5">
        <v>3</v>
      </c>
      <c r="G618" s="18">
        <v>10</v>
      </c>
      <c r="H618" s="18">
        <v>0</v>
      </c>
      <c r="I618" s="18">
        <v>4.8099999999999996</v>
      </c>
      <c r="J618" s="18">
        <v>0</v>
      </c>
      <c r="K618" s="18">
        <v>0</v>
      </c>
      <c r="L618" s="18">
        <v>0</v>
      </c>
      <c r="M618" s="18">
        <v>4.8099999999999996</v>
      </c>
      <c r="N618" s="18">
        <v>0.01</v>
      </c>
      <c r="O618" s="18">
        <v>0.12</v>
      </c>
      <c r="P618" s="19">
        <v>485.72296276829672</v>
      </c>
    </row>
    <row r="619" spans="1:16" x14ac:dyDescent="0.2">
      <c r="A619" s="18" t="s">
        <v>16</v>
      </c>
      <c r="B619" s="18" t="s">
        <v>28</v>
      </c>
      <c r="C619" s="18" t="s">
        <v>5</v>
      </c>
      <c r="D619" s="5" t="s">
        <v>99</v>
      </c>
      <c r="E619" s="5">
        <v>2002</v>
      </c>
      <c r="F619" s="5">
        <v>3</v>
      </c>
      <c r="G619" s="18">
        <v>1</v>
      </c>
      <c r="H619" s="18">
        <v>0.05</v>
      </c>
      <c r="I619" s="18">
        <v>0.39</v>
      </c>
      <c r="J619" s="18">
        <v>0.05</v>
      </c>
      <c r="K619" s="18">
        <v>0.04</v>
      </c>
      <c r="L619" s="18">
        <v>0.01</v>
      </c>
      <c r="M619" s="18">
        <v>0.34</v>
      </c>
      <c r="N619" s="18">
        <v>0</v>
      </c>
      <c r="O619" s="18">
        <v>0.02</v>
      </c>
      <c r="P619" s="19">
        <v>472.13551516962349</v>
      </c>
    </row>
    <row r="620" spans="1:16" x14ac:dyDescent="0.2">
      <c r="A620" s="18" t="s">
        <v>16</v>
      </c>
      <c r="B620" s="18" t="s">
        <v>28</v>
      </c>
      <c r="C620" s="18" t="s">
        <v>5</v>
      </c>
      <c r="D620" s="5" t="s">
        <v>99</v>
      </c>
      <c r="E620" s="5">
        <v>2003</v>
      </c>
      <c r="F620" s="5">
        <v>3</v>
      </c>
      <c r="G620" s="18">
        <v>10</v>
      </c>
      <c r="H620" s="18">
        <v>0.53</v>
      </c>
      <c r="I620" s="18">
        <v>4.18</v>
      </c>
      <c r="J620" s="18">
        <v>0.53</v>
      </c>
      <c r="K620" s="18">
        <v>0.48</v>
      </c>
      <c r="L620" s="18">
        <v>0.06</v>
      </c>
      <c r="M620" s="18">
        <v>3.64</v>
      </c>
      <c r="N620" s="18">
        <v>0.02</v>
      </c>
      <c r="O620" s="18">
        <v>0.19</v>
      </c>
      <c r="P620" s="19">
        <v>472.1355151696236</v>
      </c>
    </row>
    <row r="621" spans="1:16" x14ac:dyDescent="0.2">
      <c r="A621" s="18" t="s">
        <v>16</v>
      </c>
      <c r="B621" s="18" t="s">
        <v>28</v>
      </c>
      <c r="C621" s="18" t="s">
        <v>5</v>
      </c>
      <c r="D621" s="5" t="s">
        <v>99</v>
      </c>
      <c r="E621" s="5">
        <v>2005</v>
      </c>
      <c r="F621" s="5">
        <v>3</v>
      </c>
      <c r="G621" s="18">
        <v>18</v>
      </c>
      <c r="H621" s="18">
        <v>0.68</v>
      </c>
      <c r="I621" s="18">
        <v>5.35</v>
      </c>
      <c r="J621" s="18">
        <v>0.68</v>
      </c>
      <c r="K621" s="18">
        <v>0.61</v>
      </c>
      <c r="L621" s="18">
        <v>0.08</v>
      </c>
      <c r="M621" s="18">
        <v>4.66</v>
      </c>
      <c r="N621" s="18">
        <v>0.02</v>
      </c>
      <c r="O621" s="18">
        <v>0.25</v>
      </c>
      <c r="P621" s="19">
        <v>329.64508199698486</v>
      </c>
    </row>
    <row r="622" spans="1:16" x14ac:dyDescent="0.2">
      <c r="A622" s="18" t="s">
        <v>16</v>
      </c>
      <c r="B622" s="18" t="s">
        <v>28</v>
      </c>
      <c r="C622" s="18" t="s">
        <v>5</v>
      </c>
      <c r="D622" s="5" t="s">
        <v>99</v>
      </c>
      <c r="E622" s="5">
        <v>2007</v>
      </c>
      <c r="F622" s="5">
        <v>3</v>
      </c>
      <c r="G622" s="18">
        <v>4</v>
      </c>
      <c r="H622" s="18">
        <v>0.23</v>
      </c>
      <c r="I622" s="18">
        <v>1.83</v>
      </c>
      <c r="J622" s="18">
        <v>0.23</v>
      </c>
      <c r="K622" s="18">
        <v>0.21</v>
      </c>
      <c r="L622" s="18">
        <v>0.03</v>
      </c>
      <c r="M622" s="18">
        <v>1.59</v>
      </c>
      <c r="N622" s="18">
        <v>0.01</v>
      </c>
      <c r="O622" s="18">
        <v>0.08</v>
      </c>
      <c r="P622" s="19">
        <v>493.43128260292065</v>
      </c>
    </row>
    <row r="623" spans="1:16" x14ac:dyDescent="0.2">
      <c r="A623" s="18" t="s">
        <v>16</v>
      </c>
      <c r="B623" s="18" t="s">
        <v>28</v>
      </c>
      <c r="C623" s="18" t="s">
        <v>5</v>
      </c>
      <c r="D623" s="5" t="s">
        <v>99</v>
      </c>
      <c r="E623" s="5">
        <v>2008</v>
      </c>
      <c r="F623" s="5">
        <v>3</v>
      </c>
      <c r="G623" s="18">
        <v>97</v>
      </c>
      <c r="H623" s="18">
        <v>1.38</v>
      </c>
      <c r="I623" s="18">
        <v>45.18</v>
      </c>
      <c r="J623" s="18">
        <v>1.38</v>
      </c>
      <c r="K623" s="18">
        <v>1.25</v>
      </c>
      <c r="L623" s="18">
        <v>0.6</v>
      </c>
      <c r="M623" s="18">
        <v>43.33</v>
      </c>
      <c r="N623" s="18">
        <v>0.05</v>
      </c>
      <c r="O623" s="18">
        <v>0.51</v>
      </c>
      <c r="P623" s="19">
        <v>482.29080211921382</v>
      </c>
    </row>
    <row r="624" spans="1:16" x14ac:dyDescent="0.2">
      <c r="A624" s="18" t="s">
        <v>16</v>
      </c>
      <c r="B624" s="18" t="s">
        <v>28</v>
      </c>
      <c r="C624" s="18" t="s">
        <v>5</v>
      </c>
      <c r="D624" s="5" t="s">
        <v>99</v>
      </c>
      <c r="E624" s="5">
        <v>2009</v>
      </c>
      <c r="F624" s="5">
        <v>3</v>
      </c>
      <c r="G624" s="18">
        <v>38</v>
      </c>
      <c r="H624" s="18">
        <v>0.3</v>
      </c>
      <c r="I624" s="18">
        <v>18.75</v>
      </c>
      <c r="J624" s="18">
        <v>0.3</v>
      </c>
      <c r="K624" s="18">
        <v>0.27</v>
      </c>
      <c r="L624" s="18">
        <v>0.27</v>
      </c>
      <c r="M624" s="18">
        <v>18.21</v>
      </c>
      <c r="N624" s="18">
        <v>0.01</v>
      </c>
      <c r="O624" s="18">
        <v>0.11</v>
      </c>
      <c r="P624" s="19">
        <v>493.44115111003975</v>
      </c>
    </row>
    <row r="625" spans="1:16" x14ac:dyDescent="0.2">
      <c r="A625" s="18" t="s">
        <v>16</v>
      </c>
      <c r="B625" s="18" t="s">
        <v>28</v>
      </c>
      <c r="C625" s="18" t="s">
        <v>5</v>
      </c>
      <c r="D625" s="5" t="s">
        <v>99</v>
      </c>
      <c r="E625" s="5">
        <v>2010</v>
      </c>
      <c r="F625" s="5">
        <v>3</v>
      </c>
      <c r="G625" s="18">
        <v>9</v>
      </c>
      <c r="H625" s="18">
        <v>0.5</v>
      </c>
      <c r="I625" s="18">
        <v>3.99</v>
      </c>
      <c r="J625" s="18">
        <v>0.5</v>
      </c>
      <c r="K625" s="18">
        <v>0.45</v>
      </c>
      <c r="L625" s="18">
        <v>0.06</v>
      </c>
      <c r="M625" s="18">
        <v>3.48</v>
      </c>
      <c r="N625" s="18">
        <v>0.02</v>
      </c>
      <c r="O625" s="18">
        <v>0.19</v>
      </c>
      <c r="P625" s="19">
        <v>478.35418718977394</v>
      </c>
    </row>
    <row r="626" spans="1:16" x14ac:dyDescent="0.2">
      <c r="A626" s="18" t="s">
        <v>16</v>
      </c>
      <c r="B626" s="18" t="s">
        <v>28</v>
      </c>
      <c r="C626" s="18" t="s">
        <v>5</v>
      </c>
      <c r="D626" s="5" t="s">
        <v>99</v>
      </c>
      <c r="E626" s="5">
        <v>2011</v>
      </c>
      <c r="F626" s="5">
        <v>3</v>
      </c>
      <c r="G626" s="18">
        <v>25</v>
      </c>
      <c r="H626" s="18">
        <v>1.41</v>
      </c>
      <c r="I626" s="18">
        <v>11.18</v>
      </c>
      <c r="J626" s="18">
        <v>1.41</v>
      </c>
      <c r="K626" s="18">
        <v>1.27</v>
      </c>
      <c r="L626" s="18">
        <v>0.17</v>
      </c>
      <c r="M626" s="18">
        <v>9.74</v>
      </c>
      <c r="N626" s="18">
        <v>0.05</v>
      </c>
      <c r="O626" s="18">
        <v>0.52</v>
      </c>
      <c r="P626" s="19">
        <v>499.62278589659218</v>
      </c>
    </row>
    <row r="627" spans="1:16" x14ac:dyDescent="0.2">
      <c r="A627" s="18" t="s">
        <v>16</v>
      </c>
      <c r="B627" s="18" t="s">
        <v>28</v>
      </c>
      <c r="C627" s="18" t="s">
        <v>5</v>
      </c>
      <c r="D627" s="5" t="s">
        <v>99</v>
      </c>
      <c r="E627" s="5">
        <v>2012</v>
      </c>
      <c r="F627" s="5">
        <v>2</v>
      </c>
      <c r="G627" s="18">
        <v>31</v>
      </c>
      <c r="H627" s="18">
        <v>1.03</v>
      </c>
      <c r="I627" s="18">
        <v>19.190000000000001</v>
      </c>
      <c r="J627" s="18">
        <v>1.03</v>
      </c>
      <c r="K627" s="18">
        <v>0.51</v>
      </c>
      <c r="L627" s="18">
        <v>18.68</v>
      </c>
      <c r="M627" s="18">
        <v>0</v>
      </c>
      <c r="N627" s="18">
        <v>0</v>
      </c>
      <c r="O627" s="18">
        <v>0.17</v>
      </c>
      <c r="P627" s="19">
        <v>653.26345419361348</v>
      </c>
    </row>
    <row r="628" spans="1:16" x14ac:dyDescent="0.2">
      <c r="A628" s="18" t="s">
        <v>16</v>
      </c>
      <c r="B628" s="18" t="s">
        <v>28</v>
      </c>
      <c r="C628" s="18" t="s">
        <v>5</v>
      </c>
      <c r="D628" s="5" t="s">
        <v>99</v>
      </c>
      <c r="E628" s="5">
        <v>2013</v>
      </c>
      <c r="F628" s="5">
        <v>2</v>
      </c>
      <c r="G628" s="18">
        <v>32</v>
      </c>
      <c r="H628" s="18">
        <v>1</v>
      </c>
      <c r="I628" s="18">
        <v>18.559999999999999</v>
      </c>
      <c r="J628" s="18">
        <v>1</v>
      </c>
      <c r="K628" s="18">
        <v>0.49</v>
      </c>
      <c r="L628" s="18">
        <v>18.07</v>
      </c>
      <c r="M628" s="18">
        <v>0</v>
      </c>
      <c r="N628" s="18">
        <v>0</v>
      </c>
      <c r="O628" s="18">
        <v>0.16</v>
      </c>
      <c r="P628" s="19">
        <v>615.77701648339769</v>
      </c>
    </row>
    <row r="629" spans="1:16" x14ac:dyDescent="0.2">
      <c r="A629" s="18" t="s">
        <v>16</v>
      </c>
      <c r="B629" s="18" t="s">
        <v>28</v>
      </c>
      <c r="C629" s="18" t="s">
        <v>5</v>
      </c>
      <c r="D629" s="5" t="s">
        <v>99</v>
      </c>
      <c r="E629" s="5">
        <v>2014</v>
      </c>
      <c r="F629" s="5">
        <v>2</v>
      </c>
      <c r="G629" s="18">
        <v>9</v>
      </c>
      <c r="H629" s="18">
        <v>0.42</v>
      </c>
      <c r="I629" s="18">
        <v>7.85</v>
      </c>
      <c r="J629" s="18">
        <v>0.42</v>
      </c>
      <c r="K629" s="18">
        <v>0.21</v>
      </c>
      <c r="L629" s="18">
        <v>7.64</v>
      </c>
      <c r="M629" s="18">
        <v>0</v>
      </c>
      <c r="N629" s="18">
        <v>0</v>
      </c>
      <c r="O629" s="18">
        <v>7.0000000000000007E-2</v>
      </c>
      <c r="P629" s="19">
        <v>900.87218722424575</v>
      </c>
    </row>
    <row r="630" spans="1:16" x14ac:dyDescent="0.2">
      <c r="A630" s="18" t="s">
        <v>16</v>
      </c>
      <c r="B630" s="18" t="s">
        <v>28</v>
      </c>
      <c r="C630" s="18" t="s">
        <v>5</v>
      </c>
      <c r="D630" s="5" t="s">
        <v>99</v>
      </c>
      <c r="E630" s="5">
        <v>2015</v>
      </c>
      <c r="F630" s="5">
        <v>2</v>
      </c>
      <c r="G630" s="18">
        <v>9</v>
      </c>
      <c r="H630" s="18">
        <v>0.3</v>
      </c>
      <c r="I630" s="18">
        <v>5.65</v>
      </c>
      <c r="J630" s="18">
        <v>0.3</v>
      </c>
      <c r="K630" s="18">
        <v>0.15</v>
      </c>
      <c r="L630" s="18">
        <v>5.5</v>
      </c>
      <c r="M630" s="18">
        <v>0</v>
      </c>
      <c r="N630" s="18">
        <v>0</v>
      </c>
      <c r="O630" s="18">
        <v>0.05</v>
      </c>
      <c r="P630" s="19">
        <v>673.35852476411367</v>
      </c>
    </row>
    <row r="631" spans="1:16" x14ac:dyDescent="0.2">
      <c r="A631" s="18" t="s">
        <v>16</v>
      </c>
      <c r="B631" s="18" t="s">
        <v>28</v>
      </c>
      <c r="C631" s="18" t="s">
        <v>5</v>
      </c>
      <c r="D631" s="5" t="s">
        <v>99</v>
      </c>
      <c r="E631" s="5">
        <v>2016</v>
      </c>
      <c r="F631" s="5">
        <v>2</v>
      </c>
      <c r="G631" s="18">
        <v>13</v>
      </c>
      <c r="H631" s="18">
        <v>0.4</v>
      </c>
      <c r="I631" s="18">
        <v>7.45</v>
      </c>
      <c r="J631" s="18">
        <v>0.4</v>
      </c>
      <c r="K631" s="18">
        <v>0.2</v>
      </c>
      <c r="L631" s="18">
        <v>7.25</v>
      </c>
      <c r="M631" s="18">
        <v>0</v>
      </c>
      <c r="N631" s="18">
        <v>0</v>
      </c>
      <c r="O631" s="18">
        <v>0.06</v>
      </c>
      <c r="P631" s="19">
        <v>583.54779388649865</v>
      </c>
    </row>
    <row r="632" spans="1:16" x14ac:dyDescent="0.2">
      <c r="A632" s="18" t="s">
        <v>16</v>
      </c>
      <c r="B632" s="18" t="s">
        <v>28</v>
      </c>
      <c r="C632" s="18" t="s">
        <v>5</v>
      </c>
      <c r="D632" s="5" t="s">
        <v>99</v>
      </c>
      <c r="E632" s="5">
        <v>2017</v>
      </c>
      <c r="F632" s="5">
        <v>1</v>
      </c>
      <c r="G632" s="18">
        <v>2</v>
      </c>
      <c r="H632" s="18">
        <v>0.03</v>
      </c>
      <c r="I632" s="18">
        <v>1.1300000000000001</v>
      </c>
      <c r="J632" s="18">
        <v>0.03</v>
      </c>
      <c r="K632" s="18">
        <v>1.1300000000000001</v>
      </c>
      <c r="L632" s="18">
        <v>0</v>
      </c>
      <c r="M632" s="18">
        <v>0</v>
      </c>
      <c r="N632" s="18">
        <v>0</v>
      </c>
      <c r="O632" s="18">
        <v>0.01</v>
      </c>
      <c r="P632" s="19">
        <v>627.53895272641535</v>
      </c>
    </row>
    <row r="633" spans="1:16" x14ac:dyDescent="0.2">
      <c r="A633" s="18" t="s">
        <v>16</v>
      </c>
      <c r="B633" s="18" t="s">
        <v>28</v>
      </c>
      <c r="C633" s="18" t="s">
        <v>5</v>
      </c>
      <c r="D633" s="5" t="s">
        <v>99</v>
      </c>
      <c r="E633" s="5">
        <v>2019</v>
      </c>
      <c r="F633" s="5">
        <v>1</v>
      </c>
      <c r="G633" s="18">
        <v>14</v>
      </c>
      <c r="H633" s="18">
        <v>0.22999999999999998</v>
      </c>
      <c r="I633" s="18">
        <v>7.18</v>
      </c>
      <c r="J633" s="18">
        <v>0.22999999999999998</v>
      </c>
      <c r="K633" s="18">
        <v>7.18</v>
      </c>
      <c r="L633" s="18">
        <v>0</v>
      </c>
      <c r="M633" s="18">
        <v>0</v>
      </c>
      <c r="N633" s="18">
        <v>0</v>
      </c>
      <c r="O633" s="18">
        <v>0.03</v>
      </c>
      <c r="P633" s="19">
        <v>508.23140819101963</v>
      </c>
    </row>
    <row r="634" spans="1:16" x14ac:dyDescent="0.2">
      <c r="A634" s="18" t="s">
        <v>16</v>
      </c>
      <c r="B634" s="18" t="s">
        <v>28</v>
      </c>
      <c r="C634" s="18" t="s">
        <v>5</v>
      </c>
      <c r="D634" s="5" t="s">
        <v>99</v>
      </c>
      <c r="E634" s="5">
        <v>2020</v>
      </c>
      <c r="F634" s="5">
        <v>0</v>
      </c>
      <c r="G634" s="18">
        <v>16</v>
      </c>
      <c r="H634" s="18">
        <v>12.11</v>
      </c>
      <c r="I634" s="18">
        <v>0</v>
      </c>
      <c r="J634" s="18">
        <v>12.11</v>
      </c>
      <c r="K634" s="18">
        <v>0</v>
      </c>
      <c r="L634" s="18">
        <v>0</v>
      </c>
      <c r="M634" s="18">
        <v>0</v>
      </c>
      <c r="N634" s="18">
        <v>0.01</v>
      </c>
      <c r="O634" s="18">
        <v>0</v>
      </c>
      <c r="P634" s="19">
        <v>774.69240264132532</v>
      </c>
    </row>
    <row r="635" spans="1:16" x14ac:dyDescent="0.2">
      <c r="A635" s="18" t="s">
        <v>16</v>
      </c>
      <c r="B635" s="18" t="s">
        <v>28</v>
      </c>
      <c r="C635" s="18" t="s">
        <v>5</v>
      </c>
      <c r="D635" s="5" t="s">
        <v>99</v>
      </c>
      <c r="E635" s="5">
        <v>2021</v>
      </c>
      <c r="F635" s="5">
        <v>0</v>
      </c>
      <c r="G635" s="18">
        <v>20</v>
      </c>
      <c r="H635" s="18">
        <v>11.959999999999999</v>
      </c>
      <c r="I635" s="18">
        <v>0</v>
      </c>
      <c r="J635" s="18">
        <v>11.959999999999999</v>
      </c>
      <c r="K635" s="18">
        <v>0</v>
      </c>
      <c r="L635" s="18">
        <v>0</v>
      </c>
      <c r="M635" s="18">
        <v>0</v>
      </c>
      <c r="N635" s="18">
        <v>0.01</v>
      </c>
      <c r="O635" s="18">
        <v>0</v>
      </c>
      <c r="P635" s="19">
        <v>596.36464664925916</v>
      </c>
    </row>
    <row r="636" spans="1:16" x14ac:dyDescent="0.2">
      <c r="A636" s="18" t="s">
        <v>16</v>
      </c>
      <c r="B636" s="18" t="s">
        <v>28</v>
      </c>
      <c r="C636" s="18" t="s">
        <v>5</v>
      </c>
      <c r="D636" s="5" t="s">
        <v>102</v>
      </c>
      <c r="E636" s="5">
        <v>2000</v>
      </c>
      <c r="F636" s="5">
        <v>3</v>
      </c>
      <c r="G636" s="18">
        <v>9</v>
      </c>
      <c r="H636" s="18">
        <v>0.45</v>
      </c>
      <c r="I636" s="18">
        <v>3.5999999999999996</v>
      </c>
      <c r="J636" s="18">
        <v>0.45</v>
      </c>
      <c r="K636" s="18">
        <v>0.41</v>
      </c>
      <c r="L636" s="18">
        <v>0.06</v>
      </c>
      <c r="M636" s="18">
        <v>3.13</v>
      </c>
      <c r="N636" s="18">
        <v>0.02</v>
      </c>
      <c r="O636" s="18">
        <v>0.17</v>
      </c>
      <c r="P636" s="19">
        <v>472.13551516962349</v>
      </c>
    </row>
    <row r="637" spans="1:16" x14ac:dyDescent="0.2">
      <c r="A637" s="18" t="s">
        <v>16</v>
      </c>
      <c r="B637" s="18" t="s">
        <v>28</v>
      </c>
      <c r="C637" s="18" t="s">
        <v>5</v>
      </c>
      <c r="D637" s="5" t="s">
        <v>102</v>
      </c>
      <c r="E637" s="5">
        <v>2004</v>
      </c>
      <c r="F637" s="5">
        <v>3</v>
      </c>
      <c r="G637" s="18">
        <v>4</v>
      </c>
      <c r="H637" s="18">
        <v>0.17</v>
      </c>
      <c r="I637" s="18">
        <v>1.39</v>
      </c>
      <c r="J637" s="18">
        <v>0.17</v>
      </c>
      <c r="K637" s="18">
        <v>0.16</v>
      </c>
      <c r="L637" s="18">
        <v>0.02</v>
      </c>
      <c r="M637" s="18">
        <v>1.21</v>
      </c>
      <c r="N637" s="18">
        <v>0.01</v>
      </c>
      <c r="O637" s="18">
        <v>0.06</v>
      </c>
      <c r="P637" s="19">
        <v>381.17473308010068</v>
      </c>
    </row>
    <row r="638" spans="1:16" x14ac:dyDescent="0.2">
      <c r="A638" s="18" t="s">
        <v>16</v>
      </c>
      <c r="B638" s="18" t="s">
        <v>28</v>
      </c>
      <c r="C638" s="18" t="s">
        <v>5</v>
      </c>
      <c r="D638" s="5" t="s">
        <v>102</v>
      </c>
      <c r="E638" s="5">
        <v>2005</v>
      </c>
      <c r="F638" s="5">
        <v>3</v>
      </c>
      <c r="G638" s="18">
        <v>35</v>
      </c>
      <c r="H638" s="18">
        <v>2.02</v>
      </c>
      <c r="I638" s="18">
        <v>15.98</v>
      </c>
      <c r="J638" s="18">
        <v>2.02</v>
      </c>
      <c r="K638" s="18">
        <v>1.82</v>
      </c>
      <c r="L638" s="18">
        <v>0.25</v>
      </c>
      <c r="M638" s="18">
        <v>13.91</v>
      </c>
      <c r="N638" s="18">
        <v>7.0000000000000007E-2</v>
      </c>
      <c r="O638" s="18">
        <v>0.74</v>
      </c>
      <c r="P638" s="19">
        <v>519.37118209462733</v>
      </c>
    </row>
    <row r="639" spans="1:16" x14ac:dyDescent="0.2">
      <c r="A639" s="18" t="s">
        <v>16</v>
      </c>
      <c r="B639" s="18" t="s">
        <v>28</v>
      </c>
      <c r="C639" s="18" t="s">
        <v>5</v>
      </c>
      <c r="D639" s="5" t="s">
        <v>102</v>
      </c>
      <c r="E639" s="5">
        <v>2006</v>
      </c>
      <c r="F639" s="5">
        <v>3</v>
      </c>
      <c r="G639" s="18">
        <v>8</v>
      </c>
      <c r="H639" s="18">
        <v>0.53</v>
      </c>
      <c r="I639" s="18">
        <v>4.1899999999999995</v>
      </c>
      <c r="J639" s="18">
        <v>0.53</v>
      </c>
      <c r="K639" s="18">
        <v>0.48</v>
      </c>
      <c r="L639" s="18">
        <v>0.06</v>
      </c>
      <c r="M639" s="18">
        <v>3.65</v>
      </c>
      <c r="N639" s="18">
        <v>0.02</v>
      </c>
      <c r="O639" s="18">
        <v>0.19</v>
      </c>
      <c r="P639" s="19">
        <v>582.15777415869945</v>
      </c>
    </row>
    <row r="640" spans="1:16" x14ac:dyDescent="0.2">
      <c r="A640" s="18" t="s">
        <v>16</v>
      </c>
      <c r="B640" s="18" t="s">
        <v>28</v>
      </c>
      <c r="C640" s="18" t="s">
        <v>5</v>
      </c>
      <c r="D640" s="5" t="s">
        <v>102</v>
      </c>
      <c r="E640" s="5">
        <v>2008</v>
      </c>
      <c r="F640" s="5">
        <v>3</v>
      </c>
      <c r="G640" s="18">
        <v>11</v>
      </c>
      <c r="H640" s="18">
        <v>0.61</v>
      </c>
      <c r="I640" s="18">
        <v>4.87</v>
      </c>
      <c r="J640" s="18">
        <v>0.61</v>
      </c>
      <c r="K640" s="18">
        <v>0.55000000000000004</v>
      </c>
      <c r="L640" s="18">
        <v>0.08</v>
      </c>
      <c r="M640" s="18">
        <v>4.24</v>
      </c>
      <c r="N640" s="18">
        <v>0.02</v>
      </c>
      <c r="O640" s="18">
        <v>0.23</v>
      </c>
      <c r="P640" s="19">
        <v>502.06115893315922</v>
      </c>
    </row>
    <row r="641" spans="1:16" x14ac:dyDescent="0.2">
      <c r="A641" s="18" t="s">
        <v>16</v>
      </c>
      <c r="B641" s="18" t="s">
        <v>28</v>
      </c>
      <c r="C641" s="18" t="s">
        <v>5</v>
      </c>
      <c r="D641" s="5" t="s">
        <v>102</v>
      </c>
      <c r="E641" s="5">
        <v>2010</v>
      </c>
      <c r="F641" s="5">
        <v>3</v>
      </c>
      <c r="G641" s="18">
        <v>13</v>
      </c>
      <c r="H641" s="18">
        <v>0.68</v>
      </c>
      <c r="I641" s="18">
        <v>5.3599999999999994</v>
      </c>
      <c r="J641" s="18">
        <v>0.68</v>
      </c>
      <c r="K641" s="18">
        <v>0.61</v>
      </c>
      <c r="L641" s="18">
        <v>0.08</v>
      </c>
      <c r="M641" s="18">
        <v>4.67</v>
      </c>
      <c r="N641" s="18">
        <v>0.02</v>
      </c>
      <c r="O641" s="18">
        <v>0.25</v>
      </c>
      <c r="P641" s="19">
        <v>481.02907910871346</v>
      </c>
    </row>
    <row r="642" spans="1:16" x14ac:dyDescent="0.2">
      <c r="A642" s="18" t="s">
        <v>16</v>
      </c>
      <c r="B642" s="18" t="s">
        <v>28</v>
      </c>
      <c r="C642" s="18" t="s">
        <v>5</v>
      </c>
      <c r="D642" s="5" t="s">
        <v>102</v>
      </c>
      <c r="E642" s="5">
        <v>2011</v>
      </c>
      <c r="F642" s="5">
        <v>3</v>
      </c>
      <c r="G642" s="18">
        <v>4</v>
      </c>
      <c r="H642" s="18">
        <v>0.21</v>
      </c>
      <c r="I642" s="18">
        <v>1.65</v>
      </c>
      <c r="J642" s="18">
        <v>0.21</v>
      </c>
      <c r="K642" s="18">
        <v>0.19</v>
      </c>
      <c r="L642" s="18">
        <v>0.03</v>
      </c>
      <c r="M642" s="18">
        <v>1.43</v>
      </c>
      <c r="N642" s="18">
        <v>0.01</v>
      </c>
      <c r="O642" s="18">
        <v>0.08</v>
      </c>
      <c r="P642" s="19">
        <v>507.05066576803534</v>
      </c>
    </row>
    <row r="643" spans="1:16" x14ac:dyDescent="0.2">
      <c r="A643" s="18" t="s">
        <v>16</v>
      </c>
      <c r="B643" s="18" t="s">
        <v>28</v>
      </c>
      <c r="C643" s="18" t="s">
        <v>5</v>
      </c>
      <c r="D643" s="5" t="s">
        <v>102</v>
      </c>
      <c r="E643" s="5">
        <v>2012</v>
      </c>
      <c r="F643" s="5">
        <v>2</v>
      </c>
      <c r="G643" s="18">
        <v>8</v>
      </c>
      <c r="H643" s="18">
        <v>0.36</v>
      </c>
      <c r="I643" s="18">
        <v>6.61</v>
      </c>
      <c r="J643" s="18">
        <v>0.36</v>
      </c>
      <c r="K643" s="18">
        <v>0.17</v>
      </c>
      <c r="L643" s="18">
        <v>6.44</v>
      </c>
      <c r="M643" s="18">
        <v>0</v>
      </c>
      <c r="N643" s="18">
        <v>0</v>
      </c>
      <c r="O643" s="18">
        <v>0.06</v>
      </c>
      <c r="P643" s="19">
        <v>864.99345407042051</v>
      </c>
    </row>
    <row r="644" spans="1:16" x14ac:dyDescent="0.2">
      <c r="A644" s="18" t="s">
        <v>16</v>
      </c>
      <c r="B644" s="18" t="s">
        <v>28</v>
      </c>
      <c r="C644" s="18" t="s">
        <v>5</v>
      </c>
      <c r="D644" s="5" t="s">
        <v>102</v>
      </c>
      <c r="E644" s="5">
        <v>2013</v>
      </c>
      <c r="F644" s="5">
        <v>2</v>
      </c>
      <c r="G644" s="18">
        <v>16</v>
      </c>
      <c r="H644" s="18">
        <v>0.72</v>
      </c>
      <c r="I644" s="18">
        <v>13.479999999999999</v>
      </c>
      <c r="J644" s="18">
        <v>0.72</v>
      </c>
      <c r="K644" s="18">
        <v>0.36</v>
      </c>
      <c r="L644" s="18">
        <v>13.12</v>
      </c>
      <c r="M644" s="18">
        <v>0</v>
      </c>
      <c r="N644" s="18">
        <v>0</v>
      </c>
      <c r="O644" s="18">
        <v>0.12</v>
      </c>
      <c r="P644" s="19">
        <v>883.63826147978955</v>
      </c>
    </row>
    <row r="645" spans="1:16" x14ac:dyDescent="0.2">
      <c r="A645" s="18" t="s">
        <v>16</v>
      </c>
      <c r="B645" s="18" t="s">
        <v>28</v>
      </c>
      <c r="C645" s="18" t="s">
        <v>5</v>
      </c>
      <c r="D645" s="5" t="s">
        <v>102</v>
      </c>
      <c r="E645" s="5">
        <v>2015</v>
      </c>
      <c r="F645" s="5">
        <v>2</v>
      </c>
      <c r="G645" s="18">
        <v>6</v>
      </c>
      <c r="H645" s="18">
        <v>0.18</v>
      </c>
      <c r="I645" s="18">
        <v>3.42</v>
      </c>
      <c r="J645" s="18">
        <v>0.18</v>
      </c>
      <c r="K645" s="18">
        <v>0.09</v>
      </c>
      <c r="L645" s="18">
        <v>3.33</v>
      </c>
      <c r="M645" s="18">
        <v>0</v>
      </c>
      <c r="N645" s="18">
        <v>0</v>
      </c>
      <c r="O645" s="18">
        <v>0.03</v>
      </c>
      <c r="P645" s="19">
        <v>640.68069441443754</v>
      </c>
    </row>
    <row r="646" spans="1:16" x14ac:dyDescent="0.2">
      <c r="A646" s="18" t="s">
        <v>16</v>
      </c>
      <c r="B646" s="18" t="s">
        <v>28</v>
      </c>
      <c r="C646" s="18" t="s">
        <v>5</v>
      </c>
      <c r="D646" s="5" t="s">
        <v>102</v>
      </c>
      <c r="E646" s="5">
        <v>2016</v>
      </c>
      <c r="F646" s="5">
        <v>2</v>
      </c>
      <c r="G646" s="18">
        <v>2</v>
      </c>
      <c r="H646" s="18">
        <v>0.05</v>
      </c>
      <c r="I646" s="18">
        <v>0.99</v>
      </c>
      <c r="J646" s="18">
        <v>0.05</v>
      </c>
      <c r="K646" s="18">
        <v>0.03</v>
      </c>
      <c r="L646" s="18">
        <v>0.96</v>
      </c>
      <c r="M646" s="18">
        <v>0</v>
      </c>
      <c r="N646" s="18">
        <v>0</v>
      </c>
      <c r="O646" s="18">
        <v>0.01</v>
      </c>
      <c r="P646" s="19">
        <v>631.08110482075006</v>
      </c>
    </row>
    <row r="647" spans="1:16" x14ac:dyDescent="0.2">
      <c r="A647" s="18" t="s">
        <v>16</v>
      </c>
      <c r="B647" s="18" t="s">
        <v>28</v>
      </c>
      <c r="C647" s="18" t="s">
        <v>5</v>
      </c>
      <c r="D647" s="5" t="s">
        <v>102</v>
      </c>
      <c r="E647" s="5">
        <v>2017</v>
      </c>
      <c r="F647" s="5">
        <v>1</v>
      </c>
      <c r="G647" s="18">
        <v>5</v>
      </c>
      <c r="H647" s="18">
        <v>0.12</v>
      </c>
      <c r="I647" s="18">
        <v>3.6999999999999997</v>
      </c>
      <c r="J647" s="18">
        <v>0.12</v>
      </c>
      <c r="K647" s="18">
        <v>3.6999999999999997</v>
      </c>
      <c r="L647" s="18">
        <v>0</v>
      </c>
      <c r="M647" s="18">
        <v>0</v>
      </c>
      <c r="N647" s="18">
        <v>0</v>
      </c>
      <c r="O647" s="18">
        <v>0.02</v>
      </c>
      <c r="P647" s="19">
        <v>644.26830558735242</v>
      </c>
    </row>
    <row r="648" spans="1:16" x14ac:dyDescent="0.2">
      <c r="A648" s="18" t="s">
        <v>16</v>
      </c>
      <c r="B648" s="18" t="s">
        <v>28</v>
      </c>
      <c r="C648" s="18" t="s">
        <v>5</v>
      </c>
      <c r="D648" s="5" t="s">
        <v>102</v>
      </c>
      <c r="E648" s="5">
        <v>2018</v>
      </c>
      <c r="F648" s="5">
        <v>1</v>
      </c>
      <c r="G648" s="18">
        <v>4</v>
      </c>
      <c r="H648" s="18">
        <v>0.12</v>
      </c>
      <c r="I648" s="18">
        <v>3.74</v>
      </c>
      <c r="J648" s="18">
        <v>0.12</v>
      </c>
      <c r="K648" s="18">
        <v>3.74</v>
      </c>
      <c r="L648" s="18">
        <v>0</v>
      </c>
      <c r="M648" s="18">
        <v>0</v>
      </c>
      <c r="N648" s="18">
        <v>0</v>
      </c>
      <c r="O648" s="18">
        <v>0.02</v>
      </c>
      <c r="P648" s="19">
        <v>827.98669871580796</v>
      </c>
    </row>
    <row r="649" spans="1:16" x14ac:dyDescent="0.2">
      <c r="A649" s="18" t="s">
        <v>16</v>
      </c>
      <c r="B649" s="18" t="s">
        <v>28</v>
      </c>
      <c r="C649" s="18" t="s">
        <v>5</v>
      </c>
      <c r="D649" s="5" t="s">
        <v>102</v>
      </c>
      <c r="E649" s="5">
        <v>2019</v>
      </c>
      <c r="F649" s="5">
        <v>1</v>
      </c>
      <c r="G649" s="18">
        <v>0</v>
      </c>
      <c r="H649" s="18">
        <v>0.01</v>
      </c>
      <c r="I649" s="18">
        <v>0.25</v>
      </c>
      <c r="J649" s="18">
        <v>0.01</v>
      </c>
      <c r="K649" s="18">
        <v>0.25</v>
      </c>
      <c r="L649" s="18">
        <v>0</v>
      </c>
      <c r="M649" s="18">
        <v>0</v>
      </c>
      <c r="N649" s="18">
        <v>0</v>
      </c>
      <c r="O649" s="18">
        <v>0</v>
      </c>
      <c r="P649" s="19">
        <v>575.99300574867391</v>
      </c>
    </row>
    <row r="650" spans="1:16" x14ac:dyDescent="0.2">
      <c r="A650" s="18" t="s">
        <v>16</v>
      </c>
      <c r="B650" s="18" t="s">
        <v>28</v>
      </c>
      <c r="C650" s="18" t="s">
        <v>5</v>
      </c>
      <c r="D650" s="5" t="s">
        <v>102</v>
      </c>
      <c r="E650" s="5">
        <v>2020</v>
      </c>
      <c r="F650" s="5">
        <v>0</v>
      </c>
      <c r="G650" s="18">
        <v>4</v>
      </c>
      <c r="H650" s="18">
        <v>2.21</v>
      </c>
      <c r="I650" s="18">
        <v>0</v>
      </c>
      <c r="J650" s="18">
        <v>2.21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9">
        <v>538.3881717013943</v>
      </c>
    </row>
    <row r="651" spans="1:16" x14ac:dyDescent="0.2">
      <c r="A651" s="18" t="s">
        <v>16</v>
      </c>
      <c r="B651" s="18" t="s">
        <v>28</v>
      </c>
      <c r="C651" s="18" t="s">
        <v>5</v>
      </c>
      <c r="D651" s="5" t="s">
        <v>102</v>
      </c>
      <c r="E651" s="5">
        <v>2021</v>
      </c>
      <c r="F651" s="5">
        <v>0</v>
      </c>
      <c r="G651" s="18">
        <v>13</v>
      </c>
      <c r="H651" s="18">
        <v>7.3900000000000006</v>
      </c>
      <c r="I651" s="18">
        <v>0</v>
      </c>
      <c r="J651" s="18">
        <v>7.3900000000000006</v>
      </c>
      <c r="K651" s="18">
        <v>0</v>
      </c>
      <c r="L651" s="18">
        <v>0</v>
      </c>
      <c r="M651" s="18">
        <v>0</v>
      </c>
      <c r="N651" s="18">
        <v>0.01</v>
      </c>
      <c r="O651" s="18">
        <v>0</v>
      </c>
      <c r="P651" s="19">
        <v>600.69501333237929</v>
      </c>
    </row>
    <row r="652" spans="1:16" x14ac:dyDescent="0.2">
      <c r="A652" s="18" t="s">
        <v>16</v>
      </c>
      <c r="B652" s="18" t="s">
        <v>28</v>
      </c>
      <c r="C652" s="18" t="s">
        <v>5</v>
      </c>
      <c r="D652" s="5" t="s">
        <v>100</v>
      </c>
      <c r="E652" s="5">
        <v>2005</v>
      </c>
      <c r="F652" s="5">
        <v>3</v>
      </c>
      <c r="G652" s="18">
        <v>11</v>
      </c>
      <c r="H652" s="18">
        <v>0.34</v>
      </c>
      <c r="I652" s="18">
        <v>4.72</v>
      </c>
      <c r="J652" s="18">
        <v>0.34</v>
      </c>
      <c r="K652" s="18">
        <v>0.3</v>
      </c>
      <c r="L652" s="18">
        <v>0.04</v>
      </c>
      <c r="M652" s="18">
        <v>4.38</v>
      </c>
      <c r="N652" s="18">
        <v>0.01</v>
      </c>
      <c r="O652" s="18">
        <v>0.16999999999999998</v>
      </c>
      <c r="P652" s="19">
        <v>461.68511397706368</v>
      </c>
    </row>
    <row r="653" spans="1:16" x14ac:dyDescent="0.2">
      <c r="A653" s="18" t="s">
        <v>16</v>
      </c>
      <c r="B653" s="18" t="s">
        <v>28</v>
      </c>
      <c r="C653" s="18" t="s">
        <v>5</v>
      </c>
      <c r="D653" s="5" t="s">
        <v>100</v>
      </c>
      <c r="E653" s="5">
        <v>2006</v>
      </c>
      <c r="F653" s="5">
        <v>3</v>
      </c>
      <c r="G653" s="18">
        <v>14</v>
      </c>
      <c r="H653" s="18">
        <v>0.83</v>
      </c>
      <c r="I653" s="18">
        <v>6.59</v>
      </c>
      <c r="J653" s="18">
        <v>0.83</v>
      </c>
      <c r="K653" s="18">
        <v>0.75</v>
      </c>
      <c r="L653" s="18">
        <v>0.1</v>
      </c>
      <c r="M653" s="18">
        <v>5.74</v>
      </c>
      <c r="N653" s="18">
        <v>0.03</v>
      </c>
      <c r="O653" s="18">
        <v>0.31</v>
      </c>
      <c r="P653" s="19">
        <v>545.8654956169994</v>
      </c>
    </row>
    <row r="654" spans="1:16" x14ac:dyDescent="0.2">
      <c r="A654" s="18" t="s">
        <v>16</v>
      </c>
      <c r="B654" s="18" t="s">
        <v>28</v>
      </c>
      <c r="C654" s="18" t="s">
        <v>5</v>
      </c>
      <c r="D654" s="5" t="s">
        <v>100</v>
      </c>
      <c r="E654" s="5">
        <v>2007</v>
      </c>
      <c r="F654" s="5">
        <v>3</v>
      </c>
      <c r="G654" s="18">
        <v>1</v>
      </c>
      <c r="H654" s="18">
        <v>0.06</v>
      </c>
      <c r="I654" s="18">
        <v>0.47</v>
      </c>
      <c r="J654" s="18">
        <v>0.06</v>
      </c>
      <c r="K654" s="18">
        <v>0.05</v>
      </c>
      <c r="L654" s="18">
        <v>0.01</v>
      </c>
      <c r="M654" s="18">
        <v>0.41</v>
      </c>
      <c r="N654" s="18">
        <v>0</v>
      </c>
      <c r="O654" s="18">
        <v>0.02</v>
      </c>
      <c r="P654" s="19">
        <v>472.13551516962343</v>
      </c>
    </row>
    <row r="655" spans="1:16" x14ac:dyDescent="0.2">
      <c r="A655" s="18" t="s">
        <v>16</v>
      </c>
      <c r="B655" s="18" t="s">
        <v>28</v>
      </c>
      <c r="C655" s="18" t="s">
        <v>5</v>
      </c>
      <c r="D655" s="5" t="s">
        <v>100</v>
      </c>
      <c r="E655" s="5">
        <v>2009</v>
      </c>
      <c r="F655" s="5">
        <v>3</v>
      </c>
      <c r="G655" s="18">
        <v>5</v>
      </c>
      <c r="H655" s="18">
        <v>0.3</v>
      </c>
      <c r="I655" s="18">
        <v>2.37</v>
      </c>
      <c r="J655" s="18">
        <v>0.3</v>
      </c>
      <c r="K655" s="18">
        <v>0.27</v>
      </c>
      <c r="L655" s="18">
        <v>0.04</v>
      </c>
      <c r="M655" s="18">
        <v>2.06</v>
      </c>
      <c r="N655" s="18">
        <v>0.01</v>
      </c>
      <c r="O655" s="18">
        <v>0.11</v>
      </c>
      <c r="P655" s="19">
        <v>484.05672565175155</v>
      </c>
    </row>
    <row r="656" spans="1:16" x14ac:dyDescent="0.2">
      <c r="A656" s="18" t="s">
        <v>16</v>
      </c>
      <c r="B656" s="18" t="s">
        <v>28</v>
      </c>
      <c r="C656" s="18" t="s">
        <v>5</v>
      </c>
      <c r="D656" s="5" t="s">
        <v>100</v>
      </c>
      <c r="E656" s="5">
        <v>2012</v>
      </c>
      <c r="F656" s="5">
        <v>2</v>
      </c>
      <c r="G656" s="18">
        <v>20</v>
      </c>
      <c r="H656" s="18">
        <v>0</v>
      </c>
      <c r="I656" s="18">
        <v>13.98</v>
      </c>
      <c r="J656" s="18">
        <v>0</v>
      </c>
      <c r="K656" s="18">
        <v>0.22</v>
      </c>
      <c r="L656" s="18">
        <v>13.76</v>
      </c>
      <c r="M656" s="18">
        <v>0</v>
      </c>
      <c r="N656" s="18">
        <v>0.01</v>
      </c>
      <c r="O656" s="18">
        <v>0.19</v>
      </c>
      <c r="P656" s="19">
        <v>687.54712048843737</v>
      </c>
    </row>
    <row r="657" spans="1:16" x14ac:dyDescent="0.2">
      <c r="A657" s="18" t="s">
        <v>16</v>
      </c>
      <c r="B657" s="18" t="s">
        <v>28</v>
      </c>
      <c r="C657" s="18" t="s">
        <v>5</v>
      </c>
      <c r="D657" s="5" t="s">
        <v>100</v>
      </c>
      <c r="E657" s="5">
        <v>2013</v>
      </c>
      <c r="F657" s="5">
        <v>2</v>
      </c>
      <c r="G657" s="18">
        <v>40</v>
      </c>
      <c r="H657" s="18">
        <v>1</v>
      </c>
      <c r="I657" s="18">
        <v>18.599999999999998</v>
      </c>
      <c r="J657" s="18">
        <v>1</v>
      </c>
      <c r="K657" s="18">
        <v>0.49</v>
      </c>
      <c r="L657" s="18">
        <v>18.11</v>
      </c>
      <c r="M657" s="18">
        <v>0</v>
      </c>
      <c r="N657" s="18">
        <v>0</v>
      </c>
      <c r="O657" s="18">
        <v>0.16</v>
      </c>
      <c r="P657" s="19">
        <v>488.78400237079717</v>
      </c>
    </row>
    <row r="658" spans="1:16" x14ac:dyDescent="0.2">
      <c r="A658" s="18" t="s">
        <v>16</v>
      </c>
      <c r="B658" s="18" t="s">
        <v>28</v>
      </c>
      <c r="C658" s="18" t="s">
        <v>5</v>
      </c>
      <c r="D658" s="5" t="s">
        <v>100</v>
      </c>
      <c r="E658" s="5">
        <v>2015</v>
      </c>
      <c r="F658" s="5">
        <v>2</v>
      </c>
      <c r="G658" s="18">
        <v>16</v>
      </c>
      <c r="H658" s="18">
        <v>0</v>
      </c>
      <c r="I658" s="18">
        <v>11.280000000000001</v>
      </c>
      <c r="J658" s="18">
        <v>0</v>
      </c>
      <c r="K658" s="18">
        <v>0.21</v>
      </c>
      <c r="L658" s="18">
        <v>11.07</v>
      </c>
      <c r="M658" s="18">
        <v>0</v>
      </c>
      <c r="N658" s="18">
        <v>0.02</v>
      </c>
      <c r="O658" s="18">
        <v>0.25</v>
      </c>
      <c r="P658" s="19">
        <v>705.67843850052384</v>
      </c>
    </row>
    <row r="659" spans="1:16" x14ac:dyDescent="0.2">
      <c r="A659" s="18" t="s">
        <v>16</v>
      </c>
      <c r="B659" s="18" t="s">
        <v>28</v>
      </c>
      <c r="C659" s="18" t="s">
        <v>5</v>
      </c>
      <c r="D659" s="5" t="s">
        <v>100</v>
      </c>
      <c r="E659" s="5">
        <v>2016</v>
      </c>
      <c r="F659" s="5">
        <v>2</v>
      </c>
      <c r="G659" s="18">
        <v>147</v>
      </c>
      <c r="H659" s="18">
        <v>0</v>
      </c>
      <c r="I659" s="18">
        <v>136.4</v>
      </c>
      <c r="J659" s="18">
        <v>0</v>
      </c>
      <c r="K659" s="18">
        <v>0</v>
      </c>
      <c r="L659" s="18">
        <v>136.4</v>
      </c>
      <c r="M659" s="18">
        <v>0</v>
      </c>
      <c r="N659" s="18">
        <v>0.16</v>
      </c>
      <c r="O659" s="18">
        <v>2.68</v>
      </c>
      <c r="P659" s="19">
        <v>929.22556195318862</v>
      </c>
    </row>
    <row r="660" spans="1:16" x14ac:dyDescent="0.2">
      <c r="A660" s="18" t="s">
        <v>16</v>
      </c>
      <c r="B660" s="18" t="s">
        <v>28</v>
      </c>
      <c r="C660" s="18" t="s">
        <v>5</v>
      </c>
      <c r="D660" s="5" t="s">
        <v>100</v>
      </c>
      <c r="E660" s="5">
        <v>2017</v>
      </c>
      <c r="F660" s="5">
        <v>1</v>
      </c>
      <c r="G660" s="18">
        <v>44</v>
      </c>
      <c r="H660" s="18">
        <v>0</v>
      </c>
      <c r="I660" s="18">
        <v>41.41</v>
      </c>
      <c r="J660" s="18">
        <v>0</v>
      </c>
      <c r="K660" s="18">
        <v>41.41</v>
      </c>
      <c r="L660" s="18">
        <v>0</v>
      </c>
      <c r="M660" s="18">
        <v>0</v>
      </c>
      <c r="N660" s="18">
        <v>0.05</v>
      </c>
      <c r="O660" s="18">
        <v>1.18</v>
      </c>
      <c r="P660" s="19">
        <v>948.03295605246069</v>
      </c>
    </row>
    <row r="661" spans="1:16" x14ac:dyDescent="0.2">
      <c r="A661" s="18" t="s">
        <v>16</v>
      </c>
      <c r="B661" s="18" t="s">
        <v>28</v>
      </c>
      <c r="C661" s="18" t="s">
        <v>5</v>
      </c>
      <c r="D661" s="5" t="s">
        <v>100</v>
      </c>
      <c r="E661" s="5">
        <v>2018</v>
      </c>
      <c r="F661" s="5">
        <v>1</v>
      </c>
      <c r="G661" s="18">
        <v>151</v>
      </c>
      <c r="H661" s="18">
        <v>0.77</v>
      </c>
      <c r="I661" s="18">
        <v>145.12</v>
      </c>
      <c r="J661" s="18">
        <v>0.77</v>
      </c>
      <c r="K661" s="18">
        <v>145.12</v>
      </c>
      <c r="L661" s="18">
        <v>0</v>
      </c>
      <c r="M661" s="18">
        <v>0</v>
      </c>
      <c r="N661" s="18">
        <v>0.18</v>
      </c>
      <c r="O661" s="18">
        <v>3.99</v>
      </c>
      <c r="P661" s="19">
        <v>969.16741827145006</v>
      </c>
    </row>
    <row r="662" spans="1:16" x14ac:dyDescent="0.2">
      <c r="A662" s="18" t="s">
        <v>16</v>
      </c>
      <c r="B662" s="18" t="s">
        <v>28</v>
      </c>
      <c r="C662" s="18" t="s">
        <v>5</v>
      </c>
      <c r="D662" s="5" t="s">
        <v>100</v>
      </c>
      <c r="E662" s="5">
        <v>2019</v>
      </c>
      <c r="F662" s="5">
        <v>1</v>
      </c>
      <c r="G662" s="18">
        <v>21</v>
      </c>
      <c r="H662" s="18">
        <v>0</v>
      </c>
      <c r="I662" s="18">
        <v>21.2</v>
      </c>
      <c r="J662" s="18">
        <v>0</v>
      </c>
      <c r="K662" s="18">
        <v>21.2</v>
      </c>
      <c r="L662" s="18">
        <v>0</v>
      </c>
      <c r="M662" s="18">
        <v>0</v>
      </c>
      <c r="N662" s="18">
        <v>0.02</v>
      </c>
      <c r="O662" s="18">
        <v>0.56000000000000005</v>
      </c>
      <c r="P662" s="19">
        <v>1019.2291835964387</v>
      </c>
    </row>
    <row r="663" spans="1:16" ht="12" thickBot="1" x14ac:dyDescent="0.25">
      <c r="A663" s="18" t="s">
        <v>16</v>
      </c>
      <c r="B663" s="18" t="s">
        <v>28</v>
      </c>
      <c r="C663" s="18" t="s">
        <v>5</v>
      </c>
      <c r="D663" s="5" t="s">
        <v>100</v>
      </c>
      <c r="E663" s="5">
        <v>2020</v>
      </c>
      <c r="F663" s="5">
        <v>0</v>
      </c>
      <c r="G663" s="18">
        <v>42</v>
      </c>
      <c r="H663" s="18">
        <v>23.060000000000002</v>
      </c>
      <c r="I663" s="18">
        <v>0</v>
      </c>
      <c r="J663" s="18">
        <v>23.060000000000002</v>
      </c>
      <c r="K663" s="18">
        <v>0</v>
      </c>
      <c r="L663" s="18">
        <v>0</v>
      </c>
      <c r="M663" s="18">
        <v>0</v>
      </c>
      <c r="N663" s="18">
        <v>0.03</v>
      </c>
      <c r="O663" s="18">
        <v>0</v>
      </c>
      <c r="P663" s="19">
        <v>544.22711109333693</v>
      </c>
    </row>
    <row r="664" spans="1:16" ht="12" thickBot="1" x14ac:dyDescent="0.25">
      <c r="A664" s="26" t="s">
        <v>6</v>
      </c>
      <c r="B664" s="22"/>
      <c r="C664" s="22"/>
      <c r="D664" s="22"/>
      <c r="E664" s="22"/>
      <c r="F664" s="22"/>
      <c r="G664" s="24">
        <f t="shared" ref="G664:O664" si="0">SUM(G2:G663)</f>
        <v>10456</v>
      </c>
      <c r="H664" s="25">
        <f t="shared" si="0"/>
        <v>716.15000000000009</v>
      </c>
      <c r="I664" s="25">
        <f t="shared" si="0"/>
        <v>5158.8300000000017</v>
      </c>
      <c r="J664" s="25">
        <f t="shared" si="0"/>
        <v>716.15000000000009</v>
      </c>
      <c r="K664" s="25">
        <f t="shared" si="0"/>
        <v>1479.6299999999981</v>
      </c>
      <c r="L664" s="25">
        <f t="shared" si="0"/>
        <v>1642.4399999999978</v>
      </c>
      <c r="M664" s="25">
        <f t="shared" si="0"/>
        <v>2036.7600000000007</v>
      </c>
      <c r="N664" s="25">
        <f t="shared" si="0"/>
        <v>63.409999999999968</v>
      </c>
      <c r="O664" s="25">
        <f t="shared" si="0"/>
        <v>251.74000000000015</v>
      </c>
      <c r="P664" s="24">
        <f>((H664+I664)*1000)/G664</f>
        <v>561.87643458301466</v>
      </c>
    </row>
  </sheetData>
  <sortState ref="A1:P776">
    <sortCondition ref="A2:A776"/>
    <sortCondition ref="B2:B776"/>
    <sortCondition ref="D2:D776"/>
    <sortCondition ref="F2:F776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36"/>
  <sheetViews>
    <sheetView showGridLines="0" zoomScaleNormal="100" workbookViewId="0">
      <pane ySplit="1" topLeftCell="A2" activePane="bottomLeft" state="frozen"/>
      <selection activeCell="B1" sqref="B1"/>
      <selection pane="bottomLeft" activeCell="A2" sqref="A2"/>
    </sheetView>
  </sheetViews>
  <sheetFormatPr defaultColWidth="32.5703125" defaultRowHeight="11.25" x14ac:dyDescent="0.2"/>
  <cols>
    <col min="1" max="1" width="11" style="15" bestFit="1" customWidth="1"/>
    <col min="2" max="2" width="7.140625" style="15" bestFit="1" customWidth="1"/>
    <col min="3" max="3" width="18.7109375" style="15" bestFit="1" customWidth="1"/>
    <col min="4" max="4" width="43.5703125" style="15" bestFit="1" customWidth="1"/>
    <col min="5" max="5" width="14.85546875" style="16" bestFit="1" customWidth="1"/>
    <col min="6" max="6" width="14.85546875" style="15" bestFit="1" customWidth="1"/>
    <col min="7" max="7" width="9.140625" style="14" bestFit="1" customWidth="1"/>
    <col min="8" max="8" width="18.42578125" style="37" bestFit="1" customWidth="1"/>
    <col min="9" max="9" width="14.42578125" style="15" customWidth="1"/>
    <col min="10" max="16384" width="32.5703125" style="15"/>
  </cols>
  <sheetData>
    <row r="1" spans="1:8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9" t="s">
        <v>35</v>
      </c>
      <c r="H1" s="30" t="s">
        <v>45</v>
      </c>
    </row>
    <row r="2" spans="1:8" x14ac:dyDescent="0.2">
      <c r="A2" s="18" t="s">
        <v>12</v>
      </c>
      <c r="B2" s="18" t="s">
        <v>17</v>
      </c>
      <c r="C2" s="18" t="s">
        <v>68</v>
      </c>
      <c r="D2" s="18" t="s">
        <v>104</v>
      </c>
      <c r="E2" s="38">
        <v>2005</v>
      </c>
      <c r="F2" s="34">
        <v>3</v>
      </c>
      <c r="G2" s="19">
        <v>81</v>
      </c>
      <c r="H2" s="35">
        <v>20.52</v>
      </c>
    </row>
    <row r="3" spans="1:8" x14ac:dyDescent="0.2">
      <c r="A3" s="18" t="s">
        <v>12</v>
      </c>
      <c r="B3" s="18" t="s">
        <v>17</v>
      </c>
      <c r="C3" s="18" t="s">
        <v>68</v>
      </c>
      <c r="D3" s="18" t="s">
        <v>104</v>
      </c>
      <c r="E3" s="38">
        <v>2007</v>
      </c>
      <c r="F3" s="34">
        <v>3</v>
      </c>
      <c r="G3" s="19">
        <v>6</v>
      </c>
      <c r="H3" s="35">
        <v>1.39</v>
      </c>
    </row>
    <row r="4" spans="1:8" x14ac:dyDescent="0.2">
      <c r="A4" s="18" t="s">
        <v>12</v>
      </c>
      <c r="B4" s="18" t="s">
        <v>17</v>
      </c>
      <c r="C4" s="18" t="s">
        <v>68</v>
      </c>
      <c r="D4" s="18" t="s">
        <v>104</v>
      </c>
      <c r="E4" s="38">
        <v>2008</v>
      </c>
      <c r="F4" s="34">
        <v>3</v>
      </c>
      <c r="G4" s="19">
        <v>0</v>
      </c>
      <c r="H4" s="35">
        <v>0.01</v>
      </c>
    </row>
    <row r="5" spans="1:8" x14ac:dyDescent="0.2">
      <c r="A5" s="18" t="s">
        <v>12</v>
      </c>
      <c r="B5" s="18" t="s">
        <v>17</v>
      </c>
      <c r="C5" s="18" t="s">
        <v>68</v>
      </c>
      <c r="D5" s="18" t="s">
        <v>104</v>
      </c>
      <c r="E5" s="38">
        <v>2009</v>
      </c>
      <c r="F5" s="34">
        <v>3</v>
      </c>
      <c r="G5" s="19">
        <v>0</v>
      </c>
      <c r="H5" s="35">
        <v>0.2</v>
      </c>
    </row>
    <row r="6" spans="1:8" x14ac:dyDescent="0.2">
      <c r="A6" s="18" t="s">
        <v>12</v>
      </c>
      <c r="B6" s="18" t="s">
        <v>17</v>
      </c>
      <c r="C6" s="18" t="s">
        <v>68</v>
      </c>
      <c r="D6" s="18" t="s">
        <v>104</v>
      </c>
      <c r="E6" s="38">
        <v>2010</v>
      </c>
      <c r="F6" s="34">
        <v>3</v>
      </c>
      <c r="G6" s="19">
        <v>19</v>
      </c>
      <c r="H6" s="35">
        <v>4.53</v>
      </c>
    </row>
    <row r="7" spans="1:8" x14ac:dyDescent="0.2">
      <c r="A7" s="18" t="s">
        <v>12</v>
      </c>
      <c r="B7" s="18" t="s">
        <v>17</v>
      </c>
      <c r="C7" s="18" t="s">
        <v>68</v>
      </c>
      <c r="D7" s="18" t="s">
        <v>104</v>
      </c>
      <c r="E7" s="38">
        <v>2011</v>
      </c>
      <c r="F7" s="34">
        <v>3</v>
      </c>
      <c r="G7" s="19">
        <v>115</v>
      </c>
      <c r="H7" s="35">
        <v>29.44</v>
      </c>
    </row>
    <row r="8" spans="1:8" x14ac:dyDescent="0.2">
      <c r="A8" s="18" t="s">
        <v>12</v>
      </c>
      <c r="B8" s="18" t="s">
        <v>17</v>
      </c>
      <c r="C8" s="18" t="s">
        <v>68</v>
      </c>
      <c r="D8" s="18" t="s">
        <v>104</v>
      </c>
      <c r="E8" s="38">
        <v>2013</v>
      </c>
      <c r="F8" s="34">
        <v>2</v>
      </c>
      <c r="G8" s="19">
        <v>4</v>
      </c>
      <c r="H8" s="35">
        <v>1.56</v>
      </c>
    </row>
    <row r="9" spans="1:8" x14ac:dyDescent="0.2">
      <c r="A9" s="18" t="s">
        <v>12</v>
      </c>
      <c r="B9" s="18" t="s">
        <v>17</v>
      </c>
      <c r="C9" s="18" t="s">
        <v>68</v>
      </c>
      <c r="D9" s="18" t="s">
        <v>104</v>
      </c>
      <c r="E9" s="38">
        <v>2014</v>
      </c>
      <c r="F9" s="34">
        <v>2</v>
      </c>
      <c r="G9" s="19">
        <v>86</v>
      </c>
      <c r="H9" s="35">
        <v>41.35</v>
      </c>
    </row>
    <row r="10" spans="1:8" x14ac:dyDescent="0.2">
      <c r="A10" s="18" t="s">
        <v>12</v>
      </c>
      <c r="B10" s="18" t="s">
        <v>17</v>
      </c>
      <c r="C10" s="18" t="s">
        <v>68</v>
      </c>
      <c r="D10" s="18" t="s">
        <v>104</v>
      </c>
      <c r="E10" s="38">
        <v>2016</v>
      </c>
      <c r="F10" s="34">
        <v>2</v>
      </c>
      <c r="G10" s="19">
        <v>22</v>
      </c>
      <c r="H10" s="35">
        <v>10.83</v>
      </c>
    </row>
    <row r="11" spans="1:8" x14ac:dyDescent="0.2">
      <c r="A11" s="18" t="s">
        <v>12</v>
      </c>
      <c r="B11" s="18" t="s">
        <v>17</v>
      </c>
      <c r="C11" s="18" t="s">
        <v>68</v>
      </c>
      <c r="D11" s="18" t="s">
        <v>104</v>
      </c>
      <c r="E11" s="38">
        <v>2020</v>
      </c>
      <c r="F11" s="38">
        <v>0</v>
      </c>
      <c r="G11" s="19">
        <v>4</v>
      </c>
      <c r="H11" s="35">
        <v>1.29</v>
      </c>
    </row>
    <row r="12" spans="1:8" x14ac:dyDescent="0.2">
      <c r="A12" s="18" t="s">
        <v>12</v>
      </c>
      <c r="B12" s="18" t="s">
        <v>17</v>
      </c>
      <c r="C12" s="18" t="s">
        <v>68</v>
      </c>
      <c r="D12" s="18" t="s">
        <v>104</v>
      </c>
      <c r="E12" s="38">
        <v>2021</v>
      </c>
      <c r="F12" s="34">
        <v>0</v>
      </c>
      <c r="G12" s="19">
        <v>6</v>
      </c>
      <c r="H12" s="35">
        <v>1.96</v>
      </c>
    </row>
    <row r="13" spans="1:8" x14ac:dyDescent="0.2">
      <c r="A13" s="18" t="s">
        <v>12</v>
      </c>
      <c r="B13" s="18" t="s">
        <v>17</v>
      </c>
      <c r="C13" s="18" t="s">
        <v>68</v>
      </c>
      <c r="D13" s="18" t="s">
        <v>105</v>
      </c>
      <c r="E13" s="38">
        <v>2008</v>
      </c>
      <c r="F13" s="34">
        <v>3</v>
      </c>
      <c r="G13" s="19">
        <v>0</v>
      </c>
      <c r="H13" s="35">
        <v>0.12</v>
      </c>
    </row>
    <row r="14" spans="1:8" x14ac:dyDescent="0.2">
      <c r="A14" s="18" t="s">
        <v>12</v>
      </c>
      <c r="B14" s="18" t="s">
        <v>17</v>
      </c>
      <c r="C14" s="18" t="s">
        <v>68</v>
      </c>
      <c r="D14" s="18" t="s">
        <v>105</v>
      </c>
      <c r="E14" s="38">
        <v>2010</v>
      </c>
      <c r="F14" s="34">
        <v>3</v>
      </c>
      <c r="G14" s="19">
        <v>1</v>
      </c>
      <c r="H14" s="35">
        <v>0.84</v>
      </c>
    </row>
    <row r="15" spans="1:8" x14ac:dyDescent="0.2">
      <c r="A15" s="18" t="s">
        <v>12</v>
      </c>
      <c r="B15" s="18" t="s">
        <v>17</v>
      </c>
      <c r="C15" s="18" t="s">
        <v>68</v>
      </c>
      <c r="D15" s="18" t="s">
        <v>105</v>
      </c>
      <c r="E15" s="38">
        <v>2018</v>
      </c>
      <c r="F15" s="34">
        <v>1</v>
      </c>
      <c r="G15" s="19">
        <v>0</v>
      </c>
      <c r="H15" s="35">
        <v>0.21</v>
      </c>
    </row>
    <row r="16" spans="1:8" x14ac:dyDescent="0.2">
      <c r="A16" s="18" t="s">
        <v>12</v>
      </c>
      <c r="B16" s="18" t="s">
        <v>18</v>
      </c>
      <c r="C16" s="18" t="s">
        <v>68</v>
      </c>
      <c r="D16" s="18" t="s">
        <v>104</v>
      </c>
      <c r="E16" s="38">
        <v>1998</v>
      </c>
      <c r="F16" s="34">
        <v>3</v>
      </c>
      <c r="G16" s="19">
        <v>1</v>
      </c>
      <c r="H16" s="35">
        <v>0.27</v>
      </c>
    </row>
    <row r="17" spans="1:8" x14ac:dyDescent="0.2">
      <c r="A17" s="18" t="s">
        <v>12</v>
      </c>
      <c r="B17" s="18" t="s">
        <v>18</v>
      </c>
      <c r="C17" s="18" t="s">
        <v>68</v>
      </c>
      <c r="D17" s="18" t="s">
        <v>104</v>
      </c>
      <c r="E17" s="38">
        <v>2000</v>
      </c>
      <c r="F17" s="34">
        <v>3</v>
      </c>
      <c r="G17" s="19">
        <v>92</v>
      </c>
      <c r="H17" s="35">
        <v>33.450000000000003</v>
      </c>
    </row>
    <row r="18" spans="1:8" x14ac:dyDescent="0.2">
      <c r="A18" s="18" t="s">
        <v>12</v>
      </c>
      <c r="B18" s="18" t="s">
        <v>18</v>
      </c>
      <c r="C18" s="18" t="s">
        <v>68</v>
      </c>
      <c r="D18" s="18" t="s">
        <v>104</v>
      </c>
      <c r="E18" s="38">
        <v>2001</v>
      </c>
      <c r="F18" s="34">
        <v>3</v>
      </c>
      <c r="G18" s="19">
        <v>32</v>
      </c>
      <c r="H18" s="35">
        <v>14.09</v>
      </c>
    </row>
    <row r="19" spans="1:8" x14ac:dyDescent="0.2">
      <c r="A19" s="18" t="s">
        <v>12</v>
      </c>
      <c r="B19" s="18" t="s">
        <v>18</v>
      </c>
      <c r="C19" s="18" t="s">
        <v>68</v>
      </c>
      <c r="D19" s="18" t="s">
        <v>104</v>
      </c>
      <c r="E19" s="38">
        <v>2002</v>
      </c>
      <c r="F19" s="34">
        <v>3</v>
      </c>
      <c r="G19" s="19">
        <v>22</v>
      </c>
      <c r="H19" s="35">
        <v>8.6399999999999988</v>
      </c>
    </row>
    <row r="20" spans="1:8" x14ac:dyDescent="0.2">
      <c r="A20" s="18" t="s">
        <v>12</v>
      </c>
      <c r="B20" s="18" t="s">
        <v>18</v>
      </c>
      <c r="C20" s="18" t="s">
        <v>68</v>
      </c>
      <c r="D20" s="18" t="s">
        <v>104</v>
      </c>
      <c r="E20" s="38">
        <v>2003</v>
      </c>
      <c r="F20" s="34">
        <v>3</v>
      </c>
      <c r="G20" s="19">
        <v>39</v>
      </c>
      <c r="H20" s="35">
        <v>16.18</v>
      </c>
    </row>
    <row r="21" spans="1:8" x14ac:dyDescent="0.2">
      <c r="A21" s="18" t="s">
        <v>12</v>
      </c>
      <c r="B21" s="18" t="s">
        <v>18</v>
      </c>
      <c r="C21" s="18" t="s">
        <v>68</v>
      </c>
      <c r="D21" s="18" t="s">
        <v>104</v>
      </c>
      <c r="E21" s="38">
        <v>2004</v>
      </c>
      <c r="F21" s="34">
        <v>3</v>
      </c>
      <c r="G21" s="19">
        <v>46</v>
      </c>
      <c r="H21" s="35">
        <v>18.14</v>
      </c>
    </row>
    <row r="22" spans="1:8" x14ac:dyDescent="0.2">
      <c r="A22" s="18" t="s">
        <v>12</v>
      </c>
      <c r="B22" s="18" t="s">
        <v>18</v>
      </c>
      <c r="C22" s="18" t="s">
        <v>68</v>
      </c>
      <c r="D22" s="18" t="s">
        <v>104</v>
      </c>
      <c r="E22" s="38">
        <v>2005</v>
      </c>
      <c r="F22" s="34">
        <v>3</v>
      </c>
      <c r="G22" s="19">
        <v>248</v>
      </c>
      <c r="H22" s="35">
        <v>99.890000000000015</v>
      </c>
    </row>
    <row r="23" spans="1:8" x14ac:dyDescent="0.2">
      <c r="A23" s="18" t="s">
        <v>12</v>
      </c>
      <c r="B23" s="18" t="s">
        <v>18</v>
      </c>
      <c r="C23" s="18" t="s">
        <v>68</v>
      </c>
      <c r="D23" s="18" t="s">
        <v>104</v>
      </c>
      <c r="E23" s="38">
        <v>2006</v>
      </c>
      <c r="F23" s="34">
        <v>3</v>
      </c>
      <c r="G23" s="19">
        <v>50</v>
      </c>
      <c r="H23" s="35">
        <v>18.809999999999999</v>
      </c>
    </row>
    <row r="24" spans="1:8" x14ac:dyDescent="0.2">
      <c r="A24" s="18" t="s">
        <v>12</v>
      </c>
      <c r="B24" s="18" t="s">
        <v>18</v>
      </c>
      <c r="C24" s="18" t="s">
        <v>68</v>
      </c>
      <c r="D24" s="18" t="s">
        <v>104</v>
      </c>
      <c r="E24" s="38">
        <v>2007</v>
      </c>
      <c r="F24" s="34">
        <v>3</v>
      </c>
      <c r="G24" s="19">
        <v>97</v>
      </c>
      <c r="H24" s="35">
        <v>42.42</v>
      </c>
    </row>
    <row r="25" spans="1:8" x14ac:dyDescent="0.2">
      <c r="A25" s="18" t="s">
        <v>12</v>
      </c>
      <c r="B25" s="18" t="s">
        <v>18</v>
      </c>
      <c r="C25" s="18" t="s">
        <v>68</v>
      </c>
      <c r="D25" s="18" t="s">
        <v>104</v>
      </c>
      <c r="E25" s="38">
        <v>2008</v>
      </c>
      <c r="F25" s="34">
        <v>3</v>
      </c>
      <c r="G25" s="19">
        <v>228</v>
      </c>
      <c r="H25" s="35">
        <v>93.66</v>
      </c>
    </row>
    <row r="26" spans="1:8" x14ac:dyDescent="0.2">
      <c r="A26" s="18" t="s">
        <v>12</v>
      </c>
      <c r="B26" s="18" t="s">
        <v>18</v>
      </c>
      <c r="C26" s="18" t="s">
        <v>68</v>
      </c>
      <c r="D26" s="18" t="s">
        <v>104</v>
      </c>
      <c r="E26" s="38">
        <v>2009</v>
      </c>
      <c r="F26" s="34">
        <v>3</v>
      </c>
      <c r="G26" s="19">
        <v>149</v>
      </c>
      <c r="H26" s="35">
        <v>59.3</v>
      </c>
    </row>
    <row r="27" spans="1:8" x14ac:dyDescent="0.2">
      <c r="A27" s="18" t="s">
        <v>12</v>
      </c>
      <c r="B27" s="18" t="s">
        <v>18</v>
      </c>
      <c r="C27" s="18" t="s">
        <v>68</v>
      </c>
      <c r="D27" s="18" t="s">
        <v>104</v>
      </c>
      <c r="E27" s="38">
        <v>2010</v>
      </c>
      <c r="F27" s="34">
        <v>3</v>
      </c>
      <c r="G27" s="19">
        <v>552</v>
      </c>
      <c r="H27" s="35">
        <v>222.73000000000002</v>
      </c>
    </row>
    <row r="28" spans="1:8" x14ac:dyDescent="0.2">
      <c r="A28" s="18" t="s">
        <v>12</v>
      </c>
      <c r="B28" s="18" t="s">
        <v>18</v>
      </c>
      <c r="C28" s="18" t="s">
        <v>68</v>
      </c>
      <c r="D28" s="18" t="s">
        <v>104</v>
      </c>
      <c r="E28" s="38">
        <v>2011</v>
      </c>
      <c r="F28" s="34">
        <v>3</v>
      </c>
      <c r="G28" s="19">
        <v>257</v>
      </c>
      <c r="H28" s="35">
        <v>94.01</v>
      </c>
    </row>
    <row r="29" spans="1:8" x14ac:dyDescent="0.2">
      <c r="A29" s="18" t="s">
        <v>12</v>
      </c>
      <c r="B29" s="18" t="s">
        <v>18</v>
      </c>
      <c r="C29" s="18" t="s">
        <v>68</v>
      </c>
      <c r="D29" s="18" t="s">
        <v>104</v>
      </c>
      <c r="E29" s="38">
        <v>2012</v>
      </c>
      <c r="F29" s="34">
        <v>2</v>
      </c>
      <c r="G29" s="19">
        <v>687</v>
      </c>
      <c r="H29" s="35">
        <v>233.45999999999998</v>
      </c>
    </row>
    <row r="30" spans="1:8" x14ac:dyDescent="0.2">
      <c r="A30" s="18" t="s">
        <v>12</v>
      </c>
      <c r="B30" s="18" t="s">
        <v>18</v>
      </c>
      <c r="C30" s="18" t="s">
        <v>68</v>
      </c>
      <c r="D30" s="18" t="s">
        <v>104</v>
      </c>
      <c r="E30" s="38">
        <v>2013</v>
      </c>
      <c r="F30" s="34">
        <v>2</v>
      </c>
      <c r="G30" s="19">
        <v>297</v>
      </c>
      <c r="H30" s="35">
        <v>105.17</v>
      </c>
    </row>
    <row r="31" spans="1:8" x14ac:dyDescent="0.2">
      <c r="A31" s="18" t="s">
        <v>12</v>
      </c>
      <c r="B31" s="18" t="s">
        <v>18</v>
      </c>
      <c r="C31" s="18" t="s">
        <v>68</v>
      </c>
      <c r="D31" s="18" t="s">
        <v>104</v>
      </c>
      <c r="E31" s="38">
        <v>2014</v>
      </c>
      <c r="F31" s="34">
        <v>2</v>
      </c>
      <c r="G31" s="19">
        <v>1146</v>
      </c>
      <c r="H31" s="35">
        <v>367.09</v>
      </c>
    </row>
    <row r="32" spans="1:8" x14ac:dyDescent="0.2">
      <c r="A32" s="18" t="s">
        <v>12</v>
      </c>
      <c r="B32" s="18" t="s">
        <v>18</v>
      </c>
      <c r="C32" s="18" t="s">
        <v>68</v>
      </c>
      <c r="D32" s="18" t="s">
        <v>104</v>
      </c>
      <c r="E32" s="38">
        <v>2015</v>
      </c>
      <c r="F32" s="34">
        <v>2</v>
      </c>
      <c r="G32" s="19">
        <v>1782</v>
      </c>
      <c r="H32" s="35">
        <v>587.93999999999994</v>
      </c>
    </row>
    <row r="33" spans="1:8" x14ac:dyDescent="0.2">
      <c r="A33" s="18" t="s">
        <v>12</v>
      </c>
      <c r="B33" s="18" t="s">
        <v>18</v>
      </c>
      <c r="C33" s="18" t="s">
        <v>68</v>
      </c>
      <c r="D33" s="18" t="s">
        <v>104</v>
      </c>
      <c r="E33" s="38">
        <v>2016</v>
      </c>
      <c r="F33" s="34">
        <v>2</v>
      </c>
      <c r="G33" s="19">
        <v>1872</v>
      </c>
      <c r="H33" s="35">
        <v>620.93999999999994</v>
      </c>
    </row>
    <row r="34" spans="1:8" x14ac:dyDescent="0.2">
      <c r="A34" s="18" t="s">
        <v>12</v>
      </c>
      <c r="B34" s="18" t="s">
        <v>18</v>
      </c>
      <c r="C34" s="18" t="s">
        <v>68</v>
      </c>
      <c r="D34" s="18" t="s">
        <v>104</v>
      </c>
      <c r="E34" s="38">
        <v>2017</v>
      </c>
      <c r="F34" s="34">
        <v>1</v>
      </c>
      <c r="G34" s="19">
        <v>2968</v>
      </c>
      <c r="H34" s="35">
        <v>1028.9099999999999</v>
      </c>
    </row>
    <row r="35" spans="1:8" x14ac:dyDescent="0.2">
      <c r="A35" s="18" t="s">
        <v>12</v>
      </c>
      <c r="B35" s="18" t="s">
        <v>18</v>
      </c>
      <c r="C35" s="18" t="s">
        <v>68</v>
      </c>
      <c r="D35" s="18" t="s">
        <v>104</v>
      </c>
      <c r="E35" s="38">
        <v>2018</v>
      </c>
      <c r="F35" s="34">
        <v>1</v>
      </c>
      <c r="G35" s="19">
        <v>3242</v>
      </c>
      <c r="H35" s="35">
        <v>1110.6599999999999</v>
      </c>
    </row>
    <row r="36" spans="1:8" x14ac:dyDescent="0.2">
      <c r="A36" s="18" t="s">
        <v>12</v>
      </c>
      <c r="B36" s="18" t="s">
        <v>18</v>
      </c>
      <c r="C36" s="18" t="s">
        <v>68</v>
      </c>
      <c r="D36" s="18" t="s">
        <v>104</v>
      </c>
      <c r="E36" s="38">
        <v>2019</v>
      </c>
      <c r="F36" s="34">
        <v>1</v>
      </c>
      <c r="G36" s="19">
        <v>2107</v>
      </c>
      <c r="H36" s="35">
        <v>739.24</v>
      </c>
    </row>
    <row r="37" spans="1:8" x14ac:dyDescent="0.2">
      <c r="A37" s="18" t="s">
        <v>12</v>
      </c>
      <c r="B37" s="18" t="s">
        <v>18</v>
      </c>
      <c r="C37" s="18" t="s">
        <v>68</v>
      </c>
      <c r="D37" s="18" t="s">
        <v>104</v>
      </c>
      <c r="E37" s="38">
        <v>2020</v>
      </c>
      <c r="F37" s="34">
        <v>0</v>
      </c>
      <c r="G37" s="19">
        <v>1826</v>
      </c>
      <c r="H37" s="35">
        <v>652.38</v>
      </c>
    </row>
    <row r="38" spans="1:8" x14ac:dyDescent="0.2">
      <c r="A38" s="18" t="s">
        <v>12</v>
      </c>
      <c r="B38" s="18" t="s">
        <v>18</v>
      </c>
      <c r="C38" s="18" t="s">
        <v>68</v>
      </c>
      <c r="D38" s="18" t="s">
        <v>104</v>
      </c>
      <c r="E38" s="38">
        <v>2021</v>
      </c>
      <c r="F38" s="34">
        <v>0</v>
      </c>
      <c r="G38" s="19">
        <v>1628</v>
      </c>
      <c r="H38" s="35">
        <v>588.49</v>
      </c>
    </row>
    <row r="39" spans="1:8" x14ac:dyDescent="0.2">
      <c r="A39" s="18" t="s">
        <v>12</v>
      </c>
      <c r="B39" s="18" t="s">
        <v>18</v>
      </c>
      <c r="C39" s="18" t="s">
        <v>68</v>
      </c>
      <c r="D39" s="18" t="s">
        <v>106</v>
      </c>
      <c r="E39" s="38">
        <v>2011</v>
      </c>
      <c r="F39" s="34">
        <v>3</v>
      </c>
      <c r="G39" s="19">
        <v>10</v>
      </c>
      <c r="H39" s="35">
        <v>9.99</v>
      </c>
    </row>
    <row r="40" spans="1:8" x14ac:dyDescent="0.2">
      <c r="A40" s="18" t="s">
        <v>12</v>
      </c>
      <c r="B40" s="18" t="s">
        <v>18</v>
      </c>
      <c r="C40" s="18" t="s">
        <v>68</v>
      </c>
      <c r="D40" s="18" t="s">
        <v>106</v>
      </c>
      <c r="E40" s="38">
        <v>2014</v>
      </c>
      <c r="F40" s="34">
        <v>2</v>
      </c>
      <c r="G40" s="19">
        <v>11</v>
      </c>
      <c r="H40" s="35">
        <v>5.01</v>
      </c>
    </row>
    <row r="41" spans="1:8" x14ac:dyDescent="0.2">
      <c r="A41" s="18" t="s">
        <v>12</v>
      </c>
      <c r="B41" s="18" t="s">
        <v>18</v>
      </c>
      <c r="C41" s="18" t="s">
        <v>68</v>
      </c>
      <c r="D41" s="18" t="s">
        <v>106</v>
      </c>
      <c r="E41" s="38">
        <v>2015</v>
      </c>
      <c r="F41" s="34">
        <v>2</v>
      </c>
      <c r="G41" s="19">
        <v>14</v>
      </c>
      <c r="H41" s="35">
        <v>6.31</v>
      </c>
    </row>
    <row r="42" spans="1:8" x14ac:dyDescent="0.2">
      <c r="A42" s="18" t="s">
        <v>12</v>
      </c>
      <c r="B42" s="18" t="s">
        <v>18</v>
      </c>
      <c r="C42" s="18" t="s">
        <v>68</v>
      </c>
      <c r="D42" s="18" t="s">
        <v>106</v>
      </c>
      <c r="E42" s="38">
        <v>2016</v>
      </c>
      <c r="F42" s="34">
        <v>2</v>
      </c>
      <c r="G42" s="19">
        <v>5</v>
      </c>
      <c r="H42" s="35">
        <v>2.71</v>
      </c>
    </row>
    <row r="43" spans="1:8" x14ac:dyDescent="0.2">
      <c r="A43" s="18" t="s">
        <v>12</v>
      </c>
      <c r="B43" s="18" t="s">
        <v>18</v>
      </c>
      <c r="C43" s="18" t="s">
        <v>68</v>
      </c>
      <c r="D43" s="18" t="s">
        <v>106</v>
      </c>
      <c r="E43" s="38">
        <v>2018</v>
      </c>
      <c r="F43" s="34">
        <v>1</v>
      </c>
      <c r="G43" s="19">
        <v>46</v>
      </c>
      <c r="H43" s="35">
        <v>21.71</v>
      </c>
    </row>
    <row r="44" spans="1:8" x14ac:dyDescent="0.2">
      <c r="A44" s="18" t="s">
        <v>12</v>
      </c>
      <c r="B44" s="18" t="s">
        <v>18</v>
      </c>
      <c r="C44" s="18" t="s">
        <v>68</v>
      </c>
      <c r="D44" s="18" t="s">
        <v>106</v>
      </c>
      <c r="E44" s="38">
        <v>2019</v>
      </c>
      <c r="F44" s="38">
        <v>1</v>
      </c>
      <c r="G44" s="19">
        <v>49</v>
      </c>
      <c r="H44" s="35">
        <v>21.96</v>
      </c>
    </row>
    <row r="45" spans="1:8" x14ac:dyDescent="0.2">
      <c r="A45" s="18" t="s">
        <v>12</v>
      </c>
      <c r="B45" s="18" t="s">
        <v>18</v>
      </c>
      <c r="C45" s="18" t="s">
        <v>68</v>
      </c>
      <c r="D45" s="18" t="s">
        <v>106</v>
      </c>
      <c r="E45" s="38">
        <v>2020</v>
      </c>
      <c r="F45" s="34">
        <v>0</v>
      </c>
      <c r="G45" s="19">
        <v>16</v>
      </c>
      <c r="H45" s="35">
        <v>5.17</v>
      </c>
    </row>
    <row r="46" spans="1:8" x14ac:dyDescent="0.2">
      <c r="A46" s="18" t="s">
        <v>12</v>
      </c>
      <c r="B46" s="18" t="s">
        <v>18</v>
      </c>
      <c r="C46" s="18" t="s">
        <v>68</v>
      </c>
      <c r="D46" s="18" t="s">
        <v>106</v>
      </c>
      <c r="E46" s="38">
        <v>2021</v>
      </c>
      <c r="F46" s="34">
        <v>0</v>
      </c>
      <c r="G46" s="19">
        <v>3</v>
      </c>
      <c r="H46" s="35">
        <v>2.06</v>
      </c>
    </row>
    <row r="47" spans="1:8" x14ac:dyDescent="0.2">
      <c r="A47" s="18" t="s">
        <v>12</v>
      </c>
      <c r="B47" s="18" t="s">
        <v>18</v>
      </c>
      <c r="C47" s="18" t="s">
        <v>68</v>
      </c>
      <c r="D47" s="18" t="s">
        <v>105</v>
      </c>
      <c r="E47" s="38">
        <v>2001</v>
      </c>
      <c r="F47" s="34">
        <v>3</v>
      </c>
      <c r="G47" s="19">
        <v>1</v>
      </c>
      <c r="H47" s="35">
        <v>0.26</v>
      </c>
    </row>
    <row r="48" spans="1:8" x14ac:dyDescent="0.2">
      <c r="A48" s="18" t="s">
        <v>12</v>
      </c>
      <c r="B48" s="18" t="s">
        <v>18</v>
      </c>
      <c r="C48" s="18" t="s">
        <v>68</v>
      </c>
      <c r="D48" s="18" t="s">
        <v>105</v>
      </c>
      <c r="E48" s="38">
        <v>2004</v>
      </c>
      <c r="F48" s="34">
        <v>3</v>
      </c>
      <c r="G48" s="19">
        <v>2</v>
      </c>
      <c r="H48" s="35">
        <v>0.98</v>
      </c>
    </row>
    <row r="49" spans="1:8" x14ac:dyDescent="0.2">
      <c r="A49" s="18" t="s">
        <v>12</v>
      </c>
      <c r="B49" s="18" t="s">
        <v>18</v>
      </c>
      <c r="C49" s="18" t="s">
        <v>68</v>
      </c>
      <c r="D49" s="18" t="s">
        <v>105</v>
      </c>
      <c r="E49" s="38">
        <v>2010</v>
      </c>
      <c r="F49" s="34">
        <v>3</v>
      </c>
      <c r="G49" s="19">
        <v>0</v>
      </c>
      <c r="H49" s="35">
        <v>0.28000000000000003</v>
      </c>
    </row>
    <row r="50" spans="1:8" x14ac:dyDescent="0.2">
      <c r="A50" s="18" t="s">
        <v>12</v>
      </c>
      <c r="B50" s="18" t="s">
        <v>18</v>
      </c>
      <c r="C50" s="18" t="s">
        <v>68</v>
      </c>
      <c r="D50" s="18" t="s">
        <v>105</v>
      </c>
      <c r="E50" s="38">
        <v>2012</v>
      </c>
      <c r="F50" s="34">
        <v>2</v>
      </c>
      <c r="G50" s="19">
        <v>0</v>
      </c>
      <c r="H50" s="35">
        <v>0.2</v>
      </c>
    </row>
    <row r="51" spans="1:8" x14ac:dyDescent="0.2">
      <c r="A51" s="18" t="s">
        <v>12</v>
      </c>
      <c r="B51" s="18" t="s">
        <v>18</v>
      </c>
      <c r="C51" s="18" t="s">
        <v>68</v>
      </c>
      <c r="D51" s="18" t="s">
        <v>105</v>
      </c>
      <c r="E51" s="38">
        <v>2016</v>
      </c>
      <c r="F51" s="34">
        <v>2</v>
      </c>
      <c r="G51" s="19">
        <v>0</v>
      </c>
      <c r="H51" s="35">
        <v>7.0000000000000007E-2</v>
      </c>
    </row>
    <row r="52" spans="1:8" x14ac:dyDescent="0.2">
      <c r="A52" s="18" t="s">
        <v>12</v>
      </c>
      <c r="B52" s="18" t="s">
        <v>18</v>
      </c>
      <c r="C52" s="18" t="s">
        <v>68</v>
      </c>
      <c r="D52" s="18" t="s">
        <v>105</v>
      </c>
      <c r="E52" s="38">
        <v>2017</v>
      </c>
      <c r="F52" s="34">
        <v>1</v>
      </c>
      <c r="G52" s="19">
        <v>0</v>
      </c>
      <c r="H52" s="35">
        <v>0.06</v>
      </c>
    </row>
    <row r="53" spans="1:8" x14ac:dyDescent="0.2">
      <c r="A53" s="18" t="s">
        <v>12</v>
      </c>
      <c r="B53" s="18" t="s">
        <v>18</v>
      </c>
      <c r="C53" s="18" t="s">
        <v>68</v>
      </c>
      <c r="D53" s="18" t="s">
        <v>105</v>
      </c>
      <c r="E53" s="38">
        <v>2018</v>
      </c>
      <c r="F53" s="34">
        <v>1</v>
      </c>
      <c r="G53" s="19">
        <v>0</v>
      </c>
      <c r="H53" s="35">
        <v>0.27</v>
      </c>
    </row>
    <row r="54" spans="1:8" x14ac:dyDescent="0.2">
      <c r="A54" s="18" t="s">
        <v>12</v>
      </c>
      <c r="B54" s="18" t="s">
        <v>18</v>
      </c>
      <c r="C54" s="18" t="s">
        <v>68</v>
      </c>
      <c r="D54" s="18" t="s">
        <v>105</v>
      </c>
      <c r="E54" s="38">
        <v>2020</v>
      </c>
      <c r="F54" s="34">
        <v>0</v>
      </c>
      <c r="G54" s="19">
        <v>3</v>
      </c>
      <c r="H54" s="35">
        <v>4.74</v>
      </c>
    </row>
    <row r="55" spans="1:8" x14ac:dyDescent="0.2">
      <c r="A55" s="18" t="s">
        <v>12</v>
      </c>
      <c r="B55" s="18" t="s">
        <v>18</v>
      </c>
      <c r="C55" s="18" t="s">
        <v>68</v>
      </c>
      <c r="D55" s="18" t="s">
        <v>105</v>
      </c>
      <c r="E55" s="38">
        <v>2021</v>
      </c>
      <c r="F55" s="38">
        <v>0</v>
      </c>
      <c r="G55" s="19">
        <v>0</v>
      </c>
      <c r="H55" s="35">
        <v>0.04</v>
      </c>
    </row>
    <row r="56" spans="1:8" x14ac:dyDescent="0.2">
      <c r="A56" s="18" t="s">
        <v>12</v>
      </c>
      <c r="B56" s="18" t="s">
        <v>18</v>
      </c>
      <c r="C56" s="18" t="s">
        <v>68</v>
      </c>
      <c r="D56" s="18" t="s">
        <v>107</v>
      </c>
      <c r="E56" s="38">
        <v>2008</v>
      </c>
      <c r="F56" s="34">
        <v>3</v>
      </c>
      <c r="G56" s="19">
        <v>2</v>
      </c>
      <c r="H56" s="35">
        <v>0.83</v>
      </c>
    </row>
    <row r="57" spans="1:8" x14ac:dyDescent="0.2">
      <c r="A57" s="18" t="s">
        <v>12</v>
      </c>
      <c r="B57" s="18" t="s">
        <v>18</v>
      </c>
      <c r="C57" s="18" t="s">
        <v>68</v>
      </c>
      <c r="D57" s="18" t="s">
        <v>107</v>
      </c>
      <c r="E57" s="38">
        <v>2015</v>
      </c>
      <c r="F57" s="34">
        <v>2</v>
      </c>
      <c r="G57" s="19">
        <v>1</v>
      </c>
      <c r="H57" s="35">
        <v>0.4</v>
      </c>
    </row>
    <row r="58" spans="1:8" x14ac:dyDescent="0.2">
      <c r="A58" s="18" t="s">
        <v>12</v>
      </c>
      <c r="B58" s="18" t="s">
        <v>18</v>
      </c>
      <c r="C58" s="18" t="s">
        <v>68</v>
      </c>
      <c r="D58" s="18" t="s">
        <v>107</v>
      </c>
      <c r="E58" s="38">
        <v>2016</v>
      </c>
      <c r="F58" s="34">
        <v>2</v>
      </c>
      <c r="G58" s="19">
        <v>0</v>
      </c>
      <c r="H58" s="35">
        <v>0.05</v>
      </c>
    </row>
    <row r="59" spans="1:8" x14ac:dyDescent="0.2">
      <c r="A59" s="18" t="s">
        <v>12</v>
      </c>
      <c r="B59" s="18" t="s">
        <v>18</v>
      </c>
      <c r="C59" s="18" t="s">
        <v>68</v>
      </c>
      <c r="D59" s="18" t="s">
        <v>107</v>
      </c>
      <c r="E59" s="38">
        <v>2017</v>
      </c>
      <c r="F59" s="34">
        <v>1</v>
      </c>
      <c r="G59" s="19">
        <v>1</v>
      </c>
      <c r="H59" s="35">
        <v>0.17</v>
      </c>
    </row>
    <row r="60" spans="1:8" x14ac:dyDescent="0.2">
      <c r="A60" s="18" t="s">
        <v>12</v>
      </c>
      <c r="B60" s="18" t="s">
        <v>19</v>
      </c>
      <c r="C60" s="18" t="s">
        <v>68</v>
      </c>
      <c r="D60" s="18" t="s">
        <v>104</v>
      </c>
      <c r="E60" s="38">
        <v>2010</v>
      </c>
      <c r="F60" s="34">
        <v>3</v>
      </c>
      <c r="G60" s="19">
        <v>11</v>
      </c>
      <c r="H60" s="35">
        <v>6.72</v>
      </c>
    </row>
    <row r="61" spans="1:8" x14ac:dyDescent="0.2">
      <c r="A61" s="18" t="s">
        <v>12</v>
      </c>
      <c r="B61" s="18" t="s">
        <v>19</v>
      </c>
      <c r="C61" s="18" t="s">
        <v>68</v>
      </c>
      <c r="D61" s="18" t="s">
        <v>104</v>
      </c>
      <c r="E61" s="38">
        <v>2012</v>
      </c>
      <c r="F61" s="34">
        <v>2</v>
      </c>
      <c r="G61" s="19">
        <v>16</v>
      </c>
      <c r="H61" s="35">
        <v>13.05</v>
      </c>
    </row>
    <row r="62" spans="1:8" x14ac:dyDescent="0.2">
      <c r="A62" s="18" t="s">
        <v>12</v>
      </c>
      <c r="B62" s="18" t="s">
        <v>19</v>
      </c>
      <c r="C62" s="18" t="s">
        <v>68</v>
      </c>
      <c r="D62" s="18" t="s">
        <v>104</v>
      </c>
      <c r="E62" s="38">
        <v>2014</v>
      </c>
      <c r="F62" s="34">
        <v>2</v>
      </c>
      <c r="G62" s="19">
        <v>3</v>
      </c>
      <c r="H62" s="35">
        <v>1.6</v>
      </c>
    </row>
    <row r="63" spans="1:8" x14ac:dyDescent="0.2">
      <c r="A63" s="18" t="s">
        <v>12</v>
      </c>
      <c r="B63" s="18" t="s">
        <v>19</v>
      </c>
      <c r="C63" s="18" t="s">
        <v>68</v>
      </c>
      <c r="D63" s="18" t="s">
        <v>104</v>
      </c>
      <c r="E63" s="38">
        <v>2015</v>
      </c>
      <c r="F63" s="34">
        <v>2</v>
      </c>
      <c r="G63" s="19">
        <v>8</v>
      </c>
      <c r="H63" s="35">
        <v>4.58</v>
      </c>
    </row>
    <row r="64" spans="1:8" x14ac:dyDescent="0.2">
      <c r="A64" s="18" t="s">
        <v>12</v>
      </c>
      <c r="B64" s="18" t="s">
        <v>19</v>
      </c>
      <c r="C64" s="18" t="s">
        <v>68</v>
      </c>
      <c r="D64" s="18" t="s">
        <v>104</v>
      </c>
      <c r="E64" s="38">
        <v>2016</v>
      </c>
      <c r="F64" s="38">
        <v>2</v>
      </c>
      <c r="G64" s="19">
        <v>1</v>
      </c>
      <c r="H64" s="35">
        <v>0.42</v>
      </c>
    </row>
    <row r="65" spans="1:8" x14ac:dyDescent="0.2">
      <c r="A65" s="18" t="s">
        <v>12</v>
      </c>
      <c r="B65" s="18" t="s">
        <v>19</v>
      </c>
      <c r="C65" s="18" t="s">
        <v>68</v>
      </c>
      <c r="D65" s="18" t="s">
        <v>104</v>
      </c>
      <c r="E65" s="38">
        <v>2017</v>
      </c>
      <c r="F65" s="34">
        <v>1</v>
      </c>
      <c r="G65" s="19">
        <v>7</v>
      </c>
      <c r="H65" s="35">
        <v>4.2</v>
      </c>
    </row>
    <row r="66" spans="1:8" x14ac:dyDescent="0.2">
      <c r="A66" s="18" t="s">
        <v>12</v>
      </c>
      <c r="B66" s="18" t="s">
        <v>19</v>
      </c>
      <c r="C66" s="18" t="s">
        <v>68</v>
      </c>
      <c r="D66" s="18" t="s">
        <v>104</v>
      </c>
      <c r="E66" s="38">
        <v>2018</v>
      </c>
      <c r="F66" s="34">
        <v>1</v>
      </c>
      <c r="G66" s="19">
        <v>5</v>
      </c>
      <c r="H66" s="35">
        <v>2.25</v>
      </c>
    </row>
    <row r="67" spans="1:8" x14ac:dyDescent="0.2">
      <c r="A67" s="18" t="s">
        <v>12</v>
      </c>
      <c r="B67" s="18" t="s">
        <v>19</v>
      </c>
      <c r="C67" s="18" t="s">
        <v>68</v>
      </c>
      <c r="D67" s="18" t="s">
        <v>104</v>
      </c>
      <c r="E67" s="38">
        <v>2019</v>
      </c>
      <c r="F67" s="34">
        <v>1</v>
      </c>
      <c r="G67" s="19">
        <v>1</v>
      </c>
      <c r="H67" s="35">
        <v>0.83000000000000007</v>
      </c>
    </row>
    <row r="68" spans="1:8" x14ac:dyDescent="0.2">
      <c r="A68" s="18" t="s">
        <v>12</v>
      </c>
      <c r="B68" s="18" t="s">
        <v>19</v>
      </c>
      <c r="C68" s="18" t="s">
        <v>68</v>
      </c>
      <c r="D68" s="18" t="s">
        <v>106</v>
      </c>
      <c r="E68" s="38">
        <v>2017</v>
      </c>
      <c r="F68" s="34">
        <v>1</v>
      </c>
      <c r="G68" s="19">
        <v>6</v>
      </c>
      <c r="H68" s="35">
        <v>1.95</v>
      </c>
    </row>
    <row r="69" spans="1:8" x14ac:dyDescent="0.2">
      <c r="A69" s="18" t="s">
        <v>12</v>
      </c>
      <c r="B69" s="18" t="s">
        <v>19</v>
      </c>
      <c r="C69" s="18" t="s">
        <v>68</v>
      </c>
      <c r="D69" s="18" t="s">
        <v>106</v>
      </c>
      <c r="E69" s="38">
        <v>2018</v>
      </c>
      <c r="F69" s="34">
        <v>1</v>
      </c>
      <c r="G69" s="19">
        <v>68</v>
      </c>
      <c r="H69" s="35">
        <v>45.78</v>
      </c>
    </row>
    <row r="70" spans="1:8" x14ac:dyDescent="0.2">
      <c r="A70" s="18" t="s">
        <v>12</v>
      </c>
      <c r="B70" s="18" t="s">
        <v>19</v>
      </c>
      <c r="C70" s="18" t="s">
        <v>68</v>
      </c>
      <c r="D70" s="18" t="s">
        <v>105</v>
      </c>
      <c r="E70" s="38">
        <v>2012</v>
      </c>
      <c r="F70" s="34">
        <v>2</v>
      </c>
      <c r="G70" s="19">
        <v>14</v>
      </c>
      <c r="H70" s="35">
        <v>6.21</v>
      </c>
    </row>
    <row r="71" spans="1:8" x14ac:dyDescent="0.2">
      <c r="A71" s="18" t="s">
        <v>13</v>
      </c>
      <c r="B71" s="18" t="s">
        <v>20</v>
      </c>
      <c r="C71" s="18" t="s">
        <v>68</v>
      </c>
      <c r="D71" s="18" t="s">
        <v>104</v>
      </c>
      <c r="E71" s="38">
        <v>2000</v>
      </c>
      <c r="F71" s="34">
        <v>3</v>
      </c>
      <c r="G71" s="19">
        <v>22</v>
      </c>
      <c r="H71" s="35">
        <v>12.25</v>
      </c>
    </row>
    <row r="72" spans="1:8" x14ac:dyDescent="0.2">
      <c r="A72" s="18" t="s">
        <v>13</v>
      </c>
      <c r="B72" s="18" t="s">
        <v>20</v>
      </c>
      <c r="C72" s="18" t="s">
        <v>68</v>
      </c>
      <c r="D72" s="18" t="s">
        <v>104</v>
      </c>
      <c r="E72" s="38">
        <v>2001</v>
      </c>
      <c r="F72" s="34">
        <v>3</v>
      </c>
      <c r="G72" s="19">
        <v>1</v>
      </c>
      <c r="H72" s="35">
        <v>0.16</v>
      </c>
    </row>
    <row r="73" spans="1:8" x14ac:dyDescent="0.2">
      <c r="A73" s="18" t="s">
        <v>13</v>
      </c>
      <c r="B73" s="18" t="s">
        <v>20</v>
      </c>
      <c r="C73" s="18" t="s">
        <v>68</v>
      </c>
      <c r="D73" s="18" t="s">
        <v>104</v>
      </c>
      <c r="E73" s="38">
        <v>2002</v>
      </c>
      <c r="F73" s="34">
        <v>3</v>
      </c>
      <c r="G73" s="19">
        <v>106</v>
      </c>
      <c r="H73" s="35">
        <v>28.5</v>
      </c>
    </row>
    <row r="74" spans="1:8" x14ac:dyDescent="0.2">
      <c r="A74" s="18" t="s">
        <v>13</v>
      </c>
      <c r="B74" s="18" t="s">
        <v>20</v>
      </c>
      <c r="C74" s="18" t="s">
        <v>68</v>
      </c>
      <c r="D74" s="18" t="s">
        <v>104</v>
      </c>
      <c r="E74" s="38">
        <v>2003</v>
      </c>
      <c r="F74" s="34">
        <v>3</v>
      </c>
      <c r="G74" s="19">
        <v>2</v>
      </c>
      <c r="H74" s="35">
        <v>0.65</v>
      </c>
    </row>
    <row r="75" spans="1:8" x14ac:dyDescent="0.2">
      <c r="A75" s="18" t="s">
        <v>13</v>
      </c>
      <c r="B75" s="18" t="s">
        <v>20</v>
      </c>
      <c r="C75" s="18" t="s">
        <v>68</v>
      </c>
      <c r="D75" s="18" t="s">
        <v>104</v>
      </c>
      <c r="E75" s="38">
        <v>2005</v>
      </c>
      <c r="F75" s="34">
        <v>3</v>
      </c>
      <c r="G75" s="19">
        <v>7</v>
      </c>
      <c r="H75" s="35">
        <v>2.3299999999999996</v>
      </c>
    </row>
    <row r="76" spans="1:8" x14ac:dyDescent="0.2">
      <c r="A76" s="18" t="s">
        <v>13</v>
      </c>
      <c r="B76" s="18" t="s">
        <v>20</v>
      </c>
      <c r="C76" s="18" t="s">
        <v>68</v>
      </c>
      <c r="D76" s="18" t="s">
        <v>104</v>
      </c>
      <c r="E76" s="38">
        <v>2006</v>
      </c>
      <c r="F76" s="34">
        <v>3</v>
      </c>
      <c r="G76" s="19">
        <v>3</v>
      </c>
      <c r="H76" s="35">
        <v>1.05</v>
      </c>
    </row>
    <row r="77" spans="1:8" x14ac:dyDescent="0.2">
      <c r="A77" s="18" t="s">
        <v>13</v>
      </c>
      <c r="B77" s="18" t="s">
        <v>20</v>
      </c>
      <c r="C77" s="18" t="s">
        <v>68</v>
      </c>
      <c r="D77" s="18" t="s">
        <v>104</v>
      </c>
      <c r="E77" s="38">
        <v>2007</v>
      </c>
      <c r="F77" s="34">
        <v>3</v>
      </c>
      <c r="G77" s="19">
        <v>84</v>
      </c>
      <c r="H77" s="35">
        <v>26.47</v>
      </c>
    </row>
    <row r="78" spans="1:8" x14ac:dyDescent="0.2">
      <c r="A78" s="18" t="s">
        <v>13</v>
      </c>
      <c r="B78" s="18" t="s">
        <v>20</v>
      </c>
      <c r="C78" s="18" t="s">
        <v>68</v>
      </c>
      <c r="D78" s="18" t="s">
        <v>104</v>
      </c>
      <c r="E78" s="38">
        <v>2008</v>
      </c>
      <c r="F78" s="34">
        <v>3</v>
      </c>
      <c r="G78" s="19">
        <v>7</v>
      </c>
      <c r="H78" s="35">
        <v>2.42</v>
      </c>
    </row>
    <row r="79" spans="1:8" x14ac:dyDescent="0.2">
      <c r="A79" s="18" t="s">
        <v>13</v>
      </c>
      <c r="B79" s="18" t="s">
        <v>20</v>
      </c>
      <c r="C79" s="18" t="s">
        <v>68</v>
      </c>
      <c r="D79" s="18" t="s">
        <v>104</v>
      </c>
      <c r="E79" s="38">
        <v>2009</v>
      </c>
      <c r="F79" s="34">
        <v>3</v>
      </c>
      <c r="G79" s="19">
        <v>110</v>
      </c>
      <c r="H79" s="35">
        <v>35.119999999999997</v>
      </c>
    </row>
    <row r="80" spans="1:8" x14ac:dyDescent="0.2">
      <c r="A80" s="18" t="s">
        <v>13</v>
      </c>
      <c r="B80" s="18" t="s">
        <v>20</v>
      </c>
      <c r="C80" s="18" t="s">
        <v>68</v>
      </c>
      <c r="D80" s="18" t="s">
        <v>104</v>
      </c>
      <c r="E80" s="38">
        <v>2010</v>
      </c>
      <c r="F80" s="34">
        <v>3</v>
      </c>
      <c r="G80" s="19">
        <v>211</v>
      </c>
      <c r="H80" s="35">
        <v>69.739999999999995</v>
      </c>
    </row>
    <row r="81" spans="1:8" x14ac:dyDescent="0.2">
      <c r="A81" s="18" t="s">
        <v>13</v>
      </c>
      <c r="B81" s="18" t="s">
        <v>20</v>
      </c>
      <c r="C81" s="18" t="s">
        <v>68</v>
      </c>
      <c r="D81" s="18" t="s">
        <v>104</v>
      </c>
      <c r="E81" s="38">
        <v>2011</v>
      </c>
      <c r="F81" s="34">
        <v>3</v>
      </c>
      <c r="G81" s="19">
        <v>54</v>
      </c>
      <c r="H81" s="35">
        <v>17.489999999999998</v>
      </c>
    </row>
    <row r="82" spans="1:8" x14ac:dyDescent="0.2">
      <c r="A82" s="18" t="s">
        <v>13</v>
      </c>
      <c r="B82" s="18" t="s">
        <v>20</v>
      </c>
      <c r="C82" s="18" t="s">
        <v>68</v>
      </c>
      <c r="D82" s="18" t="s">
        <v>104</v>
      </c>
      <c r="E82" s="38">
        <v>2012</v>
      </c>
      <c r="F82" s="34">
        <v>2</v>
      </c>
      <c r="G82" s="19">
        <v>69</v>
      </c>
      <c r="H82" s="35">
        <v>32.589999999999996</v>
      </c>
    </row>
    <row r="83" spans="1:8" x14ac:dyDescent="0.2">
      <c r="A83" s="18" t="s">
        <v>13</v>
      </c>
      <c r="B83" s="18" t="s">
        <v>20</v>
      </c>
      <c r="C83" s="18" t="s">
        <v>68</v>
      </c>
      <c r="D83" s="18" t="s">
        <v>104</v>
      </c>
      <c r="E83" s="38">
        <v>2013</v>
      </c>
      <c r="F83" s="34">
        <v>2</v>
      </c>
      <c r="G83" s="19">
        <v>118</v>
      </c>
      <c r="H83" s="35">
        <v>55.5</v>
      </c>
    </row>
    <row r="84" spans="1:8" x14ac:dyDescent="0.2">
      <c r="A84" s="18" t="s">
        <v>13</v>
      </c>
      <c r="B84" s="18" t="s">
        <v>20</v>
      </c>
      <c r="C84" s="18" t="s">
        <v>68</v>
      </c>
      <c r="D84" s="18" t="s">
        <v>104</v>
      </c>
      <c r="E84" s="38">
        <v>2014</v>
      </c>
      <c r="F84" s="34">
        <v>2</v>
      </c>
      <c r="G84" s="19">
        <v>216</v>
      </c>
      <c r="H84" s="35">
        <v>104.34</v>
      </c>
    </row>
    <row r="85" spans="1:8" x14ac:dyDescent="0.2">
      <c r="A85" s="18" t="s">
        <v>13</v>
      </c>
      <c r="B85" s="18" t="s">
        <v>20</v>
      </c>
      <c r="C85" s="18" t="s">
        <v>68</v>
      </c>
      <c r="D85" s="18" t="s">
        <v>104</v>
      </c>
      <c r="E85" s="38">
        <v>2015</v>
      </c>
      <c r="F85" s="34">
        <v>2</v>
      </c>
      <c r="G85" s="19">
        <v>902</v>
      </c>
      <c r="H85" s="35">
        <v>420.39000000000004</v>
      </c>
    </row>
    <row r="86" spans="1:8" x14ac:dyDescent="0.2">
      <c r="A86" s="18" t="s">
        <v>13</v>
      </c>
      <c r="B86" s="18" t="s">
        <v>20</v>
      </c>
      <c r="C86" s="18" t="s">
        <v>68</v>
      </c>
      <c r="D86" s="18" t="s">
        <v>104</v>
      </c>
      <c r="E86" s="38">
        <v>2016</v>
      </c>
      <c r="F86" s="38">
        <v>2</v>
      </c>
      <c r="G86" s="19">
        <v>470</v>
      </c>
      <c r="H86" s="35">
        <v>198.95000000000002</v>
      </c>
    </row>
    <row r="87" spans="1:8" x14ac:dyDescent="0.2">
      <c r="A87" s="18" t="s">
        <v>13</v>
      </c>
      <c r="B87" s="18" t="s">
        <v>20</v>
      </c>
      <c r="C87" s="18" t="s">
        <v>68</v>
      </c>
      <c r="D87" s="18" t="s">
        <v>104</v>
      </c>
      <c r="E87" s="38">
        <v>2017</v>
      </c>
      <c r="F87" s="34">
        <v>1</v>
      </c>
      <c r="G87" s="19">
        <v>532</v>
      </c>
      <c r="H87" s="35">
        <v>232.1</v>
      </c>
    </row>
    <row r="88" spans="1:8" x14ac:dyDescent="0.2">
      <c r="A88" s="18" t="s">
        <v>13</v>
      </c>
      <c r="B88" s="18" t="s">
        <v>20</v>
      </c>
      <c r="C88" s="18" t="s">
        <v>68</v>
      </c>
      <c r="D88" s="18" t="s">
        <v>104</v>
      </c>
      <c r="E88" s="38">
        <v>2018</v>
      </c>
      <c r="F88" s="34">
        <v>1</v>
      </c>
      <c r="G88" s="19">
        <v>595</v>
      </c>
      <c r="H88" s="35">
        <v>266.66000000000003</v>
      </c>
    </row>
    <row r="89" spans="1:8" x14ac:dyDescent="0.2">
      <c r="A89" s="18" t="s">
        <v>13</v>
      </c>
      <c r="B89" s="18" t="s">
        <v>20</v>
      </c>
      <c r="C89" s="18" t="s">
        <v>68</v>
      </c>
      <c r="D89" s="18" t="s">
        <v>104</v>
      </c>
      <c r="E89" s="38">
        <v>2019</v>
      </c>
      <c r="F89" s="38">
        <v>1</v>
      </c>
      <c r="G89" s="19">
        <v>670</v>
      </c>
      <c r="H89" s="35">
        <v>303.32</v>
      </c>
    </row>
    <row r="90" spans="1:8" x14ac:dyDescent="0.2">
      <c r="A90" s="18" t="s">
        <v>13</v>
      </c>
      <c r="B90" s="18" t="s">
        <v>20</v>
      </c>
      <c r="C90" s="18" t="s">
        <v>68</v>
      </c>
      <c r="D90" s="18" t="s">
        <v>104</v>
      </c>
      <c r="E90" s="38">
        <v>2020</v>
      </c>
      <c r="F90" s="34">
        <v>0</v>
      </c>
      <c r="G90" s="19">
        <v>686</v>
      </c>
      <c r="H90" s="35">
        <v>337.96999999999997</v>
      </c>
    </row>
    <row r="91" spans="1:8" x14ac:dyDescent="0.2">
      <c r="A91" s="18" t="s">
        <v>13</v>
      </c>
      <c r="B91" s="18" t="s">
        <v>20</v>
      </c>
      <c r="C91" s="18" t="s">
        <v>68</v>
      </c>
      <c r="D91" s="18" t="s">
        <v>104</v>
      </c>
      <c r="E91" s="38">
        <v>2021</v>
      </c>
      <c r="F91" s="34">
        <v>0</v>
      </c>
      <c r="G91" s="19">
        <v>404</v>
      </c>
      <c r="H91" s="35">
        <v>189.01999999999998</v>
      </c>
    </row>
    <row r="92" spans="1:8" x14ac:dyDescent="0.2">
      <c r="A92" s="18" t="s">
        <v>13</v>
      </c>
      <c r="B92" s="18" t="s">
        <v>20</v>
      </c>
      <c r="C92" s="18" t="s">
        <v>68</v>
      </c>
      <c r="D92" s="18" t="s">
        <v>106</v>
      </c>
      <c r="E92" s="38">
        <v>2019</v>
      </c>
      <c r="F92" s="34">
        <v>1</v>
      </c>
      <c r="G92" s="19">
        <v>7</v>
      </c>
      <c r="H92" s="35">
        <v>2.75</v>
      </c>
    </row>
    <row r="93" spans="1:8" x14ac:dyDescent="0.2">
      <c r="A93" s="18" t="s">
        <v>13</v>
      </c>
      <c r="B93" s="18" t="s">
        <v>20</v>
      </c>
      <c r="C93" s="18" t="s">
        <v>68</v>
      </c>
      <c r="D93" s="18" t="s">
        <v>105</v>
      </c>
      <c r="E93" s="38">
        <v>2010</v>
      </c>
      <c r="F93" s="34">
        <v>3</v>
      </c>
      <c r="G93" s="19">
        <v>7</v>
      </c>
      <c r="H93" s="35">
        <v>2.15</v>
      </c>
    </row>
    <row r="94" spans="1:8" x14ac:dyDescent="0.2">
      <c r="A94" s="18" t="s">
        <v>13</v>
      </c>
      <c r="B94" s="18" t="s">
        <v>20</v>
      </c>
      <c r="C94" s="18" t="s">
        <v>68</v>
      </c>
      <c r="D94" s="18" t="s">
        <v>105</v>
      </c>
      <c r="E94" s="38">
        <v>2017</v>
      </c>
      <c r="F94" s="34">
        <v>1</v>
      </c>
      <c r="G94" s="19">
        <v>2</v>
      </c>
      <c r="H94" s="35">
        <v>0.72</v>
      </c>
    </row>
    <row r="95" spans="1:8" x14ac:dyDescent="0.2">
      <c r="A95" s="18" t="s">
        <v>13</v>
      </c>
      <c r="B95" s="18" t="s">
        <v>21</v>
      </c>
      <c r="C95" s="18" t="s">
        <v>68</v>
      </c>
      <c r="D95" s="18" t="s">
        <v>104</v>
      </c>
      <c r="E95" s="38">
        <v>2001</v>
      </c>
      <c r="F95" s="34">
        <v>3</v>
      </c>
      <c r="G95" s="19">
        <v>10</v>
      </c>
      <c r="H95" s="35">
        <v>2.52</v>
      </c>
    </row>
    <row r="96" spans="1:8" x14ac:dyDescent="0.2">
      <c r="A96" s="18" t="s">
        <v>13</v>
      </c>
      <c r="B96" s="18" t="s">
        <v>21</v>
      </c>
      <c r="C96" s="18" t="s">
        <v>68</v>
      </c>
      <c r="D96" s="18" t="s">
        <v>104</v>
      </c>
      <c r="E96" s="38">
        <v>2004</v>
      </c>
      <c r="F96" s="34">
        <v>3</v>
      </c>
      <c r="G96" s="19">
        <v>29</v>
      </c>
      <c r="H96" s="35">
        <v>9.9600000000000009</v>
      </c>
    </row>
    <row r="97" spans="1:8" x14ac:dyDescent="0.2">
      <c r="A97" s="18" t="s">
        <v>13</v>
      </c>
      <c r="B97" s="18" t="s">
        <v>21</v>
      </c>
      <c r="C97" s="18" t="s">
        <v>68</v>
      </c>
      <c r="D97" s="18" t="s">
        <v>104</v>
      </c>
      <c r="E97" s="38">
        <v>2005</v>
      </c>
      <c r="F97" s="34">
        <v>3</v>
      </c>
      <c r="G97" s="19">
        <v>36</v>
      </c>
      <c r="H97" s="35">
        <v>11.36</v>
      </c>
    </row>
    <row r="98" spans="1:8" x14ac:dyDescent="0.2">
      <c r="A98" s="18" t="s">
        <v>13</v>
      </c>
      <c r="B98" s="18" t="s">
        <v>21</v>
      </c>
      <c r="C98" s="18" t="s">
        <v>68</v>
      </c>
      <c r="D98" s="18" t="s">
        <v>104</v>
      </c>
      <c r="E98" s="38">
        <v>2006</v>
      </c>
      <c r="F98" s="34">
        <v>3</v>
      </c>
      <c r="G98" s="19">
        <v>16</v>
      </c>
      <c r="H98" s="35">
        <v>5.77</v>
      </c>
    </row>
    <row r="99" spans="1:8" x14ac:dyDescent="0.2">
      <c r="A99" s="18" t="s">
        <v>13</v>
      </c>
      <c r="B99" s="18" t="s">
        <v>21</v>
      </c>
      <c r="C99" s="18" t="s">
        <v>68</v>
      </c>
      <c r="D99" s="18" t="s">
        <v>104</v>
      </c>
      <c r="E99" s="38">
        <v>2007</v>
      </c>
      <c r="F99" s="34">
        <v>3</v>
      </c>
      <c r="G99" s="19">
        <v>46</v>
      </c>
      <c r="H99" s="35">
        <v>15.99</v>
      </c>
    </row>
    <row r="100" spans="1:8" x14ac:dyDescent="0.2">
      <c r="A100" s="18" t="s">
        <v>13</v>
      </c>
      <c r="B100" s="18" t="s">
        <v>21</v>
      </c>
      <c r="C100" s="18" t="s">
        <v>68</v>
      </c>
      <c r="D100" s="18" t="s">
        <v>104</v>
      </c>
      <c r="E100" s="38">
        <v>2008</v>
      </c>
      <c r="F100" s="34">
        <v>3</v>
      </c>
      <c r="G100" s="19">
        <v>19</v>
      </c>
      <c r="H100" s="35">
        <v>6.3</v>
      </c>
    </row>
    <row r="101" spans="1:8" x14ac:dyDescent="0.2">
      <c r="A101" s="18" t="s">
        <v>13</v>
      </c>
      <c r="B101" s="18" t="s">
        <v>21</v>
      </c>
      <c r="C101" s="18" t="s">
        <v>68</v>
      </c>
      <c r="D101" s="18" t="s">
        <v>104</v>
      </c>
      <c r="E101" s="38">
        <v>2009</v>
      </c>
      <c r="F101" s="34">
        <v>3</v>
      </c>
      <c r="G101" s="19">
        <v>19</v>
      </c>
      <c r="H101" s="35">
        <v>6.71</v>
      </c>
    </row>
    <row r="102" spans="1:8" x14ac:dyDescent="0.2">
      <c r="A102" s="18" t="s">
        <v>13</v>
      </c>
      <c r="B102" s="18" t="s">
        <v>21</v>
      </c>
      <c r="C102" s="18" t="s">
        <v>68</v>
      </c>
      <c r="D102" s="18" t="s">
        <v>104</v>
      </c>
      <c r="E102" s="38">
        <v>2010</v>
      </c>
      <c r="F102" s="34">
        <v>3</v>
      </c>
      <c r="G102" s="19">
        <v>79</v>
      </c>
      <c r="H102" s="35">
        <v>29.05</v>
      </c>
    </row>
    <row r="103" spans="1:8" x14ac:dyDescent="0.2">
      <c r="A103" s="18" t="s">
        <v>13</v>
      </c>
      <c r="B103" s="18" t="s">
        <v>21</v>
      </c>
      <c r="C103" s="18" t="s">
        <v>68</v>
      </c>
      <c r="D103" s="18" t="s">
        <v>104</v>
      </c>
      <c r="E103" s="38">
        <v>2011</v>
      </c>
      <c r="F103" s="34">
        <v>3</v>
      </c>
      <c r="G103" s="19">
        <v>11</v>
      </c>
      <c r="H103" s="35">
        <v>3.89</v>
      </c>
    </row>
    <row r="104" spans="1:8" x14ac:dyDescent="0.2">
      <c r="A104" s="18" t="s">
        <v>13</v>
      </c>
      <c r="B104" s="18" t="s">
        <v>21</v>
      </c>
      <c r="C104" s="18" t="s">
        <v>68</v>
      </c>
      <c r="D104" s="18" t="s">
        <v>104</v>
      </c>
      <c r="E104" s="38">
        <v>2012</v>
      </c>
      <c r="F104" s="34">
        <v>2</v>
      </c>
      <c r="G104" s="19">
        <v>37</v>
      </c>
      <c r="H104" s="35">
        <v>13.09</v>
      </c>
    </row>
    <row r="105" spans="1:8" x14ac:dyDescent="0.2">
      <c r="A105" s="18" t="s">
        <v>13</v>
      </c>
      <c r="B105" s="18" t="s">
        <v>21</v>
      </c>
      <c r="C105" s="18" t="s">
        <v>68</v>
      </c>
      <c r="D105" s="18" t="s">
        <v>104</v>
      </c>
      <c r="E105" s="38">
        <v>2013</v>
      </c>
      <c r="F105" s="34">
        <v>2</v>
      </c>
      <c r="G105" s="19">
        <v>53</v>
      </c>
      <c r="H105" s="35">
        <v>25.65</v>
      </c>
    </row>
    <row r="106" spans="1:8" x14ac:dyDescent="0.2">
      <c r="A106" s="18" t="s">
        <v>13</v>
      </c>
      <c r="B106" s="18" t="s">
        <v>21</v>
      </c>
      <c r="C106" s="18" t="s">
        <v>68</v>
      </c>
      <c r="D106" s="18" t="s">
        <v>104</v>
      </c>
      <c r="E106" s="38">
        <v>2014</v>
      </c>
      <c r="F106" s="34">
        <v>2</v>
      </c>
      <c r="G106" s="19">
        <v>72</v>
      </c>
      <c r="H106" s="35">
        <v>23.81</v>
      </c>
    </row>
    <row r="107" spans="1:8" x14ac:dyDescent="0.2">
      <c r="A107" s="18" t="s">
        <v>13</v>
      </c>
      <c r="B107" s="18" t="s">
        <v>21</v>
      </c>
      <c r="C107" s="18" t="s">
        <v>68</v>
      </c>
      <c r="D107" s="18" t="s">
        <v>104</v>
      </c>
      <c r="E107" s="38">
        <v>2015</v>
      </c>
      <c r="F107" s="34">
        <v>2</v>
      </c>
      <c r="G107" s="19">
        <v>106</v>
      </c>
      <c r="H107" s="35">
        <v>41.41</v>
      </c>
    </row>
    <row r="108" spans="1:8" x14ac:dyDescent="0.2">
      <c r="A108" s="18" t="s">
        <v>13</v>
      </c>
      <c r="B108" s="18" t="s">
        <v>21</v>
      </c>
      <c r="C108" s="18" t="s">
        <v>68</v>
      </c>
      <c r="D108" s="18" t="s">
        <v>104</v>
      </c>
      <c r="E108" s="38">
        <v>2016</v>
      </c>
      <c r="F108" s="34">
        <v>2</v>
      </c>
      <c r="G108" s="19">
        <v>97</v>
      </c>
      <c r="H108" s="35">
        <v>38.950000000000003</v>
      </c>
    </row>
    <row r="109" spans="1:8" x14ac:dyDescent="0.2">
      <c r="A109" s="18" t="s">
        <v>13</v>
      </c>
      <c r="B109" s="18" t="s">
        <v>21</v>
      </c>
      <c r="C109" s="18" t="s">
        <v>68</v>
      </c>
      <c r="D109" s="18" t="s">
        <v>104</v>
      </c>
      <c r="E109" s="38">
        <v>2017</v>
      </c>
      <c r="F109" s="34">
        <v>1</v>
      </c>
      <c r="G109" s="19">
        <v>156</v>
      </c>
      <c r="H109" s="35">
        <v>63.91</v>
      </c>
    </row>
    <row r="110" spans="1:8" x14ac:dyDescent="0.2">
      <c r="A110" s="18" t="s">
        <v>13</v>
      </c>
      <c r="B110" s="18" t="s">
        <v>21</v>
      </c>
      <c r="C110" s="18" t="s">
        <v>68</v>
      </c>
      <c r="D110" s="18" t="s">
        <v>104</v>
      </c>
      <c r="E110" s="38">
        <v>2018</v>
      </c>
      <c r="F110" s="34">
        <v>1</v>
      </c>
      <c r="G110" s="19">
        <v>304</v>
      </c>
      <c r="H110" s="35">
        <v>130.13</v>
      </c>
    </row>
    <row r="111" spans="1:8" x14ac:dyDescent="0.2">
      <c r="A111" s="18" t="s">
        <v>13</v>
      </c>
      <c r="B111" s="18" t="s">
        <v>21</v>
      </c>
      <c r="C111" s="18" t="s">
        <v>68</v>
      </c>
      <c r="D111" s="18" t="s">
        <v>104</v>
      </c>
      <c r="E111" s="38">
        <v>2019</v>
      </c>
      <c r="F111" s="34">
        <v>1</v>
      </c>
      <c r="G111" s="19">
        <v>149</v>
      </c>
      <c r="H111" s="35">
        <v>58.94</v>
      </c>
    </row>
    <row r="112" spans="1:8" x14ac:dyDescent="0.2">
      <c r="A112" s="18" t="s">
        <v>13</v>
      </c>
      <c r="B112" s="18" t="s">
        <v>21</v>
      </c>
      <c r="C112" s="18" t="s">
        <v>68</v>
      </c>
      <c r="D112" s="18" t="s">
        <v>104</v>
      </c>
      <c r="E112" s="38">
        <v>2020</v>
      </c>
      <c r="F112" s="34">
        <v>0</v>
      </c>
      <c r="G112" s="19">
        <v>235</v>
      </c>
      <c r="H112" s="35">
        <v>84.51</v>
      </c>
    </row>
    <row r="113" spans="1:8" x14ac:dyDescent="0.2">
      <c r="A113" s="18" t="s">
        <v>13</v>
      </c>
      <c r="B113" s="18" t="s">
        <v>21</v>
      </c>
      <c r="C113" s="18" t="s">
        <v>68</v>
      </c>
      <c r="D113" s="18" t="s">
        <v>104</v>
      </c>
      <c r="E113" s="38">
        <v>2021</v>
      </c>
      <c r="F113" s="34">
        <v>0</v>
      </c>
      <c r="G113" s="19">
        <v>105</v>
      </c>
      <c r="H113" s="35">
        <v>43.61</v>
      </c>
    </row>
    <row r="114" spans="1:8" x14ac:dyDescent="0.2">
      <c r="A114" s="18" t="s">
        <v>13</v>
      </c>
      <c r="B114" s="18" t="s">
        <v>21</v>
      </c>
      <c r="C114" s="18" t="s">
        <v>68</v>
      </c>
      <c r="D114" s="18" t="s">
        <v>106</v>
      </c>
      <c r="E114" s="38">
        <v>2017</v>
      </c>
      <c r="F114" s="38">
        <v>1</v>
      </c>
      <c r="G114" s="19">
        <v>0</v>
      </c>
      <c r="H114" s="35">
        <v>0.06</v>
      </c>
    </row>
    <row r="115" spans="1:8" x14ac:dyDescent="0.2">
      <c r="A115" s="18" t="s">
        <v>13</v>
      </c>
      <c r="B115" s="18" t="s">
        <v>21</v>
      </c>
      <c r="C115" s="18" t="s">
        <v>68</v>
      </c>
      <c r="D115" s="18" t="s">
        <v>105</v>
      </c>
      <c r="E115" s="38">
        <v>2016</v>
      </c>
      <c r="F115" s="34">
        <v>2</v>
      </c>
      <c r="G115" s="19">
        <v>1</v>
      </c>
      <c r="H115" s="35">
        <v>0.86</v>
      </c>
    </row>
    <row r="116" spans="1:8" x14ac:dyDescent="0.2">
      <c r="A116" s="18" t="s">
        <v>13</v>
      </c>
      <c r="B116" s="18" t="s">
        <v>21</v>
      </c>
      <c r="C116" s="18" t="s">
        <v>68</v>
      </c>
      <c r="D116" s="18" t="s">
        <v>105</v>
      </c>
      <c r="E116" s="38">
        <v>2021</v>
      </c>
      <c r="F116" s="34">
        <v>0</v>
      </c>
      <c r="G116" s="19">
        <v>1</v>
      </c>
      <c r="H116" s="35">
        <v>0.22</v>
      </c>
    </row>
    <row r="117" spans="1:8" x14ac:dyDescent="0.2">
      <c r="A117" s="18" t="s">
        <v>13</v>
      </c>
      <c r="B117" s="18" t="s">
        <v>21</v>
      </c>
      <c r="C117" s="18" t="s">
        <v>68</v>
      </c>
      <c r="D117" s="18" t="s">
        <v>107</v>
      </c>
      <c r="E117" s="38">
        <v>2010</v>
      </c>
      <c r="F117" s="34">
        <v>3</v>
      </c>
      <c r="G117" s="19">
        <v>1</v>
      </c>
      <c r="H117" s="35">
        <v>0.39</v>
      </c>
    </row>
    <row r="118" spans="1:8" x14ac:dyDescent="0.2">
      <c r="A118" s="18" t="s">
        <v>14</v>
      </c>
      <c r="B118" s="18" t="s">
        <v>22</v>
      </c>
      <c r="C118" s="18" t="s">
        <v>68</v>
      </c>
      <c r="D118" s="18" t="s">
        <v>104</v>
      </c>
      <c r="E118" s="38">
        <v>1995</v>
      </c>
      <c r="F118" s="34">
        <v>3</v>
      </c>
      <c r="G118" s="19">
        <v>19</v>
      </c>
      <c r="H118" s="35">
        <v>4.99</v>
      </c>
    </row>
    <row r="119" spans="1:8" x14ac:dyDescent="0.2">
      <c r="A119" s="18" t="s">
        <v>14</v>
      </c>
      <c r="B119" s="18" t="s">
        <v>22</v>
      </c>
      <c r="C119" s="18" t="s">
        <v>68</v>
      </c>
      <c r="D119" s="18" t="s">
        <v>104</v>
      </c>
      <c r="E119" s="38">
        <v>1997</v>
      </c>
      <c r="F119" s="34">
        <v>3</v>
      </c>
      <c r="G119" s="19">
        <v>27</v>
      </c>
      <c r="H119" s="35">
        <v>9.1</v>
      </c>
    </row>
    <row r="120" spans="1:8" x14ac:dyDescent="0.2">
      <c r="A120" s="18" t="s">
        <v>14</v>
      </c>
      <c r="B120" s="18" t="s">
        <v>22</v>
      </c>
      <c r="C120" s="18" t="s">
        <v>68</v>
      </c>
      <c r="D120" s="18" t="s">
        <v>104</v>
      </c>
      <c r="E120" s="38">
        <v>1998</v>
      </c>
      <c r="F120" s="34">
        <v>3</v>
      </c>
      <c r="G120" s="19">
        <v>9</v>
      </c>
      <c r="H120" s="35">
        <v>2.63</v>
      </c>
    </row>
    <row r="121" spans="1:8" x14ac:dyDescent="0.2">
      <c r="A121" s="18" t="s">
        <v>14</v>
      </c>
      <c r="B121" s="18" t="s">
        <v>22</v>
      </c>
      <c r="C121" s="18" t="s">
        <v>68</v>
      </c>
      <c r="D121" s="18" t="s">
        <v>104</v>
      </c>
      <c r="E121" s="38">
        <v>2000</v>
      </c>
      <c r="F121" s="34">
        <v>3</v>
      </c>
      <c r="G121" s="19">
        <v>141</v>
      </c>
      <c r="H121" s="35">
        <v>45.1</v>
      </c>
    </row>
    <row r="122" spans="1:8" x14ac:dyDescent="0.2">
      <c r="A122" s="18" t="s">
        <v>14</v>
      </c>
      <c r="B122" s="18" t="s">
        <v>22</v>
      </c>
      <c r="C122" s="18" t="s">
        <v>68</v>
      </c>
      <c r="D122" s="18" t="s">
        <v>104</v>
      </c>
      <c r="E122" s="38">
        <v>2001</v>
      </c>
      <c r="F122" s="34">
        <v>3</v>
      </c>
      <c r="G122" s="19">
        <v>14</v>
      </c>
      <c r="H122" s="35">
        <v>4.9000000000000004</v>
      </c>
    </row>
    <row r="123" spans="1:8" x14ac:dyDescent="0.2">
      <c r="A123" s="18" t="s">
        <v>14</v>
      </c>
      <c r="B123" s="18" t="s">
        <v>22</v>
      </c>
      <c r="C123" s="18" t="s">
        <v>68</v>
      </c>
      <c r="D123" s="18" t="s">
        <v>104</v>
      </c>
      <c r="E123" s="38">
        <v>2002</v>
      </c>
      <c r="F123" s="34">
        <v>3</v>
      </c>
      <c r="G123" s="19">
        <v>14</v>
      </c>
      <c r="H123" s="35">
        <v>5.21</v>
      </c>
    </row>
    <row r="124" spans="1:8" x14ac:dyDescent="0.2">
      <c r="A124" s="18" t="s">
        <v>14</v>
      </c>
      <c r="B124" s="18" t="s">
        <v>22</v>
      </c>
      <c r="C124" s="18" t="s">
        <v>68</v>
      </c>
      <c r="D124" s="18" t="s">
        <v>104</v>
      </c>
      <c r="E124" s="38">
        <v>2003</v>
      </c>
      <c r="F124" s="34">
        <v>3</v>
      </c>
      <c r="G124" s="19">
        <v>4</v>
      </c>
      <c r="H124" s="35">
        <v>1.77</v>
      </c>
    </row>
    <row r="125" spans="1:8" x14ac:dyDescent="0.2">
      <c r="A125" s="18" t="s">
        <v>14</v>
      </c>
      <c r="B125" s="18" t="s">
        <v>22</v>
      </c>
      <c r="C125" s="18" t="s">
        <v>68</v>
      </c>
      <c r="D125" s="18" t="s">
        <v>104</v>
      </c>
      <c r="E125" s="38">
        <v>2004</v>
      </c>
      <c r="F125" s="34">
        <v>3</v>
      </c>
      <c r="G125" s="19">
        <v>107</v>
      </c>
      <c r="H125" s="35">
        <v>57.9</v>
      </c>
    </row>
    <row r="126" spans="1:8" x14ac:dyDescent="0.2">
      <c r="A126" s="18" t="s">
        <v>14</v>
      </c>
      <c r="B126" s="18" t="s">
        <v>22</v>
      </c>
      <c r="C126" s="18" t="s">
        <v>68</v>
      </c>
      <c r="D126" s="18" t="s">
        <v>104</v>
      </c>
      <c r="E126" s="38">
        <v>2005</v>
      </c>
      <c r="F126" s="34">
        <v>3</v>
      </c>
      <c r="G126" s="19">
        <v>195</v>
      </c>
      <c r="H126" s="35">
        <v>68.33</v>
      </c>
    </row>
    <row r="127" spans="1:8" x14ac:dyDescent="0.2">
      <c r="A127" s="18" t="s">
        <v>14</v>
      </c>
      <c r="B127" s="18" t="s">
        <v>22</v>
      </c>
      <c r="C127" s="18" t="s">
        <v>68</v>
      </c>
      <c r="D127" s="18" t="s">
        <v>104</v>
      </c>
      <c r="E127" s="38">
        <v>2006</v>
      </c>
      <c r="F127" s="34">
        <v>3</v>
      </c>
      <c r="G127" s="19">
        <v>102</v>
      </c>
      <c r="H127" s="35">
        <v>36.36</v>
      </c>
    </row>
    <row r="128" spans="1:8" x14ac:dyDescent="0.2">
      <c r="A128" s="18" t="s">
        <v>14</v>
      </c>
      <c r="B128" s="18" t="s">
        <v>22</v>
      </c>
      <c r="C128" s="18" t="s">
        <v>68</v>
      </c>
      <c r="D128" s="18" t="s">
        <v>104</v>
      </c>
      <c r="E128" s="38">
        <v>2007</v>
      </c>
      <c r="F128" s="34">
        <v>3</v>
      </c>
      <c r="G128" s="19">
        <v>157</v>
      </c>
      <c r="H128" s="35">
        <v>58.6</v>
      </c>
    </row>
    <row r="129" spans="1:8" x14ac:dyDescent="0.2">
      <c r="A129" s="18" t="s">
        <v>14</v>
      </c>
      <c r="B129" s="18" t="s">
        <v>22</v>
      </c>
      <c r="C129" s="18" t="s">
        <v>68</v>
      </c>
      <c r="D129" s="18" t="s">
        <v>104</v>
      </c>
      <c r="E129" s="38">
        <v>2008</v>
      </c>
      <c r="F129" s="34">
        <v>3</v>
      </c>
      <c r="G129" s="19">
        <v>376</v>
      </c>
      <c r="H129" s="35">
        <v>134.35</v>
      </c>
    </row>
    <row r="130" spans="1:8" x14ac:dyDescent="0.2">
      <c r="A130" s="18" t="s">
        <v>14</v>
      </c>
      <c r="B130" s="18" t="s">
        <v>22</v>
      </c>
      <c r="C130" s="18" t="s">
        <v>68</v>
      </c>
      <c r="D130" s="18" t="s">
        <v>104</v>
      </c>
      <c r="E130" s="38">
        <v>2009</v>
      </c>
      <c r="F130" s="34">
        <v>3</v>
      </c>
      <c r="G130" s="19">
        <v>172</v>
      </c>
      <c r="H130" s="35">
        <v>60.75</v>
      </c>
    </row>
    <row r="131" spans="1:8" x14ac:dyDescent="0.2">
      <c r="A131" s="18" t="s">
        <v>14</v>
      </c>
      <c r="B131" s="18" t="s">
        <v>22</v>
      </c>
      <c r="C131" s="18" t="s">
        <v>68</v>
      </c>
      <c r="D131" s="18" t="s">
        <v>104</v>
      </c>
      <c r="E131" s="38">
        <v>2010</v>
      </c>
      <c r="F131" s="34">
        <v>3</v>
      </c>
      <c r="G131" s="19">
        <v>1158</v>
      </c>
      <c r="H131" s="35">
        <v>409.46</v>
      </c>
    </row>
    <row r="132" spans="1:8" x14ac:dyDescent="0.2">
      <c r="A132" s="18" t="s">
        <v>14</v>
      </c>
      <c r="B132" s="18" t="s">
        <v>22</v>
      </c>
      <c r="C132" s="18" t="s">
        <v>68</v>
      </c>
      <c r="D132" s="18" t="s">
        <v>104</v>
      </c>
      <c r="E132" s="38">
        <v>2011</v>
      </c>
      <c r="F132" s="34">
        <v>3</v>
      </c>
      <c r="G132" s="19">
        <v>239</v>
      </c>
      <c r="H132" s="35">
        <v>89.02</v>
      </c>
    </row>
    <row r="133" spans="1:8" x14ac:dyDescent="0.2">
      <c r="A133" s="18" t="s">
        <v>14</v>
      </c>
      <c r="B133" s="18" t="s">
        <v>22</v>
      </c>
      <c r="C133" s="18" t="s">
        <v>68</v>
      </c>
      <c r="D133" s="18" t="s">
        <v>104</v>
      </c>
      <c r="E133" s="38">
        <v>2012</v>
      </c>
      <c r="F133" s="34">
        <v>2</v>
      </c>
      <c r="G133" s="19">
        <v>356</v>
      </c>
      <c r="H133" s="35">
        <v>132.46999999999997</v>
      </c>
    </row>
    <row r="134" spans="1:8" x14ac:dyDescent="0.2">
      <c r="A134" s="18" t="s">
        <v>14</v>
      </c>
      <c r="B134" s="18" t="s">
        <v>22</v>
      </c>
      <c r="C134" s="18" t="s">
        <v>68</v>
      </c>
      <c r="D134" s="18" t="s">
        <v>104</v>
      </c>
      <c r="E134" s="38">
        <v>2013</v>
      </c>
      <c r="F134" s="34">
        <v>2</v>
      </c>
      <c r="G134" s="19">
        <v>639</v>
      </c>
      <c r="H134" s="35">
        <v>243.35999999999999</v>
      </c>
    </row>
    <row r="135" spans="1:8" x14ac:dyDescent="0.2">
      <c r="A135" s="18" t="s">
        <v>14</v>
      </c>
      <c r="B135" s="18" t="s">
        <v>22</v>
      </c>
      <c r="C135" s="18" t="s">
        <v>68</v>
      </c>
      <c r="D135" s="18" t="s">
        <v>104</v>
      </c>
      <c r="E135" s="38">
        <v>2014</v>
      </c>
      <c r="F135" s="34">
        <v>2</v>
      </c>
      <c r="G135" s="19">
        <v>1092</v>
      </c>
      <c r="H135" s="35">
        <v>412.31</v>
      </c>
    </row>
    <row r="136" spans="1:8" x14ac:dyDescent="0.2">
      <c r="A136" s="18" t="s">
        <v>14</v>
      </c>
      <c r="B136" s="18" t="s">
        <v>22</v>
      </c>
      <c r="C136" s="18" t="s">
        <v>68</v>
      </c>
      <c r="D136" s="18" t="s">
        <v>104</v>
      </c>
      <c r="E136" s="38">
        <v>2015</v>
      </c>
      <c r="F136" s="38">
        <v>2</v>
      </c>
      <c r="G136" s="19">
        <v>1049</v>
      </c>
      <c r="H136" s="35">
        <v>412.36</v>
      </c>
    </row>
    <row r="137" spans="1:8" x14ac:dyDescent="0.2">
      <c r="A137" s="18" t="s">
        <v>14</v>
      </c>
      <c r="B137" s="18" t="s">
        <v>22</v>
      </c>
      <c r="C137" s="18" t="s">
        <v>68</v>
      </c>
      <c r="D137" s="18" t="s">
        <v>104</v>
      </c>
      <c r="E137" s="38">
        <v>2016</v>
      </c>
      <c r="F137" s="34">
        <v>2</v>
      </c>
      <c r="G137" s="19">
        <v>1443</v>
      </c>
      <c r="H137" s="35">
        <v>574.57000000000005</v>
      </c>
    </row>
    <row r="138" spans="1:8" x14ac:dyDescent="0.2">
      <c r="A138" s="18" t="s">
        <v>14</v>
      </c>
      <c r="B138" s="18" t="s">
        <v>22</v>
      </c>
      <c r="C138" s="18" t="s">
        <v>68</v>
      </c>
      <c r="D138" s="18" t="s">
        <v>104</v>
      </c>
      <c r="E138" s="38">
        <v>2017</v>
      </c>
      <c r="F138" s="34">
        <v>1</v>
      </c>
      <c r="G138" s="19">
        <v>1403</v>
      </c>
      <c r="H138" s="35">
        <v>554.09999999999991</v>
      </c>
    </row>
    <row r="139" spans="1:8" x14ac:dyDescent="0.2">
      <c r="A139" s="18" t="s">
        <v>14</v>
      </c>
      <c r="B139" s="18" t="s">
        <v>22</v>
      </c>
      <c r="C139" s="18" t="s">
        <v>68</v>
      </c>
      <c r="D139" s="18" t="s">
        <v>104</v>
      </c>
      <c r="E139" s="38">
        <v>2018</v>
      </c>
      <c r="F139" s="34">
        <v>1</v>
      </c>
      <c r="G139" s="19">
        <v>1459</v>
      </c>
      <c r="H139" s="35">
        <v>582.43000000000006</v>
      </c>
    </row>
    <row r="140" spans="1:8" x14ac:dyDescent="0.2">
      <c r="A140" s="18" t="s">
        <v>14</v>
      </c>
      <c r="B140" s="18" t="s">
        <v>22</v>
      </c>
      <c r="C140" s="18" t="s">
        <v>68</v>
      </c>
      <c r="D140" s="18" t="s">
        <v>104</v>
      </c>
      <c r="E140" s="38">
        <v>2019</v>
      </c>
      <c r="F140" s="34">
        <v>1</v>
      </c>
      <c r="G140" s="19">
        <v>1215</v>
      </c>
      <c r="H140" s="35">
        <v>485.81</v>
      </c>
    </row>
    <row r="141" spans="1:8" x14ac:dyDescent="0.2">
      <c r="A141" s="18" t="s">
        <v>14</v>
      </c>
      <c r="B141" s="18" t="s">
        <v>22</v>
      </c>
      <c r="C141" s="18" t="s">
        <v>68</v>
      </c>
      <c r="D141" s="18" t="s">
        <v>104</v>
      </c>
      <c r="E141" s="38">
        <v>2020</v>
      </c>
      <c r="F141" s="34">
        <v>0</v>
      </c>
      <c r="G141" s="19">
        <v>893</v>
      </c>
      <c r="H141" s="35">
        <v>357.21</v>
      </c>
    </row>
    <row r="142" spans="1:8" x14ac:dyDescent="0.2">
      <c r="A142" s="18" t="s">
        <v>14</v>
      </c>
      <c r="B142" s="18" t="s">
        <v>22</v>
      </c>
      <c r="C142" s="18" t="s">
        <v>68</v>
      </c>
      <c r="D142" s="18" t="s">
        <v>104</v>
      </c>
      <c r="E142" s="38">
        <v>2021</v>
      </c>
      <c r="F142" s="34">
        <v>0</v>
      </c>
      <c r="G142" s="19">
        <v>1588</v>
      </c>
      <c r="H142" s="35">
        <v>648.42000000000007</v>
      </c>
    </row>
    <row r="143" spans="1:8" x14ac:dyDescent="0.2">
      <c r="A143" s="18" t="s">
        <v>14</v>
      </c>
      <c r="B143" s="18" t="s">
        <v>22</v>
      </c>
      <c r="C143" s="18" t="s">
        <v>68</v>
      </c>
      <c r="D143" s="18" t="s">
        <v>106</v>
      </c>
      <c r="E143" s="38">
        <v>2016</v>
      </c>
      <c r="F143" s="34">
        <v>2</v>
      </c>
      <c r="G143" s="19">
        <v>48</v>
      </c>
      <c r="H143" s="35">
        <v>22.49</v>
      </c>
    </row>
    <row r="144" spans="1:8" x14ac:dyDescent="0.2">
      <c r="A144" s="18" t="s">
        <v>14</v>
      </c>
      <c r="B144" s="18" t="s">
        <v>22</v>
      </c>
      <c r="C144" s="18" t="s">
        <v>68</v>
      </c>
      <c r="D144" s="18" t="s">
        <v>106</v>
      </c>
      <c r="E144" s="38">
        <v>2017</v>
      </c>
      <c r="F144" s="34">
        <v>1</v>
      </c>
      <c r="G144" s="19">
        <v>10</v>
      </c>
      <c r="H144" s="35">
        <v>4.63</v>
      </c>
    </row>
    <row r="145" spans="1:8" x14ac:dyDescent="0.2">
      <c r="A145" s="18" t="s">
        <v>14</v>
      </c>
      <c r="B145" s="18" t="s">
        <v>22</v>
      </c>
      <c r="C145" s="18" t="s">
        <v>68</v>
      </c>
      <c r="D145" s="18" t="s">
        <v>106</v>
      </c>
      <c r="E145" s="38">
        <v>2018</v>
      </c>
      <c r="F145" s="34">
        <v>1</v>
      </c>
      <c r="G145" s="19">
        <v>11</v>
      </c>
      <c r="H145" s="35">
        <v>4.33</v>
      </c>
    </row>
    <row r="146" spans="1:8" x14ac:dyDescent="0.2">
      <c r="A146" s="18" t="s">
        <v>14</v>
      </c>
      <c r="B146" s="18" t="s">
        <v>22</v>
      </c>
      <c r="C146" s="18" t="s">
        <v>68</v>
      </c>
      <c r="D146" s="18" t="s">
        <v>106</v>
      </c>
      <c r="E146" s="38">
        <v>2019</v>
      </c>
      <c r="F146" s="34">
        <v>1</v>
      </c>
      <c r="G146" s="19">
        <v>48</v>
      </c>
      <c r="H146" s="35">
        <v>16.540000000000003</v>
      </c>
    </row>
    <row r="147" spans="1:8" x14ac:dyDescent="0.2">
      <c r="A147" s="18" t="s">
        <v>14</v>
      </c>
      <c r="B147" s="18" t="s">
        <v>22</v>
      </c>
      <c r="C147" s="18" t="s">
        <v>68</v>
      </c>
      <c r="D147" s="18" t="s">
        <v>106</v>
      </c>
      <c r="E147" s="38">
        <v>2020</v>
      </c>
      <c r="F147" s="34">
        <v>0</v>
      </c>
      <c r="G147" s="19">
        <v>10</v>
      </c>
      <c r="H147" s="35">
        <v>4.49</v>
      </c>
    </row>
    <row r="148" spans="1:8" x14ac:dyDescent="0.2">
      <c r="A148" s="18" t="s">
        <v>14</v>
      </c>
      <c r="B148" s="18" t="s">
        <v>22</v>
      </c>
      <c r="C148" s="18" t="s">
        <v>68</v>
      </c>
      <c r="D148" s="18" t="s">
        <v>107</v>
      </c>
      <c r="E148" s="38">
        <v>2015</v>
      </c>
      <c r="F148" s="34">
        <v>2</v>
      </c>
      <c r="G148" s="19">
        <v>0</v>
      </c>
      <c r="H148" s="35">
        <v>0.15</v>
      </c>
    </row>
    <row r="149" spans="1:8" x14ac:dyDescent="0.2">
      <c r="A149" s="18" t="s">
        <v>14</v>
      </c>
      <c r="B149" s="18" t="s">
        <v>23</v>
      </c>
      <c r="C149" s="18" t="s">
        <v>68</v>
      </c>
      <c r="D149" s="18" t="s">
        <v>104</v>
      </c>
      <c r="E149" s="38">
        <v>1994</v>
      </c>
      <c r="F149" s="38">
        <v>3</v>
      </c>
      <c r="G149" s="19">
        <v>1</v>
      </c>
      <c r="H149" s="35">
        <v>0.19</v>
      </c>
    </row>
    <row r="150" spans="1:8" x14ac:dyDescent="0.2">
      <c r="A150" s="18" t="s">
        <v>14</v>
      </c>
      <c r="B150" s="18" t="s">
        <v>23</v>
      </c>
      <c r="C150" s="18" t="s">
        <v>68</v>
      </c>
      <c r="D150" s="18" t="s">
        <v>104</v>
      </c>
      <c r="E150" s="38">
        <v>2004</v>
      </c>
      <c r="F150" s="34">
        <v>3</v>
      </c>
      <c r="G150" s="19">
        <v>2</v>
      </c>
      <c r="H150" s="35">
        <v>0.81</v>
      </c>
    </row>
    <row r="151" spans="1:8" x14ac:dyDescent="0.2">
      <c r="A151" s="18" t="s">
        <v>14</v>
      </c>
      <c r="B151" s="18" t="s">
        <v>23</v>
      </c>
      <c r="C151" s="18" t="s">
        <v>68</v>
      </c>
      <c r="D151" s="18" t="s">
        <v>104</v>
      </c>
      <c r="E151" s="38">
        <v>2005</v>
      </c>
      <c r="F151" s="34">
        <v>3</v>
      </c>
      <c r="G151" s="19">
        <v>13</v>
      </c>
      <c r="H151" s="35">
        <v>6.43</v>
      </c>
    </row>
    <row r="152" spans="1:8" x14ac:dyDescent="0.2">
      <c r="A152" s="18" t="s">
        <v>14</v>
      </c>
      <c r="B152" s="18" t="s">
        <v>23</v>
      </c>
      <c r="C152" s="18" t="s">
        <v>68</v>
      </c>
      <c r="D152" s="18" t="s">
        <v>104</v>
      </c>
      <c r="E152" s="38">
        <v>2008</v>
      </c>
      <c r="F152" s="34">
        <v>3</v>
      </c>
      <c r="G152" s="19">
        <v>0</v>
      </c>
      <c r="H152" s="35">
        <v>0.03</v>
      </c>
    </row>
    <row r="153" spans="1:8" x14ac:dyDescent="0.2">
      <c r="A153" s="18" t="s">
        <v>14</v>
      </c>
      <c r="B153" s="18" t="s">
        <v>23</v>
      </c>
      <c r="C153" s="18" t="s">
        <v>68</v>
      </c>
      <c r="D153" s="18" t="s">
        <v>104</v>
      </c>
      <c r="E153" s="38">
        <v>2009</v>
      </c>
      <c r="F153" s="34">
        <v>3</v>
      </c>
      <c r="G153" s="19">
        <v>6</v>
      </c>
      <c r="H153" s="35">
        <v>1.75</v>
      </c>
    </row>
    <row r="154" spans="1:8" x14ac:dyDescent="0.2">
      <c r="A154" s="18" t="s">
        <v>14</v>
      </c>
      <c r="B154" s="18" t="s">
        <v>23</v>
      </c>
      <c r="C154" s="18" t="s">
        <v>68</v>
      </c>
      <c r="D154" s="18" t="s">
        <v>104</v>
      </c>
      <c r="E154" s="38">
        <v>2010</v>
      </c>
      <c r="F154" s="34">
        <v>3</v>
      </c>
      <c r="G154" s="19">
        <v>22</v>
      </c>
      <c r="H154" s="35">
        <v>9.5500000000000007</v>
      </c>
    </row>
    <row r="155" spans="1:8" x14ac:dyDescent="0.2">
      <c r="A155" s="18" t="s">
        <v>14</v>
      </c>
      <c r="B155" s="18" t="s">
        <v>23</v>
      </c>
      <c r="C155" s="18" t="s">
        <v>68</v>
      </c>
      <c r="D155" s="18" t="s">
        <v>104</v>
      </c>
      <c r="E155" s="38">
        <v>2011</v>
      </c>
      <c r="F155" s="34">
        <v>3</v>
      </c>
      <c r="G155" s="19">
        <v>10</v>
      </c>
      <c r="H155" s="35">
        <v>3.59</v>
      </c>
    </row>
    <row r="156" spans="1:8" x14ac:dyDescent="0.2">
      <c r="A156" s="18" t="s">
        <v>14</v>
      </c>
      <c r="B156" s="18" t="s">
        <v>23</v>
      </c>
      <c r="C156" s="18" t="s">
        <v>68</v>
      </c>
      <c r="D156" s="18" t="s">
        <v>104</v>
      </c>
      <c r="E156" s="38">
        <v>2012</v>
      </c>
      <c r="F156" s="34">
        <v>2</v>
      </c>
      <c r="G156" s="19">
        <v>4</v>
      </c>
      <c r="H156" s="35">
        <v>1.43</v>
      </c>
    </row>
    <row r="157" spans="1:8" x14ac:dyDescent="0.2">
      <c r="A157" s="18" t="s">
        <v>14</v>
      </c>
      <c r="B157" s="18" t="s">
        <v>23</v>
      </c>
      <c r="C157" s="18" t="s">
        <v>68</v>
      </c>
      <c r="D157" s="18" t="s">
        <v>104</v>
      </c>
      <c r="E157" s="38">
        <v>2013</v>
      </c>
      <c r="F157" s="34">
        <v>2</v>
      </c>
      <c r="G157" s="19">
        <v>46</v>
      </c>
      <c r="H157" s="35">
        <v>23.22</v>
      </c>
    </row>
    <row r="158" spans="1:8" x14ac:dyDescent="0.2">
      <c r="A158" s="18" t="s">
        <v>14</v>
      </c>
      <c r="B158" s="18" t="s">
        <v>23</v>
      </c>
      <c r="C158" s="18" t="s">
        <v>68</v>
      </c>
      <c r="D158" s="18" t="s">
        <v>104</v>
      </c>
      <c r="E158" s="38">
        <v>2014</v>
      </c>
      <c r="F158" s="34">
        <v>2</v>
      </c>
      <c r="G158" s="19">
        <v>25</v>
      </c>
      <c r="H158" s="35">
        <v>13.37</v>
      </c>
    </row>
    <row r="159" spans="1:8" x14ac:dyDescent="0.2">
      <c r="A159" s="18" t="s">
        <v>14</v>
      </c>
      <c r="B159" s="18" t="s">
        <v>23</v>
      </c>
      <c r="C159" s="18" t="s">
        <v>68</v>
      </c>
      <c r="D159" s="18" t="s">
        <v>104</v>
      </c>
      <c r="E159" s="38">
        <v>2015</v>
      </c>
      <c r="F159" s="34">
        <v>2</v>
      </c>
      <c r="G159" s="19">
        <v>78</v>
      </c>
      <c r="H159" s="35">
        <v>31.509999999999998</v>
      </c>
    </row>
    <row r="160" spans="1:8" x14ac:dyDescent="0.2">
      <c r="A160" s="18" t="s">
        <v>14</v>
      </c>
      <c r="B160" s="18" t="s">
        <v>23</v>
      </c>
      <c r="C160" s="18" t="s">
        <v>68</v>
      </c>
      <c r="D160" s="18" t="s">
        <v>104</v>
      </c>
      <c r="E160" s="38">
        <v>2016</v>
      </c>
      <c r="F160" s="34">
        <v>2</v>
      </c>
      <c r="G160" s="19">
        <v>80</v>
      </c>
      <c r="H160" s="35">
        <v>38.910000000000004</v>
      </c>
    </row>
    <row r="161" spans="1:8" x14ac:dyDescent="0.2">
      <c r="A161" s="18" t="s">
        <v>14</v>
      </c>
      <c r="B161" s="18" t="s">
        <v>23</v>
      </c>
      <c r="C161" s="18" t="s">
        <v>68</v>
      </c>
      <c r="D161" s="18" t="s">
        <v>104</v>
      </c>
      <c r="E161" s="38">
        <v>2017</v>
      </c>
      <c r="F161" s="34">
        <v>1</v>
      </c>
      <c r="G161" s="19">
        <v>65</v>
      </c>
      <c r="H161" s="35">
        <v>36.22</v>
      </c>
    </row>
    <row r="162" spans="1:8" x14ac:dyDescent="0.2">
      <c r="A162" s="18" t="s">
        <v>14</v>
      </c>
      <c r="B162" s="18" t="s">
        <v>23</v>
      </c>
      <c r="C162" s="18" t="s">
        <v>68</v>
      </c>
      <c r="D162" s="18" t="s">
        <v>104</v>
      </c>
      <c r="E162" s="38">
        <v>2018</v>
      </c>
      <c r="F162" s="34">
        <v>1</v>
      </c>
      <c r="G162" s="19">
        <v>106</v>
      </c>
      <c r="H162" s="35">
        <v>39.799999999999997</v>
      </c>
    </row>
    <row r="163" spans="1:8" x14ac:dyDescent="0.2">
      <c r="A163" s="18" t="s">
        <v>14</v>
      </c>
      <c r="B163" s="18" t="s">
        <v>23</v>
      </c>
      <c r="C163" s="18" t="s">
        <v>68</v>
      </c>
      <c r="D163" s="18" t="s">
        <v>104</v>
      </c>
      <c r="E163" s="38">
        <v>2019</v>
      </c>
      <c r="F163" s="34">
        <v>1</v>
      </c>
      <c r="G163" s="19">
        <v>168</v>
      </c>
      <c r="H163" s="35">
        <v>77.41</v>
      </c>
    </row>
    <row r="164" spans="1:8" x14ac:dyDescent="0.2">
      <c r="A164" s="18" t="s">
        <v>14</v>
      </c>
      <c r="B164" s="18" t="s">
        <v>23</v>
      </c>
      <c r="C164" s="18" t="s">
        <v>68</v>
      </c>
      <c r="D164" s="18" t="s">
        <v>104</v>
      </c>
      <c r="E164" s="38">
        <v>2020</v>
      </c>
      <c r="F164" s="34">
        <v>0</v>
      </c>
      <c r="G164" s="19">
        <v>179</v>
      </c>
      <c r="H164" s="35">
        <v>75.320000000000007</v>
      </c>
    </row>
    <row r="165" spans="1:8" x14ac:dyDescent="0.2">
      <c r="A165" s="18" t="s">
        <v>14</v>
      </c>
      <c r="B165" s="18" t="s">
        <v>23</v>
      </c>
      <c r="C165" s="18" t="s">
        <v>68</v>
      </c>
      <c r="D165" s="18" t="s">
        <v>104</v>
      </c>
      <c r="E165" s="38">
        <v>2021</v>
      </c>
      <c r="F165" s="34">
        <v>0</v>
      </c>
      <c r="G165" s="19">
        <v>137</v>
      </c>
      <c r="H165" s="35">
        <v>64.930000000000007</v>
      </c>
    </row>
    <row r="166" spans="1:8" x14ac:dyDescent="0.2">
      <c r="A166" s="18" t="s">
        <v>14</v>
      </c>
      <c r="B166" s="18" t="s">
        <v>23</v>
      </c>
      <c r="C166" s="18" t="s">
        <v>68</v>
      </c>
      <c r="D166" s="18" t="s">
        <v>106</v>
      </c>
      <c r="E166" s="38">
        <v>2003</v>
      </c>
      <c r="F166" s="34">
        <v>3</v>
      </c>
      <c r="G166" s="19">
        <v>1</v>
      </c>
      <c r="H166" s="35">
        <v>0.61</v>
      </c>
    </row>
    <row r="167" spans="1:8" x14ac:dyDescent="0.2">
      <c r="A167" s="18" t="s">
        <v>14</v>
      </c>
      <c r="B167" s="18" t="s">
        <v>23</v>
      </c>
      <c r="C167" s="18" t="s">
        <v>68</v>
      </c>
      <c r="D167" s="18" t="s">
        <v>106</v>
      </c>
      <c r="E167" s="38">
        <v>2006</v>
      </c>
      <c r="F167" s="34">
        <v>3</v>
      </c>
      <c r="G167" s="19">
        <v>141</v>
      </c>
      <c r="H167" s="35">
        <v>58.489999999999995</v>
      </c>
    </row>
    <row r="168" spans="1:8" x14ac:dyDescent="0.2">
      <c r="A168" s="18" t="s">
        <v>14</v>
      </c>
      <c r="B168" s="18" t="s">
        <v>23</v>
      </c>
      <c r="C168" s="18" t="s">
        <v>68</v>
      </c>
      <c r="D168" s="18" t="s">
        <v>106</v>
      </c>
      <c r="E168" s="38">
        <v>2011</v>
      </c>
      <c r="F168" s="38">
        <v>3</v>
      </c>
      <c r="G168" s="19">
        <v>183</v>
      </c>
      <c r="H168" s="35">
        <v>76.460000000000008</v>
      </c>
    </row>
    <row r="169" spans="1:8" x14ac:dyDescent="0.2">
      <c r="A169" s="18" t="s">
        <v>14</v>
      </c>
      <c r="B169" s="18" t="s">
        <v>23</v>
      </c>
      <c r="C169" s="18" t="s">
        <v>68</v>
      </c>
      <c r="D169" s="18" t="s">
        <v>106</v>
      </c>
      <c r="E169" s="38">
        <v>2016</v>
      </c>
      <c r="F169" s="34">
        <v>2</v>
      </c>
      <c r="G169" s="19">
        <v>19</v>
      </c>
      <c r="H169" s="35">
        <v>8.99</v>
      </c>
    </row>
    <row r="170" spans="1:8" x14ac:dyDescent="0.2">
      <c r="A170" s="18" t="s">
        <v>14</v>
      </c>
      <c r="B170" s="18" t="s">
        <v>23</v>
      </c>
      <c r="C170" s="18" t="s">
        <v>68</v>
      </c>
      <c r="D170" s="18" t="s">
        <v>106</v>
      </c>
      <c r="E170" s="38">
        <v>2017</v>
      </c>
      <c r="F170" s="34">
        <v>1</v>
      </c>
      <c r="G170" s="19">
        <v>97</v>
      </c>
      <c r="H170" s="35">
        <v>40.730000000000004</v>
      </c>
    </row>
    <row r="171" spans="1:8" x14ac:dyDescent="0.2">
      <c r="A171" s="18" t="s">
        <v>14</v>
      </c>
      <c r="B171" s="18" t="s">
        <v>23</v>
      </c>
      <c r="C171" s="18" t="s">
        <v>68</v>
      </c>
      <c r="D171" s="18" t="s">
        <v>106</v>
      </c>
      <c r="E171" s="38">
        <v>2018</v>
      </c>
      <c r="F171" s="34">
        <v>1</v>
      </c>
      <c r="G171" s="19">
        <v>43</v>
      </c>
      <c r="H171" s="35">
        <v>15.36</v>
      </c>
    </row>
    <row r="172" spans="1:8" x14ac:dyDescent="0.2">
      <c r="A172" s="18" t="s">
        <v>14</v>
      </c>
      <c r="B172" s="18" t="s">
        <v>23</v>
      </c>
      <c r="C172" s="18" t="s">
        <v>68</v>
      </c>
      <c r="D172" s="18" t="s">
        <v>106</v>
      </c>
      <c r="E172" s="38">
        <v>2019</v>
      </c>
      <c r="F172" s="34">
        <v>1</v>
      </c>
      <c r="G172" s="19">
        <v>78</v>
      </c>
      <c r="H172" s="35">
        <v>29.94</v>
      </c>
    </row>
    <row r="173" spans="1:8" x14ac:dyDescent="0.2">
      <c r="A173" s="18" t="s">
        <v>14</v>
      </c>
      <c r="B173" s="18" t="s">
        <v>23</v>
      </c>
      <c r="C173" s="18" t="s">
        <v>68</v>
      </c>
      <c r="D173" s="18" t="s">
        <v>106</v>
      </c>
      <c r="E173" s="38">
        <v>2020</v>
      </c>
      <c r="F173" s="34">
        <v>0</v>
      </c>
      <c r="G173" s="19">
        <v>2</v>
      </c>
      <c r="H173" s="35">
        <v>1.01</v>
      </c>
    </row>
    <row r="174" spans="1:8" x14ac:dyDescent="0.2">
      <c r="A174" s="18" t="s">
        <v>14</v>
      </c>
      <c r="B174" s="18" t="s">
        <v>23</v>
      </c>
      <c r="C174" s="18" t="s">
        <v>68</v>
      </c>
      <c r="D174" s="18" t="s">
        <v>106</v>
      </c>
      <c r="E174" s="38">
        <v>2021</v>
      </c>
      <c r="F174" s="34">
        <v>0</v>
      </c>
      <c r="G174" s="19">
        <v>15</v>
      </c>
      <c r="H174" s="35">
        <v>5.85</v>
      </c>
    </row>
    <row r="175" spans="1:8" x14ac:dyDescent="0.2">
      <c r="A175" s="18" t="s">
        <v>14</v>
      </c>
      <c r="B175" s="18" t="s">
        <v>23</v>
      </c>
      <c r="C175" s="18" t="s">
        <v>68</v>
      </c>
      <c r="D175" s="18" t="s">
        <v>105</v>
      </c>
      <c r="E175" s="38">
        <v>2016</v>
      </c>
      <c r="F175" s="34">
        <v>2</v>
      </c>
      <c r="G175" s="19">
        <v>0</v>
      </c>
      <c r="H175" s="35">
        <v>0.1</v>
      </c>
    </row>
    <row r="176" spans="1:8" x14ac:dyDescent="0.2">
      <c r="A176" s="18" t="s">
        <v>14</v>
      </c>
      <c r="B176" s="18" t="s">
        <v>23</v>
      </c>
      <c r="C176" s="18" t="s">
        <v>68</v>
      </c>
      <c r="D176" s="18" t="s">
        <v>105</v>
      </c>
      <c r="E176" s="38">
        <v>2021</v>
      </c>
      <c r="F176" s="34">
        <v>0</v>
      </c>
      <c r="G176" s="19">
        <v>3</v>
      </c>
      <c r="H176" s="35">
        <v>1.19</v>
      </c>
    </row>
    <row r="177" spans="1:8" x14ac:dyDescent="0.2">
      <c r="A177" s="18" t="s">
        <v>14</v>
      </c>
      <c r="B177" s="18" t="s">
        <v>24</v>
      </c>
      <c r="C177" s="18" t="s">
        <v>68</v>
      </c>
      <c r="D177" s="18" t="s">
        <v>104</v>
      </c>
      <c r="E177" s="38">
        <v>2006</v>
      </c>
      <c r="F177" s="38">
        <v>3</v>
      </c>
      <c r="G177" s="19">
        <v>0</v>
      </c>
      <c r="H177" s="35">
        <v>0.04</v>
      </c>
    </row>
    <row r="178" spans="1:8" x14ac:dyDescent="0.2">
      <c r="A178" s="18" t="s">
        <v>14</v>
      </c>
      <c r="B178" s="18" t="s">
        <v>24</v>
      </c>
      <c r="C178" s="18" t="s">
        <v>68</v>
      </c>
      <c r="D178" s="18" t="s">
        <v>104</v>
      </c>
      <c r="E178" s="38">
        <v>2008</v>
      </c>
      <c r="F178" s="34">
        <v>3</v>
      </c>
      <c r="G178" s="19">
        <v>1</v>
      </c>
      <c r="H178" s="35">
        <v>0.16</v>
      </c>
    </row>
    <row r="179" spans="1:8" x14ac:dyDescent="0.2">
      <c r="A179" s="18" t="s">
        <v>14</v>
      </c>
      <c r="B179" s="18" t="s">
        <v>24</v>
      </c>
      <c r="C179" s="18" t="s">
        <v>68</v>
      </c>
      <c r="D179" s="18" t="s">
        <v>104</v>
      </c>
      <c r="E179" s="38">
        <v>2010</v>
      </c>
      <c r="F179" s="34">
        <v>3</v>
      </c>
      <c r="G179" s="19">
        <v>3</v>
      </c>
      <c r="H179" s="35">
        <v>1.22</v>
      </c>
    </row>
    <row r="180" spans="1:8" x14ac:dyDescent="0.2">
      <c r="A180" s="18" t="s">
        <v>14</v>
      </c>
      <c r="B180" s="18" t="s">
        <v>24</v>
      </c>
      <c r="C180" s="18" t="s">
        <v>68</v>
      </c>
      <c r="D180" s="18" t="s">
        <v>104</v>
      </c>
      <c r="E180" s="38">
        <v>2015</v>
      </c>
      <c r="F180" s="34">
        <v>2</v>
      </c>
      <c r="G180" s="19">
        <v>15</v>
      </c>
      <c r="H180" s="35">
        <v>7.36</v>
      </c>
    </row>
    <row r="181" spans="1:8" x14ac:dyDescent="0.2">
      <c r="A181" s="18" t="s">
        <v>14</v>
      </c>
      <c r="B181" s="18" t="s">
        <v>24</v>
      </c>
      <c r="C181" s="18" t="s">
        <v>68</v>
      </c>
      <c r="D181" s="18" t="s">
        <v>104</v>
      </c>
      <c r="E181" s="38">
        <v>2016</v>
      </c>
      <c r="F181" s="38">
        <v>2</v>
      </c>
      <c r="G181" s="19">
        <v>15</v>
      </c>
      <c r="H181" s="35">
        <v>7.85</v>
      </c>
    </row>
    <row r="182" spans="1:8" x14ac:dyDescent="0.2">
      <c r="A182" s="18" t="s">
        <v>14</v>
      </c>
      <c r="B182" s="18" t="s">
        <v>24</v>
      </c>
      <c r="C182" s="18" t="s">
        <v>68</v>
      </c>
      <c r="D182" s="18" t="s">
        <v>104</v>
      </c>
      <c r="E182" s="38">
        <v>2017</v>
      </c>
      <c r="F182" s="34">
        <v>1</v>
      </c>
      <c r="G182" s="19">
        <v>15</v>
      </c>
      <c r="H182" s="35">
        <v>8.17</v>
      </c>
    </row>
    <row r="183" spans="1:8" x14ac:dyDescent="0.2">
      <c r="A183" s="18" t="s">
        <v>14</v>
      </c>
      <c r="B183" s="18" t="s">
        <v>24</v>
      </c>
      <c r="C183" s="18" t="s">
        <v>68</v>
      </c>
      <c r="D183" s="18" t="s">
        <v>104</v>
      </c>
      <c r="E183" s="38">
        <v>2018</v>
      </c>
      <c r="F183" s="34">
        <v>1</v>
      </c>
      <c r="G183" s="19">
        <v>73</v>
      </c>
      <c r="H183" s="35">
        <v>42.4</v>
      </c>
    </row>
    <row r="184" spans="1:8" x14ac:dyDescent="0.2">
      <c r="A184" s="18" t="s">
        <v>14</v>
      </c>
      <c r="B184" s="18" t="s">
        <v>24</v>
      </c>
      <c r="C184" s="18" t="s">
        <v>68</v>
      </c>
      <c r="D184" s="18" t="s">
        <v>104</v>
      </c>
      <c r="E184" s="38">
        <v>2019</v>
      </c>
      <c r="F184" s="34">
        <v>1</v>
      </c>
      <c r="G184" s="19">
        <v>11</v>
      </c>
      <c r="H184" s="35">
        <v>11.46</v>
      </c>
    </row>
    <row r="185" spans="1:8" x14ac:dyDescent="0.2">
      <c r="A185" s="18" t="s">
        <v>14</v>
      </c>
      <c r="B185" s="18" t="s">
        <v>24</v>
      </c>
      <c r="C185" s="18" t="s">
        <v>68</v>
      </c>
      <c r="D185" s="18" t="s">
        <v>104</v>
      </c>
      <c r="E185" s="38">
        <v>2020</v>
      </c>
      <c r="F185" s="34">
        <v>0</v>
      </c>
      <c r="G185" s="19">
        <v>1</v>
      </c>
      <c r="H185" s="35">
        <v>0.48</v>
      </c>
    </row>
    <row r="186" spans="1:8" x14ac:dyDescent="0.2">
      <c r="A186" s="18" t="s">
        <v>14</v>
      </c>
      <c r="B186" s="18" t="s">
        <v>24</v>
      </c>
      <c r="C186" s="18" t="s">
        <v>68</v>
      </c>
      <c r="D186" s="18" t="s">
        <v>104</v>
      </c>
      <c r="E186" s="38">
        <v>2021</v>
      </c>
      <c r="F186" s="34">
        <v>0</v>
      </c>
      <c r="G186" s="19">
        <v>15</v>
      </c>
      <c r="H186" s="35">
        <v>7.64</v>
      </c>
    </row>
    <row r="187" spans="1:8" x14ac:dyDescent="0.2">
      <c r="A187" s="18" t="s">
        <v>14</v>
      </c>
      <c r="B187" s="18" t="s">
        <v>24</v>
      </c>
      <c r="C187" s="18" t="s">
        <v>68</v>
      </c>
      <c r="D187" s="18" t="s">
        <v>106</v>
      </c>
      <c r="E187" s="38">
        <v>2005</v>
      </c>
      <c r="F187" s="34">
        <v>3</v>
      </c>
      <c r="G187" s="19">
        <v>4</v>
      </c>
      <c r="H187" s="35">
        <v>1.41</v>
      </c>
    </row>
    <row r="188" spans="1:8" x14ac:dyDescent="0.2">
      <c r="A188" s="18" t="s">
        <v>14</v>
      </c>
      <c r="B188" s="18" t="s">
        <v>24</v>
      </c>
      <c r="C188" s="18" t="s">
        <v>68</v>
      </c>
      <c r="D188" s="18" t="s">
        <v>106</v>
      </c>
      <c r="E188" s="38">
        <v>2012</v>
      </c>
      <c r="F188" s="34">
        <v>2</v>
      </c>
      <c r="G188" s="19">
        <v>20</v>
      </c>
      <c r="H188" s="35">
        <v>3.86</v>
      </c>
    </row>
    <row r="189" spans="1:8" x14ac:dyDescent="0.2">
      <c r="A189" s="18" t="s">
        <v>14</v>
      </c>
      <c r="B189" s="18" t="s">
        <v>24</v>
      </c>
      <c r="C189" s="18" t="s">
        <v>68</v>
      </c>
      <c r="D189" s="18" t="s">
        <v>106</v>
      </c>
      <c r="E189" s="38">
        <v>2013</v>
      </c>
      <c r="F189" s="34">
        <v>2</v>
      </c>
      <c r="G189" s="19">
        <v>189</v>
      </c>
      <c r="H189" s="35">
        <v>78.150000000000006</v>
      </c>
    </row>
    <row r="190" spans="1:8" x14ac:dyDescent="0.2">
      <c r="A190" s="18" t="s">
        <v>14</v>
      </c>
      <c r="B190" s="18" t="s">
        <v>24</v>
      </c>
      <c r="C190" s="18" t="s">
        <v>68</v>
      </c>
      <c r="D190" s="18" t="s">
        <v>106</v>
      </c>
      <c r="E190" s="38">
        <v>2014</v>
      </c>
      <c r="F190" s="34">
        <v>2</v>
      </c>
      <c r="G190" s="19">
        <v>53</v>
      </c>
      <c r="H190" s="35">
        <v>20.259999999999998</v>
      </c>
    </row>
    <row r="191" spans="1:8" x14ac:dyDescent="0.2">
      <c r="A191" s="18" t="s">
        <v>14</v>
      </c>
      <c r="B191" s="18" t="s">
        <v>24</v>
      </c>
      <c r="C191" s="18" t="s">
        <v>68</v>
      </c>
      <c r="D191" s="18" t="s">
        <v>106</v>
      </c>
      <c r="E191" s="38">
        <v>2015</v>
      </c>
      <c r="F191" s="38">
        <v>2</v>
      </c>
      <c r="G191" s="19">
        <v>4</v>
      </c>
      <c r="H191" s="35">
        <v>1.62</v>
      </c>
    </row>
    <row r="192" spans="1:8" x14ac:dyDescent="0.2">
      <c r="A192" s="18" t="s">
        <v>14</v>
      </c>
      <c r="B192" s="18" t="s">
        <v>24</v>
      </c>
      <c r="C192" s="18" t="s">
        <v>68</v>
      </c>
      <c r="D192" s="18" t="s">
        <v>106</v>
      </c>
      <c r="E192" s="38">
        <v>2016</v>
      </c>
      <c r="F192" s="34">
        <v>2</v>
      </c>
      <c r="G192" s="19">
        <v>21</v>
      </c>
      <c r="H192" s="35">
        <v>8.93</v>
      </c>
    </row>
    <row r="193" spans="1:8" x14ac:dyDescent="0.2">
      <c r="A193" s="18" t="s">
        <v>14</v>
      </c>
      <c r="B193" s="18" t="s">
        <v>24</v>
      </c>
      <c r="C193" s="18" t="s">
        <v>68</v>
      </c>
      <c r="D193" s="18" t="s">
        <v>106</v>
      </c>
      <c r="E193" s="38">
        <v>2017</v>
      </c>
      <c r="F193" s="34">
        <v>1</v>
      </c>
      <c r="G193" s="19">
        <v>26</v>
      </c>
      <c r="H193" s="35">
        <v>13.52</v>
      </c>
    </row>
    <row r="194" spans="1:8" x14ac:dyDescent="0.2">
      <c r="A194" s="18" t="s">
        <v>14</v>
      </c>
      <c r="B194" s="18" t="s">
        <v>24</v>
      </c>
      <c r="C194" s="18" t="s">
        <v>68</v>
      </c>
      <c r="D194" s="18" t="s">
        <v>106</v>
      </c>
      <c r="E194" s="38">
        <v>2018</v>
      </c>
      <c r="F194" s="34">
        <v>1</v>
      </c>
      <c r="G194" s="19">
        <v>10</v>
      </c>
      <c r="H194" s="35">
        <v>6.36</v>
      </c>
    </row>
    <row r="195" spans="1:8" x14ac:dyDescent="0.2">
      <c r="A195" s="18" t="s">
        <v>14</v>
      </c>
      <c r="B195" s="18" t="s">
        <v>24</v>
      </c>
      <c r="C195" s="18" t="s">
        <v>68</v>
      </c>
      <c r="D195" s="18" t="s">
        <v>106</v>
      </c>
      <c r="E195" s="38">
        <v>2019</v>
      </c>
      <c r="F195" s="34">
        <v>1</v>
      </c>
      <c r="G195" s="19">
        <v>168</v>
      </c>
      <c r="H195" s="35">
        <v>99.12</v>
      </c>
    </row>
    <row r="196" spans="1:8" x14ac:dyDescent="0.2">
      <c r="A196" s="18" t="s">
        <v>14</v>
      </c>
      <c r="B196" s="18" t="s">
        <v>24</v>
      </c>
      <c r="C196" s="18" t="s">
        <v>68</v>
      </c>
      <c r="D196" s="18" t="s">
        <v>106</v>
      </c>
      <c r="E196" s="38">
        <v>2020</v>
      </c>
      <c r="F196" s="34">
        <v>0</v>
      </c>
      <c r="G196" s="19">
        <v>253</v>
      </c>
      <c r="H196" s="35">
        <v>147.51</v>
      </c>
    </row>
    <row r="197" spans="1:8" x14ac:dyDescent="0.2">
      <c r="A197" s="18" t="s">
        <v>14</v>
      </c>
      <c r="B197" s="18" t="s">
        <v>24</v>
      </c>
      <c r="C197" s="18" t="s">
        <v>68</v>
      </c>
      <c r="D197" s="18" t="s">
        <v>106</v>
      </c>
      <c r="E197" s="38">
        <v>2021</v>
      </c>
      <c r="F197" s="34">
        <v>0</v>
      </c>
      <c r="G197" s="19">
        <v>2</v>
      </c>
      <c r="H197" s="35">
        <v>1.01</v>
      </c>
    </row>
    <row r="198" spans="1:8" x14ac:dyDescent="0.2">
      <c r="A198" s="18" t="s">
        <v>14</v>
      </c>
      <c r="B198" s="18" t="s">
        <v>24</v>
      </c>
      <c r="C198" s="18" t="s">
        <v>68</v>
      </c>
      <c r="D198" s="18" t="s">
        <v>105</v>
      </c>
      <c r="E198" s="38">
        <v>2001</v>
      </c>
      <c r="F198" s="34">
        <v>3</v>
      </c>
      <c r="G198" s="19">
        <v>12</v>
      </c>
      <c r="H198" s="35">
        <v>2.5</v>
      </c>
    </row>
    <row r="199" spans="1:8" x14ac:dyDescent="0.2">
      <c r="A199" s="18" t="s">
        <v>14</v>
      </c>
      <c r="B199" s="18" t="s">
        <v>24</v>
      </c>
      <c r="C199" s="18" t="s">
        <v>68</v>
      </c>
      <c r="D199" s="18" t="s">
        <v>105</v>
      </c>
      <c r="E199" s="38">
        <v>2004</v>
      </c>
      <c r="F199" s="34">
        <v>3</v>
      </c>
      <c r="G199" s="19">
        <v>18</v>
      </c>
      <c r="H199" s="35">
        <v>4.1100000000000003</v>
      </c>
    </row>
    <row r="200" spans="1:8" x14ac:dyDescent="0.2">
      <c r="A200" s="18" t="s">
        <v>14</v>
      </c>
      <c r="B200" s="18" t="s">
        <v>24</v>
      </c>
      <c r="C200" s="18" t="s">
        <v>68</v>
      </c>
      <c r="D200" s="18" t="s">
        <v>105</v>
      </c>
      <c r="E200" s="38">
        <v>2007</v>
      </c>
      <c r="F200" s="34">
        <v>3</v>
      </c>
      <c r="G200" s="19">
        <v>14</v>
      </c>
      <c r="H200" s="35">
        <v>8.2200000000000006</v>
      </c>
    </row>
    <row r="201" spans="1:8" x14ac:dyDescent="0.2">
      <c r="A201" s="18" t="s">
        <v>14</v>
      </c>
      <c r="B201" s="18" t="s">
        <v>24</v>
      </c>
      <c r="C201" s="18" t="s">
        <v>68</v>
      </c>
      <c r="D201" s="18" t="s">
        <v>105</v>
      </c>
      <c r="E201" s="38">
        <v>2008</v>
      </c>
      <c r="F201" s="34">
        <v>3</v>
      </c>
      <c r="G201" s="19">
        <v>33</v>
      </c>
      <c r="H201" s="35">
        <v>7.27</v>
      </c>
    </row>
    <row r="202" spans="1:8" x14ac:dyDescent="0.2">
      <c r="A202" s="18" t="s">
        <v>14</v>
      </c>
      <c r="B202" s="18" t="s">
        <v>24</v>
      </c>
      <c r="C202" s="18" t="s">
        <v>68</v>
      </c>
      <c r="D202" s="18" t="s">
        <v>105</v>
      </c>
      <c r="E202" s="38">
        <v>2016</v>
      </c>
      <c r="F202" s="34">
        <v>2</v>
      </c>
      <c r="G202" s="19">
        <v>1</v>
      </c>
      <c r="H202" s="35">
        <v>0.63</v>
      </c>
    </row>
    <row r="203" spans="1:8" x14ac:dyDescent="0.2">
      <c r="A203" s="18" t="s">
        <v>14</v>
      </c>
      <c r="B203" s="18" t="s">
        <v>24</v>
      </c>
      <c r="C203" s="18" t="s">
        <v>68</v>
      </c>
      <c r="D203" s="18" t="s">
        <v>105</v>
      </c>
      <c r="E203" s="38">
        <v>2020</v>
      </c>
      <c r="F203" s="34">
        <v>0</v>
      </c>
      <c r="G203" s="19">
        <v>32</v>
      </c>
      <c r="H203" s="35">
        <v>11.68</v>
      </c>
    </row>
    <row r="204" spans="1:8" x14ac:dyDescent="0.2">
      <c r="A204" s="18" t="s">
        <v>14</v>
      </c>
      <c r="B204" s="18" t="s">
        <v>24</v>
      </c>
      <c r="C204" s="18" t="s">
        <v>68</v>
      </c>
      <c r="D204" s="18" t="s">
        <v>105</v>
      </c>
      <c r="E204" s="38">
        <v>2021</v>
      </c>
      <c r="F204" s="34">
        <v>0</v>
      </c>
      <c r="G204" s="19">
        <v>27</v>
      </c>
      <c r="H204" s="35">
        <v>10.14</v>
      </c>
    </row>
    <row r="205" spans="1:8" x14ac:dyDescent="0.2">
      <c r="A205" s="18" t="s">
        <v>15</v>
      </c>
      <c r="B205" s="18" t="s">
        <v>25</v>
      </c>
      <c r="C205" s="18" t="s">
        <v>68</v>
      </c>
      <c r="D205" s="18" t="s">
        <v>104</v>
      </c>
      <c r="E205" s="38">
        <v>1996</v>
      </c>
      <c r="F205" s="34">
        <v>3</v>
      </c>
      <c r="G205" s="19">
        <v>1</v>
      </c>
      <c r="H205" s="35">
        <v>0.39</v>
      </c>
    </row>
    <row r="206" spans="1:8" x14ac:dyDescent="0.2">
      <c r="A206" s="18" t="s">
        <v>15</v>
      </c>
      <c r="B206" s="18" t="s">
        <v>25</v>
      </c>
      <c r="C206" s="18" t="s">
        <v>68</v>
      </c>
      <c r="D206" s="18" t="s">
        <v>104</v>
      </c>
      <c r="E206" s="38">
        <v>2000</v>
      </c>
      <c r="F206" s="34">
        <v>3</v>
      </c>
      <c r="G206" s="19">
        <v>35</v>
      </c>
      <c r="H206" s="35">
        <v>13.15</v>
      </c>
    </row>
    <row r="207" spans="1:8" x14ac:dyDescent="0.2">
      <c r="A207" s="18" t="s">
        <v>15</v>
      </c>
      <c r="B207" s="18" t="s">
        <v>25</v>
      </c>
      <c r="C207" s="18" t="s">
        <v>68</v>
      </c>
      <c r="D207" s="18" t="s">
        <v>104</v>
      </c>
      <c r="E207" s="38">
        <v>2001</v>
      </c>
      <c r="F207" s="34">
        <v>3</v>
      </c>
      <c r="G207" s="19">
        <v>4</v>
      </c>
      <c r="H207" s="35">
        <v>1.29</v>
      </c>
    </row>
    <row r="208" spans="1:8" x14ac:dyDescent="0.2">
      <c r="A208" s="18" t="s">
        <v>15</v>
      </c>
      <c r="B208" s="18" t="s">
        <v>25</v>
      </c>
      <c r="C208" s="18" t="s">
        <v>68</v>
      </c>
      <c r="D208" s="18" t="s">
        <v>104</v>
      </c>
      <c r="E208" s="38">
        <v>2005</v>
      </c>
      <c r="F208" s="34">
        <v>3</v>
      </c>
      <c r="G208" s="19">
        <v>8</v>
      </c>
      <c r="H208" s="35">
        <v>3.88</v>
      </c>
    </row>
    <row r="209" spans="1:8" x14ac:dyDescent="0.2">
      <c r="A209" s="18" t="s">
        <v>15</v>
      </c>
      <c r="B209" s="18" t="s">
        <v>25</v>
      </c>
      <c r="C209" s="18" t="s">
        <v>68</v>
      </c>
      <c r="D209" s="18" t="s">
        <v>104</v>
      </c>
      <c r="E209" s="38">
        <v>2006</v>
      </c>
      <c r="F209" s="34">
        <v>3</v>
      </c>
      <c r="G209" s="19">
        <v>9</v>
      </c>
      <c r="H209" s="35">
        <v>3.39</v>
      </c>
    </row>
    <row r="210" spans="1:8" x14ac:dyDescent="0.2">
      <c r="A210" s="18" t="s">
        <v>15</v>
      </c>
      <c r="B210" s="18" t="s">
        <v>25</v>
      </c>
      <c r="C210" s="18" t="s">
        <v>68</v>
      </c>
      <c r="D210" s="18" t="s">
        <v>104</v>
      </c>
      <c r="E210" s="38">
        <v>2007</v>
      </c>
      <c r="F210" s="34">
        <v>3</v>
      </c>
      <c r="G210" s="19">
        <v>7</v>
      </c>
      <c r="H210" s="35">
        <v>3.6</v>
      </c>
    </row>
    <row r="211" spans="1:8" x14ac:dyDescent="0.2">
      <c r="A211" s="18" t="s">
        <v>15</v>
      </c>
      <c r="B211" s="18" t="s">
        <v>25</v>
      </c>
      <c r="C211" s="18" t="s">
        <v>68</v>
      </c>
      <c r="D211" s="18" t="s">
        <v>104</v>
      </c>
      <c r="E211" s="38">
        <v>2008</v>
      </c>
      <c r="F211" s="34">
        <v>3</v>
      </c>
      <c r="G211" s="19">
        <v>17</v>
      </c>
      <c r="H211" s="35">
        <v>7.89</v>
      </c>
    </row>
    <row r="212" spans="1:8" x14ac:dyDescent="0.2">
      <c r="A212" s="18" t="s">
        <v>15</v>
      </c>
      <c r="B212" s="18" t="s">
        <v>25</v>
      </c>
      <c r="C212" s="18" t="s">
        <v>68</v>
      </c>
      <c r="D212" s="18" t="s">
        <v>104</v>
      </c>
      <c r="E212" s="38">
        <v>2009</v>
      </c>
      <c r="F212" s="38">
        <v>3</v>
      </c>
      <c r="G212" s="19">
        <v>12</v>
      </c>
      <c r="H212" s="35">
        <v>6.22</v>
      </c>
    </row>
    <row r="213" spans="1:8" x14ac:dyDescent="0.2">
      <c r="A213" s="18" t="s">
        <v>15</v>
      </c>
      <c r="B213" s="18" t="s">
        <v>25</v>
      </c>
      <c r="C213" s="18" t="s">
        <v>68</v>
      </c>
      <c r="D213" s="18" t="s">
        <v>104</v>
      </c>
      <c r="E213" s="38">
        <v>2010</v>
      </c>
      <c r="F213" s="34">
        <v>3</v>
      </c>
      <c r="G213" s="19">
        <v>23</v>
      </c>
      <c r="H213" s="35">
        <v>11.14</v>
      </c>
    </row>
    <row r="214" spans="1:8" x14ac:dyDescent="0.2">
      <c r="A214" s="18" t="s">
        <v>15</v>
      </c>
      <c r="B214" s="18" t="s">
        <v>25</v>
      </c>
      <c r="C214" s="18" t="s">
        <v>68</v>
      </c>
      <c r="D214" s="18" t="s">
        <v>104</v>
      </c>
      <c r="E214" s="38">
        <v>2011</v>
      </c>
      <c r="F214" s="34">
        <v>3</v>
      </c>
      <c r="G214" s="19">
        <v>50</v>
      </c>
      <c r="H214" s="35">
        <v>32.659999999999997</v>
      </c>
    </row>
    <row r="215" spans="1:8" x14ac:dyDescent="0.2">
      <c r="A215" s="18" t="s">
        <v>15</v>
      </c>
      <c r="B215" s="18" t="s">
        <v>25</v>
      </c>
      <c r="C215" s="18" t="s">
        <v>68</v>
      </c>
      <c r="D215" s="18" t="s">
        <v>104</v>
      </c>
      <c r="E215" s="38">
        <v>2012</v>
      </c>
      <c r="F215" s="34">
        <v>2</v>
      </c>
      <c r="G215" s="19">
        <v>90</v>
      </c>
      <c r="H215" s="35">
        <v>53.53</v>
      </c>
    </row>
    <row r="216" spans="1:8" x14ac:dyDescent="0.2">
      <c r="A216" s="18" t="s">
        <v>15</v>
      </c>
      <c r="B216" s="18" t="s">
        <v>25</v>
      </c>
      <c r="C216" s="18" t="s">
        <v>68</v>
      </c>
      <c r="D216" s="18" t="s">
        <v>104</v>
      </c>
      <c r="E216" s="38">
        <v>2013</v>
      </c>
      <c r="F216" s="34">
        <v>2</v>
      </c>
      <c r="G216" s="19">
        <v>61</v>
      </c>
      <c r="H216" s="35">
        <v>41.84</v>
      </c>
    </row>
    <row r="217" spans="1:8" x14ac:dyDescent="0.2">
      <c r="A217" s="18" t="s">
        <v>15</v>
      </c>
      <c r="B217" s="18" t="s">
        <v>25</v>
      </c>
      <c r="C217" s="18" t="s">
        <v>68</v>
      </c>
      <c r="D217" s="18" t="s">
        <v>104</v>
      </c>
      <c r="E217" s="38">
        <v>2014</v>
      </c>
      <c r="F217" s="34">
        <v>2</v>
      </c>
      <c r="G217" s="19">
        <v>4</v>
      </c>
      <c r="H217" s="35">
        <v>2.29</v>
      </c>
    </row>
    <row r="218" spans="1:8" x14ac:dyDescent="0.2">
      <c r="A218" s="18" t="s">
        <v>15</v>
      </c>
      <c r="B218" s="18" t="s">
        <v>25</v>
      </c>
      <c r="C218" s="18" t="s">
        <v>68</v>
      </c>
      <c r="D218" s="18" t="s">
        <v>104</v>
      </c>
      <c r="E218" s="38">
        <v>2015</v>
      </c>
      <c r="F218" s="34">
        <v>2</v>
      </c>
      <c r="G218" s="19">
        <v>2</v>
      </c>
      <c r="H218" s="35">
        <v>1.18</v>
      </c>
    </row>
    <row r="219" spans="1:8" x14ac:dyDescent="0.2">
      <c r="A219" s="18" t="s">
        <v>15</v>
      </c>
      <c r="B219" s="18" t="s">
        <v>25</v>
      </c>
      <c r="C219" s="18" t="s">
        <v>68</v>
      </c>
      <c r="D219" s="18" t="s">
        <v>104</v>
      </c>
      <c r="E219" s="38">
        <v>2016</v>
      </c>
      <c r="F219" s="34">
        <v>2</v>
      </c>
      <c r="G219" s="19">
        <v>6</v>
      </c>
      <c r="H219" s="35">
        <v>4.32</v>
      </c>
    </row>
    <row r="220" spans="1:8" x14ac:dyDescent="0.2">
      <c r="A220" s="18" t="s">
        <v>15</v>
      </c>
      <c r="B220" s="18" t="s">
        <v>25</v>
      </c>
      <c r="C220" s="18" t="s">
        <v>68</v>
      </c>
      <c r="D220" s="18" t="s">
        <v>104</v>
      </c>
      <c r="E220" s="38">
        <v>2017</v>
      </c>
      <c r="F220" s="34">
        <v>1</v>
      </c>
      <c r="G220" s="19">
        <v>21</v>
      </c>
      <c r="H220" s="35">
        <v>12.86</v>
      </c>
    </row>
    <row r="221" spans="1:8" x14ac:dyDescent="0.2">
      <c r="A221" s="18" t="s">
        <v>15</v>
      </c>
      <c r="B221" s="18" t="s">
        <v>25</v>
      </c>
      <c r="C221" s="18" t="s">
        <v>68</v>
      </c>
      <c r="D221" s="18" t="s">
        <v>104</v>
      </c>
      <c r="E221" s="38">
        <v>2018</v>
      </c>
      <c r="F221" s="34">
        <v>1</v>
      </c>
      <c r="G221" s="19">
        <v>22</v>
      </c>
      <c r="H221" s="35">
        <v>11.420000000000002</v>
      </c>
    </row>
    <row r="222" spans="1:8" x14ac:dyDescent="0.2">
      <c r="A222" s="18" t="s">
        <v>15</v>
      </c>
      <c r="B222" s="18" t="s">
        <v>25</v>
      </c>
      <c r="C222" s="18" t="s">
        <v>68</v>
      </c>
      <c r="D222" s="18" t="s">
        <v>104</v>
      </c>
      <c r="E222" s="38">
        <v>2019</v>
      </c>
      <c r="F222" s="34">
        <v>1</v>
      </c>
      <c r="G222" s="19">
        <v>36</v>
      </c>
      <c r="H222" s="35">
        <v>18.28</v>
      </c>
    </row>
    <row r="223" spans="1:8" x14ac:dyDescent="0.2">
      <c r="A223" s="18" t="s">
        <v>15</v>
      </c>
      <c r="B223" s="18" t="s">
        <v>25</v>
      </c>
      <c r="C223" s="18" t="s">
        <v>68</v>
      </c>
      <c r="D223" s="18" t="s">
        <v>104</v>
      </c>
      <c r="E223" s="38">
        <v>2020</v>
      </c>
      <c r="F223" s="34">
        <v>0</v>
      </c>
      <c r="G223" s="19">
        <v>26</v>
      </c>
      <c r="H223" s="35">
        <v>15.17</v>
      </c>
    </row>
    <row r="224" spans="1:8" x14ac:dyDescent="0.2">
      <c r="A224" s="18" t="s">
        <v>15</v>
      </c>
      <c r="B224" s="18" t="s">
        <v>25</v>
      </c>
      <c r="C224" s="18" t="s">
        <v>68</v>
      </c>
      <c r="D224" s="18" t="s">
        <v>104</v>
      </c>
      <c r="E224" s="38">
        <v>2021</v>
      </c>
      <c r="F224" s="34">
        <v>0</v>
      </c>
      <c r="G224" s="19">
        <v>89</v>
      </c>
      <c r="H224" s="35">
        <v>47.5</v>
      </c>
    </row>
    <row r="225" spans="1:8" x14ac:dyDescent="0.2">
      <c r="A225" s="18" t="s">
        <v>15</v>
      </c>
      <c r="B225" s="18" t="s">
        <v>25</v>
      </c>
      <c r="C225" s="18" t="s">
        <v>68</v>
      </c>
      <c r="D225" s="18" t="s">
        <v>106</v>
      </c>
      <c r="E225" s="38">
        <v>2000</v>
      </c>
      <c r="F225" s="34">
        <v>3</v>
      </c>
      <c r="G225" s="19">
        <v>345</v>
      </c>
      <c r="H225" s="35">
        <v>167.38</v>
      </c>
    </row>
    <row r="226" spans="1:8" x14ac:dyDescent="0.2">
      <c r="A226" s="18" t="s">
        <v>15</v>
      </c>
      <c r="B226" s="18" t="s">
        <v>25</v>
      </c>
      <c r="C226" s="18" t="s">
        <v>68</v>
      </c>
      <c r="D226" s="18" t="s">
        <v>106</v>
      </c>
      <c r="E226" s="38">
        <v>2003</v>
      </c>
      <c r="F226" s="34">
        <v>3</v>
      </c>
      <c r="G226" s="19">
        <v>1</v>
      </c>
      <c r="H226" s="35">
        <v>0.37</v>
      </c>
    </row>
    <row r="227" spans="1:8" x14ac:dyDescent="0.2">
      <c r="A227" s="18" t="s">
        <v>15</v>
      </c>
      <c r="B227" s="18" t="s">
        <v>25</v>
      </c>
      <c r="C227" s="18" t="s">
        <v>68</v>
      </c>
      <c r="D227" s="18" t="s">
        <v>106</v>
      </c>
      <c r="E227" s="38">
        <v>2012</v>
      </c>
      <c r="F227" s="34">
        <v>2</v>
      </c>
      <c r="G227" s="19">
        <v>14</v>
      </c>
      <c r="H227" s="35">
        <v>9.7200000000000006</v>
      </c>
    </row>
    <row r="228" spans="1:8" x14ac:dyDescent="0.2">
      <c r="A228" s="18" t="s">
        <v>15</v>
      </c>
      <c r="B228" s="18" t="s">
        <v>25</v>
      </c>
      <c r="C228" s="18" t="s">
        <v>68</v>
      </c>
      <c r="D228" s="18" t="s">
        <v>106</v>
      </c>
      <c r="E228" s="38">
        <v>2013</v>
      </c>
      <c r="F228" s="34">
        <v>2</v>
      </c>
      <c r="G228" s="19">
        <v>3</v>
      </c>
      <c r="H228" s="35">
        <v>2.0499999999999998</v>
      </c>
    </row>
    <row r="229" spans="1:8" x14ac:dyDescent="0.2">
      <c r="A229" s="18" t="s">
        <v>15</v>
      </c>
      <c r="B229" s="18" t="s">
        <v>25</v>
      </c>
      <c r="C229" s="18" t="s">
        <v>68</v>
      </c>
      <c r="D229" s="18" t="s">
        <v>106</v>
      </c>
      <c r="E229" s="38">
        <v>2014</v>
      </c>
      <c r="F229" s="34">
        <v>2</v>
      </c>
      <c r="G229" s="19">
        <v>68</v>
      </c>
      <c r="H229" s="35">
        <v>28.17</v>
      </c>
    </row>
    <row r="230" spans="1:8" x14ac:dyDescent="0.2">
      <c r="A230" s="18" t="s">
        <v>15</v>
      </c>
      <c r="B230" s="18" t="s">
        <v>25</v>
      </c>
      <c r="C230" s="18" t="s">
        <v>68</v>
      </c>
      <c r="D230" s="18" t="s">
        <v>106</v>
      </c>
      <c r="E230" s="38">
        <v>2015</v>
      </c>
      <c r="F230" s="34">
        <v>2</v>
      </c>
      <c r="G230" s="19">
        <v>55</v>
      </c>
      <c r="H230" s="35">
        <v>29.5</v>
      </c>
    </row>
    <row r="231" spans="1:8" x14ac:dyDescent="0.2">
      <c r="A231" s="18" t="s">
        <v>15</v>
      </c>
      <c r="B231" s="18" t="s">
        <v>25</v>
      </c>
      <c r="C231" s="18" t="s">
        <v>68</v>
      </c>
      <c r="D231" s="18" t="s">
        <v>106</v>
      </c>
      <c r="E231" s="38">
        <v>2016</v>
      </c>
      <c r="F231" s="34">
        <v>2</v>
      </c>
      <c r="G231" s="19">
        <v>55</v>
      </c>
      <c r="H231" s="35">
        <v>32.69</v>
      </c>
    </row>
    <row r="232" spans="1:8" x14ac:dyDescent="0.2">
      <c r="A232" s="18" t="s">
        <v>15</v>
      </c>
      <c r="B232" s="18" t="s">
        <v>25</v>
      </c>
      <c r="C232" s="18" t="s">
        <v>68</v>
      </c>
      <c r="D232" s="18" t="s">
        <v>106</v>
      </c>
      <c r="E232" s="38">
        <v>2017</v>
      </c>
      <c r="F232" s="34">
        <v>1</v>
      </c>
      <c r="G232" s="19">
        <v>73</v>
      </c>
      <c r="H232" s="35">
        <v>42.290000000000006</v>
      </c>
    </row>
    <row r="233" spans="1:8" x14ac:dyDescent="0.2">
      <c r="A233" s="18" t="s">
        <v>15</v>
      </c>
      <c r="B233" s="18" t="s">
        <v>25</v>
      </c>
      <c r="C233" s="18" t="s">
        <v>68</v>
      </c>
      <c r="D233" s="18" t="s">
        <v>106</v>
      </c>
      <c r="E233" s="38">
        <v>2018</v>
      </c>
      <c r="F233" s="34">
        <v>1</v>
      </c>
      <c r="G233" s="19">
        <v>34</v>
      </c>
      <c r="H233" s="35">
        <v>23.27</v>
      </c>
    </row>
    <row r="234" spans="1:8" x14ac:dyDescent="0.2">
      <c r="A234" s="18" t="s">
        <v>15</v>
      </c>
      <c r="B234" s="18" t="s">
        <v>25</v>
      </c>
      <c r="C234" s="18" t="s">
        <v>68</v>
      </c>
      <c r="D234" s="18" t="s">
        <v>106</v>
      </c>
      <c r="E234" s="38">
        <v>2020</v>
      </c>
      <c r="F234" s="34">
        <v>0</v>
      </c>
      <c r="G234" s="19">
        <v>80</v>
      </c>
      <c r="H234" s="35">
        <v>46.12</v>
      </c>
    </row>
    <row r="235" spans="1:8" x14ac:dyDescent="0.2">
      <c r="A235" s="18" t="s">
        <v>15</v>
      </c>
      <c r="B235" s="18" t="s">
        <v>25</v>
      </c>
      <c r="C235" s="18" t="s">
        <v>68</v>
      </c>
      <c r="D235" s="18" t="s">
        <v>106</v>
      </c>
      <c r="E235" s="38">
        <v>2021</v>
      </c>
      <c r="F235" s="34">
        <v>0</v>
      </c>
      <c r="G235" s="19">
        <v>6</v>
      </c>
      <c r="H235" s="35">
        <v>3.3899999999999997</v>
      </c>
    </row>
    <row r="236" spans="1:8" x14ac:dyDescent="0.2">
      <c r="A236" s="18" t="s">
        <v>15</v>
      </c>
      <c r="B236" s="18" t="s">
        <v>25</v>
      </c>
      <c r="C236" s="18" t="s">
        <v>68</v>
      </c>
      <c r="D236" s="18" t="s">
        <v>105</v>
      </c>
      <c r="E236" s="38">
        <v>2005</v>
      </c>
      <c r="F236" s="34">
        <v>3</v>
      </c>
      <c r="G236" s="19">
        <v>0</v>
      </c>
      <c r="H236" s="35">
        <v>0.23</v>
      </c>
    </row>
    <row r="237" spans="1:8" x14ac:dyDescent="0.2">
      <c r="A237" s="18" t="s">
        <v>15</v>
      </c>
      <c r="B237" s="18" t="s">
        <v>25</v>
      </c>
      <c r="C237" s="18" t="s">
        <v>68</v>
      </c>
      <c r="D237" s="18" t="s">
        <v>105</v>
      </c>
      <c r="E237" s="38">
        <v>2006</v>
      </c>
      <c r="F237" s="34">
        <v>3</v>
      </c>
      <c r="G237" s="19">
        <v>1</v>
      </c>
      <c r="H237" s="35">
        <v>0.31</v>
      </c>
    </row>
    <row r="238" spans="1:8" x14ac:dyDescent="0.2">
      <c r="A238" s="18" t="s">
        <v>15</v>
      </c>
      <c r="B238" s="18" t="s">
        <v>25</v>
      </c>
      <c r="C238" s="18" t="s">
        <v>68</v>
      </c>
      <c r="D238" s="18" t="s">
        <v>105</v>
      </c>
      <c r="E238" s="38">
        <v>2009</v>
      </c>
      <c r="F238" s="34">
        <v>3</v>
      </c>
      <c r="G238" s="19">
        <v>3</v>
      </c>
      <c r="H238" s="35">
        <v>1.86</v>
      </c>
    </row>
    <row r="239" spans="1:8" x14ac:dyDescent="0.2">
      <c r="A239" s="18" t="s">
        <v>15</v>
      </c>
      <c r="B239" s="18" t="s">
        <v>25</v>
      </c>
      <c r="C239" s="18" t="s">
        <v>68</v>
      </c>
      <c r="D239" s="18" t="s">
        <v>105</v>
      </c>
      <c r="E239" s="38">
        <v>2010</v>
      </c>
      <c r="F239" s="34">
        <v>3</v>
      </c>
      <c r="G239" s="19">
        <v>16</v>
      </c>
      <c r="H239" s="35">
        <v>8.67</v>
      </c>
    </row>
    <row r="240" spans="1:8" x14ac:dyDescent="0.2">
      <c r="A240" s="18" t="s">
        <v>15</v>
      </c>
      <c r="B240" s="18" t="s">
        <v>25</v>
      </c>
      <c r="C240" s="18" t="s">
        <v>68</v>
      </c>
      <c r="D240" s="18" t="s">
        <v>105</v>
      </c>
      <c r="E240" s="38">
        <v>2013</v>
      </c>
      <c r="F240" s="34">
        <v>2</v>
      </c>
      <c r="G240" s="19">
        <v>3</v>
      </c>
      <c r="H240" s="35">
        <v>0.96</v>
      </c>
    </row>
    <row r="241" spans="1:8" x14ac:dyDescent="0.2">
      <c r="A241" s="18" t="s">
        <v>15</v>
      </c>
      <c r="B241" s="18" t="s">
        <v>25</v>
      </c>
      <c r="C241" s="18" t="s">
        <v>68</v>
      </c>
      <c r="D241" s="18" t="s">
        <v>105</v>
      </c>
      <c r="E241" s="38">
        <v>2015</v>
      </c>
      <c r="F241" s="34">
        <v>2</v>
      </c>
      <c r="G241" s="19">
        <v>2</v>
      </c>
      <c r="H241" s="35">
        <v>0.97</v>
      </c>
    </row>
    <row r="242" spans="1:8" x14ac:dyDescent="0.2">
      <c r="A242" s="18" t="s">
        <v>15</v>
      </c>
      <c r="B242" s="18" t="s">
        <v>25</v>
      </c>
      <c r="C242" s="18" t="s">
        <v>68</v>
      </c>
      <c r="D242" s="18" t="s">
        <v>105</v>
      </c>
      <c r="E242" s="38">
        <v>2016</v>
      </c>
      <c r="F242" s="34">
        <v>2</v>
      </c>
      <c r="G242" s="19">
        <v>2</v>
      </c>
      <c r="H242" s="35">
        <v>0.84</v>
      </c>
    </row>
    <row r="243" spans="1:8" x14ac:dyDescent="0.2">
      <c r="A243" s="18" t="s">
        <v>15</v>
      </c>
      <c r="B243" s="18" t="s">
        <v>25</v>
      </c>
      <c r="C243" s="18" t="s">
        <v>68</v>
      </c>
      <c r="D243" s="18" t="s">
        <v>105</v>
      </c>
      <c r="E243" s="38">
        <v>2020</v>
      </c>
      <c r="F243" s="34">
        <v>0</v>
      </c>
      <c r="G243" s="19">
        <v>0</v>
      </c>
      <c r="H243" s="35">
        <v>0.25</v>
      </c>
    </row>
    <row r="244" spans="1:8" x14ac:dyDescent="0.2">
      <c r="A244" s="18" t="s">
        <v>15</v>
      </c>
      <c r="B244" s="18" t="s">
        <v>25</v>
      </c>
      <c r="C244" s="18" t="s">
        <v>68</v>
      </c>
      <c r="D244" s="18" t="s">
        <v>105</v>
      </c>
      <c r="E244" s="38">
        <v>2021</v>
      </c>
      <c r="F244" s="34">
        <v>0</v>
      </c>
      <c r="G244" s="19">
        <v>2</v>
      </c>
      <c r="H244" s="35">
        <v>1.47</v>
      </c>
    </row>
    <row r="245" spans="1:8" x14ac:dyDescent="0.2">
      <c r="A245" s="18" t="s">
        <v>15</v>
      </c>
      <c r="B245" s="18" t="s">
        <v>26</v>
      </c>
      <c r="C245" s="18" t="s">
        <v>68</v>
      </c>
      <c r="D245" s="18" t="s">
        <v>104</v>
      </c>
      <c r="E245" s="38">
        <v>1997</v>
      </c>
      <c r="F245" s="34">
        <v>3</v>
      </c>
      <c r="G245" s="19">
        <v>2</v>
      </c>
      <c r="H245" s="35">
        <v>1.1000000000000001</v>
      </c>
    </row>
    <row r="246" spans="1:8" x14ac:dyDescent="0.2">
      <c r="A246" s="18" t="s">
        <v>15</v>
      </c>
      <c r="B246" s="18" t="s">
        <v>26</v>
      </c>
      <c r="C246" s="18" t="s">
        <v>68</v>
      </c>
      <c r="D246" s="18" t="s">
        <v>104</v>
      </c>
      <c r="E246" s="38">
        <v>2000</v>
      </c>
      <c r="F246" s="34">
        <v>3</v>
      </c>
      <c r="G246" s="19">
        <v>1</v>
      </c>
      <c r="H246" s="35">
        <v>0.96</v>
      </c>
    </row>
    <row r="247" spans="1:8" x14ac:dyDescent="0.2">
      <c r="A247" s="18" t="s">
        <v>15</v>
      </c>
      <c r="B247" s="18" t="s">
        <v>26</v>
      </c>
      <c r="C247" s="18" t="s">
        <v>68</v>
      </c>
      <c r="D247" s="18" t="s">
        <v>104</v>
      </c>
      <c r="E247" s="38">
        <v>2001</v>
      </c>
      <c r="F247" s="38">
        <v>3</v>
      </c>
      <c r="G247" s="19">
        <v>17</v>
      </c>
      <c r="H247" s="35">
        <v>9.92</v>
      </c>
    </row>
    <row r="248" spans="1:8" x14ac:dyDescent="0.2">
      <c r="A248" s="18" t="s">
        <v>15</v>
      </c>
      <c r="B248" s="18" t="s">
        <v>26</v>
      </c>
      <c r="C248" s="18" t="s">
        <v>68</v>
      </c>
      <c r="D248" s="18" t="s">
        <v>104</v>
      </c>
      <c r="E248" s="38">
        <v>2002</v>
      </c>
      <c r="F248" s="34">
        <v>3</v>
      </c>
      <c r="G248" s="19">
        <v>6</v>
      </c>
      <c r="H248" s="35">
        <v>3.09</v>
      </c>
    </row>
    <row r="249" spans="1:8" x14ac:dyDescent="0.2">
      <c r="A249" s="18" t="s">
        <v>15</v>
      </c>
      <c r="B249" s="18" t="s">
        <v>26</v>
      </c>
      <c r="C249" s="18" t="s">
        <v>68</v>
      </c>
      <c r="D249" s="18" t="s">
        <v>104</v>
      </c>
      <c r="E249" s="38">
        <v>2005</v>
      </c>
      <c r="F249" s="34">
        <v>3</v>
      </c>
      <c r="G249" s="19">
        <v>16</v>
      </c>
      <c r="H249" s="35">
        <v>6.83</v>
      </c>
    </row>
    <row r="250" spans="1:8" x14ac:dyDescent="0.2">
      <c r="A250" s="18" t="s">
        <v>15</v>
      </c>
      <c r="B250" s="18" t="s">
        <v>26</v>
      </c>
      <c r="C250" s="18" t="s">
        <v>68</v>
      </c>
      <c r="D250" s="18" t="s">
        <v>104</v>
      </c>
      <c r="E250" s="38">
        <v>2006</v>
      </c>
      <c r="F250" s="34">
        <v>3</v>
      </c>
      <c r="G250" s="19">
        <v>79</v>
      </c>
      <c r="H250" s="35">
        <v>41.15</v>
      </c>
    </row>
    <row r="251" spans="1:8" x14ac:dyDescent="0.2">
      <c r="A251" s="18" t="s">
        <v>15</v>
      </c>
      <c r="B251" s="18" t="s">
        <v>26</v>
      </c>
      <c r="C251" s="18" t="s">
        <v>68</v>
      </c>
      <c r="D251" s="18" t="s">
        <v>104</v>
      </c>
      <c r="E251" s="38">
        <v>2007</v>
      </c>
      <c r="F251" s="34">
        <v>3</v>
      </c>
      <c r="G251" s="19">
        <v>32</v>
      </c>
      <c r="H251" s="35">
        <v>14.98</v>
      </c>
    </row>
    <row r="252" spans="1:8" x14ac:dyDescent="0.2">
      <c r="A252" s="18" t="s">
        <v>15</v>
      </c>
      <c r="B252" s="18" t="s">
        <v>26</v>
      </c>
      <c r="C252" s="18" t="s">
        <v>68</v>
      </c>
      <c r="D252" s="18" t="s">
        <v>104</v>
      </c>
      <c r="E252" s="38">
        <v>2008</v>
      </c>
      <c r="F252" s="34">
        <v>3</v>
      </c>
      <c r="G252" s="19">
        <v>168</v>
      </c>
      <c r="H252" s="35">
        <v>86.47</v>
      </c>
    </row>
    <row r="253" spans="1:8" x14ac:dyDescent="0.2">
      <c r="A253" s="18" t="s">
        <v>15</v>
      </c>
      <c r="B253" s="18" t="s">
        <v>26</v>
      </c>
      <c r="C253" s="18" t="s">
        <v>68</v>
      </c>
      <c r="D253" s="18" t="s">
        <v>104</v>
      </c>
      <c r="E253" s="38">
        <v>2009</v>
      </c>
      <c r="F253" s="34">
        <v>3</v>
      </c>
      <c r="G253" s="19">
        <v>170</v>
      </c>
      <c r="H253" s="35">
        <v>84.55</v>
      </c>
    </row>
    <row r="254" spans="1:8" x14ac:dyDescent="0.2">
      <c r="A254" s="18" t="s">
        <v>15</v>
      </c>
      <c r="B254" s="18" t="s">
        <v>26</v>
      </c>
      <c r="C254" s="18" t="s">
        <v>68</v>
      </c>
      <c r="D254" s="18" t="s">
        <v>104</v>
      </c>
      <c r="E254" s="38">
        <v>2010</v>
      </c>
      <c r="F254" s="34">
        <v>3</v>
      </c>
      <c r="G254" s="19">
        <v>102</v>
      </c>
      <c r="H254" s="35">
        <v>49.44</v>
      </c>
    </row>
    <row r="255" spans="1:8" x14ac:dyDescent="0.2">
      <c r="A255" s="18" t="s">
        <v>15</v>
      </c>
      <c r="B255" s="18" t="s">
        <v>26</v>
      </c>
      <c r="C255" s="18" t="s">
        <v>68</v>
      </c>
      <c r="D255" s="18" t="s">
        <v>104</v>
      </c>
      <c r="E255" s="38">
        <v>2011</v>
      </c>
      <c r="F255" s="34">
        <v>3</v>
      </c>
      <c r="G255" s="19">
        <v>135</v>
      </c>
      <c r="H255" s="35">
        <v>70.790000000000006</v>
      </c>
    </row>
    <row r="256" spans="1:8" x14ac:dyDescent="0.2">
      <c r="A256" s="18" t="s">
        <v>15</v>
      </c>
      <c r="B256" s="18" t="s">
        <v>26</v>
      </c>
      <c r="C256" s="18" t="s">
        <v>68</v>
      </c>
      <c r="D256" s="18" t="s">
        <v>104</v>
      </c>
      <c r="E256" s="38">
        <v>2012</v>
      </c>
      <c r="F256" s="34">
        <v>2</v>
      </c>
      <c r="G256" s="19">
        <v>115</v>
      </c>
      <c r="H256" s="35">
        <v>48.24</v>
      </c>
    </row>
    <row r="257" spans="1:8" x14ac:dyDescent="0.2">
      <c r="A257" s="18" t="s">
        <v>15</v>
      </c>
      <c r="B257" s="18" t="s">
        <v>26</v>
      </c>
      <c r="C257" s="18" t="s">
        <v>68</v>
      </c>
      <c r="D257" s="18" t="s">
        <v>104</v>
      </c>
      <c r="E257" s="38">
        <v>2013</v>
      </c>
      <c r="F257" s="34">
        <v>2</v>
      </c>
      <c r="G257" s="19">
        <v>104</v>
      </c>
      <c r="H257" s="35">
        <v>51.71</v>
      </c>
    </row>
    <row r="258" spans="1:8" x14ac:dyDescent="0.2">
      <c r="A258" s="18" t="s">
        <v>15</v>
      </c>
      <c r="B258" s="18" t="s">
        <v>26</v>
      </c>
      <c r="C258" s="18" t="s">
        <v>68</v>
      </c>
      <c r="D258" s="18" t="s">
        <v>104</v>
      </c>
      <c r="E258" s="38">
        <v>2014</v>
      </c>
      <c r="F258" s="34">
        <v>2</v>
      </c>
      <c r="G258" s="19">
        <v>263</v>
      </c>
      <c r="H258" s="35">
        <v>132.37</v>
      </c>
    </row>
    <row r="259" spans="1:8" x14ac:dyDescent="0.2">
      <c r="A259" s="18" t="s">
        <v>15</v>
      </c>
      <c r="B259" s="18" t="s">
        <v>26</v>
      </c>
      <c r="C259" s="18" t="s">
        <v>68</v>
      </c>
      <c r="D259" s="18" t="s">
        <v>104</v>
      </c>
      <c r="E259" s="38">
        <v>2015</v>
      </c>
      <c r="F259" s="34">
        <v>2</v>
      </c>
      <c r="G259" s="19">
        <v>435</v>
      </c>
      <c r="H259" s="35">
        <v>211.14</v>
      </c>
    </row>
    <row r="260" spans="1:8" x14ac:dyDescent="0.2">
      <c r="A260" s="18" t="s">
        <v>15</v>
      </c>
      <c r="B260" s="18" t="s">
        <v>26</v>
      </c>
      <c r="C260" s="18" t="s">
        <v>68</v>
      </c>
      <c r="D260" s="18" t="s">
        <v>104</v>
      </c>
      <c r="E260" s="38">
        <v>2016</v>
      </c>
      <c r="F260" s="34">
        <v>2</v>
      </c>
      <c r="G260" s="19">
        <v>370</v>
      </c>
      <c r="H260" s="35">
        <v>194.02</v>
      </c>
    </row>
    <row r="261" spans="1:8" x14ac:dyDescent="0.2">
      <c r="A261" s="18" t="s">
        <v>15</v>
      </c>
      <c r="B261" s="18" t="s">
        <v>26</v>
      </c>
      <c r="C261" s="18" t="s">
        <v>68</v>
      </c>
      <c r="D261" s="18" t="s">
        <v>104</v>
      </c>
      <c r="E261" s="38">
        <v>2017</v>
      </c>
      <c r="F261" s="34">
        <v>1</v>
      </c>
      <c r="G261" s="19">
        <v>443</v>
      </c>
      <c r="H261" s="35">
        <v>237.92</v>
      </c>
    </row>
    <row r="262" spans="1:8" x14ac:dyDescent="0.2">
      <c r="A262" s="18" t="s">
        <v>15</v>
      </c>
      <c r="B262" s="18" t="s">
        <v>26</v>
      </c>
      <c r="C262" s="18" t="s">
        <v>68</v>
      </c>
      <c r="D262" s="18" t="s">
        <v>104</v>
      </c>
      <c r="E262" s="38">
        <v>2018</v>
      </c>
      <c r="F262" s="34">
        <v>1</v>
      </c>
      <c r="G262" s="19">
        <v>436</v>
      </c>
      <c r="H262" s="35">
        <v>196.13000000000002</v>
      </c>
    </row>
    <row r="263" spans="1:8" x14ac:dyDescent="0.2">
      <c r="A263" s="18" t="s">
        <v>15</v>
      </c>
      <c r="B263" s="18" t="s">
        <v>26</v>
      </c>
      <c r="C263" s="18" t="s">
        <v>68</v>
      </c>
      <c r="D263" s="18" t="s">
        <v>104</v>
      </c>
      <c r="E263" s="38">
        <v>2019</v>
      </c>
      <c r="F263" s="34">
        <v>1</v>
      </c>
      <c r="G263" s="19">
        <v>206</v>
      </c>
      <c r="H263" s="35">
        <v>103.61</v>
      </c>
    </row>
    <row r="264" spans="1:8" x14ac:dyDescent="0.2">
      <c r="A264" s="18" t="s">
        <v>15</v>
      </c>
      <c r="B264" s="18" t="s">
        <v>26</v>
      </c>
      <c r="C264" s="18" t="s">
        <v>68</v>
      </c>
      <c r="D264" s="18" t="s">
        <v>104</v>
      </c>
      <c r="E264" s="38">
        <v>2020</v>
      </c>
      <c r="F264" s="34">
        <v>0</v>
      </c>
      <c r="G264" s="19">
        <v>224</v>
      </c>
      <c r="H264" s="35">
        <v>116.55</v>
      </c>
    </row>
    <row r="265" spans="1:8" x14ac:dyDescent="0.2">
      <c r="A265" s="18" t="s">
        <v>15</v>
      </c>
      <c r="B265" s="18" t="s">
        <v>26</v>
      </c>
      <c r="C265" s="18" t="s">
        <v>68</v>
      </c>
      <c r="D265" s="18" t="s">
        <v>104</v>
      </c>
      <c r="E265" s="38">
        <v>2021</v>
      </c>
      <c r="F265" s="34">
        <v>0</v>
      </c>
      <c r="G265" s="19">
        <v>257</v>
      </c>
      <c r="H265" s="35">
        <v>143.81</v>
      </c>
    </row>
    <row r="266" spans="1:8" x14ac:dyDescent="0.2">
      <c r="A266" s="18" t="s">
        <v>15</v>
      </c>
      <c r="B266" s="18" t="s">
        <v>26</v>
      </c>
      <c r="C266" s="18" t="s">
        <v>68</v>
      </c>
      <c r="D266" s="18" t="s">
        <v>106</v>
      </c>
      <c r="E266" s="38">
        <v>2001</v>
      </c>
      <c r="F266" s="34">
        <v>3</v>
      </c>
      <c r="G266" s="19">
        <v>4</v>
      </c>
      <c r="H266" s="35">
        <v>2.13</v>
      </c>
    </row>
    <row r="267" spans="1:8" x14ac:dyDescent="0.2">
      <c r="A267" s="18" t="s">
        <v>15</v>
      </c>
      <c r="B267" s="18" t="s">
        <v>26</v>
      </c>
      <c r="C267" s="18" t="s">
        <v>68</v>
      </c>
      <c r="D267" s="18" t="s">
        <v>106</v>
      </c>
      <c r="E267" s="38">
        <v>2005</v>
      </c>
      <c r="F267" s="34">
        <v>3</v>
      </c>
      <c r="G267" s="19">
        <v>1</v>
      </c>
      <c r="H267" s="35">
        <v>0.52</v>
      </c>
    </row>
    <row r="268" spans="1:8" x14ac:dyDescent="0.2">
      <c r="A268" s="18" t="s">
        <v>15</v>
      </c>
      <c r="B268" s="18" t="s">
        <v>26</v>
      </c>
      <c r="C268" s="18" t="s">
        <v>68</v>
      </c>
      <c r="D268" s="18" t="s">
        <v>106</v>
      </c>
      <c r="E268" s="38">
        <v>2006</v>
      </c>
      <c r="F268" s="34">
        <v>3</v>
      </c>
      <c r="G268" s="19">
        <v>10</v>
      </c>
      <c r="H268" s="35">
        <v>3.9099999999999997</v>
      </c>
    </row>
    <row r="269" spans="1:8" x14ac:dyDescent="0.2">
      <c r="A269" s="18" t="s">
        <v>15</v>
      </c>
      <c r="B269" s="18" t="s">
        <v>26</v>
      </c>
      <c r="C269" s="18" t="s">
        <v>68</v>
      </c>
      <c r="D269" s="18" t="s">
        <v>106</v>
      </c>
      <c r="E269" s="38">
        <v>2008</v>
      </c>
      <c r="F269" s="34">
        <v>3</v>
      </c>
      <c r="G269" s="19">
        <v>30</v>
      </c>
      <c r="H269" s="35">
        <v>18.13</v>
      </c>
    </row>
    <row r="270" spans="1:8" x14ac:dyDescent="0.2">
      <c r="A270" s="18" t="s">
        <v>15</v>
      </c>
      <c r="B270" s="18" t="s">
        <v>26</v>
      </c>
      <c r="C270" s="18" t="s">
        <v>68</v>
      </c>
      <c r="D270" s="18" t="s">
        <v>106</v>
      </c>
      <c r="E270" s="38">
        <v>2009</v>
      </c>
      <c r="F270" s="38">
        <v>3</v>
      </c>
      <c r="G270" s="19">
        <v>41</v>
      </c>
      <c r="H270" s="35">
        <v>16.91</v>
      </c>
    </row>
    <row r="271" spans="1:8" x14ac:dyDescent="0.2">
      <c r="A271" s="18" t="s">
        <v>15</v>
      </c>
      <c r="B271" s="18" t="s">
        <v>26</v>
      </c>
      <c r="C271" s="18" t="s">
        <v>68</v>
      </c>
      <c r="D271" s="18" t="s">
        <v>106</v>
      </c>
      <c r="E271" s="38">
        <v>2010</v>
      </c>
      <c r="F271" s="34">
        <v>3</v>
      </c>
      <c r="G271" s="19">
        <v>65</v>
      </c>
      <c r="H271" s="35">
        <v>38.58</v>
      </c>
    </row>
    <row r="272" spans="1:8" x14ac:dyDescent="0.2">
      <c r="A272" s="18" t="s">
        <v>15</v>
      </c>
      <c r="B272" s="18" t="s">
        <v>26</v>
      </c>
      <c r="C272" s="18" t="s">
        <v>68</v>
      </c>
      <c r="D272" s="18" t="s">
        <v>106</v>
      </c>
      <c r="E272" s="38">
        <v>2011</v>
      </c>
      <c r="F272" s="34">
        <v>3</v>
      </c>
      <c r="G272" s="19">
        <v>64</v>
      </c>
      <c r="H272" s="35">
        <v>32.409999999999997</v>
      </c>
    </row>
    <row r="273" spans="1:8" x14ac:dyDescent="0.2">
      <c r="A273" s="18" t="s">
        <v>15</v>
      </c>
      <c r="B273" s="18" t="s">
        <v>26</v>
      </c>
      <c r="C273" s="18" t="s">
        <v>68</v>
      </c>
      <c r="D273" s="18" t="s">
        <v>106</v>
      </c>
      <c r="E273" s="38">
        <v>2012</v>
      </c>
      <c r="F273" s="34">
        <v>2</v>
      </c>
      <c r="G273" s="19">
        <v>151</v>
      </c>
      <c r="H273" s="35">
        <v>82.41</v>
      </c>
    </row>
    <row r="274" spans="1:8" x14ac:dyDescent="0.2">
      <c r="A274" s="18" t="s">
        <v>15</v>
      </c>
      <c r="B274" s="18" t="s">
        <v>26</v>
      </c>
      <c r="C274" s="18" t="s">
        <v>68</v>
      </c>
      <c r="D274" s="18" t="s">
        <v>106</v>
      </c>
      <c r="E274" s="38">
        <v>2013</v>
      </c>
      <c r="F274" s="34">
        <v>2</v>
      </c>
      <c r="G274" s="19">
        <v>181</v>
      </c>
      <c r="H274" s="35">
        <v>97.05</v>
      </c>
    </row>
    <row r="275" spans="1:8" x14ac:dyDescent="0.2">
      <c r="A275" s="18" t="s">
        <v>15</v>
      </c>
      <c r="B275" s="18" t="s">
        <v>26</v>
      </c>
      <c r="C275" s="18" t="s">
        <v>68</v>
      </c>
      <c r="D275" s="18" t="s">
        <v>106</v>
      </c>
      <c r="E275" s="38">
        <v>2014</v>
      </c>
      <c r="F275" s="34">
        <v>2</v>
      </c>
      <c r="G275" s="19">
        <v>24</v>
      </c>
      <c r="H275" s="35">
        <v>11.27</v>
      </c>
    </row>
    <row r="276" spans="1:8" x14ac:dyDescent="0.2">
      <c r="A276" s="18" t="s">
        <v>15</v>
      </c>
      <c r="B276" s="18" t="s">
        <v>26</v>
      </c>
      <c r="C276" s="18" t="s">
        <v>68</v>
      </c>
      <c r="D276" s="18" t="s">
        <v>106</v>
      </c>
      <c r="E276" s="38">
        <v>2015</v>
      </c>
      <c r="F276" s="34">
        <v>2</v>
      </c>
      <c r="G276" s="19">
        <v>27</v>
      </c>
      <c r="H276" s="35">
        <v>13.879999999999999</v>
      </c>
    </row>
    <row r="277" spans="1:8" x14ac:dyDescent="0.2">
      <c r="A277" s="18" t="s">
        <v>15</v>
      </c>
      <c r="B277" s="18" t="s">
        <v>26</v>
      </c>
      <c r="C277" s="18" t="s">
        <v>68</v>
      </c>
      <c r="D277" s="18" t="s">
        <v>106</v>
      </c>
      <c r="E277" s="38">
        <v>2016</v>
      </c>
      <c r="F277" s="34">
        <v>2</v>
      </c>
      <c r="G277" s="19">
        <v>124</v>
      </c>
      <c r="H277" s="35">
        <v>84.75</v>
      </c>
    </row>
    <row r="278" spans="1:8" x14ac:dyDescent="0.2">
      <c r="A278" s="18" t="s">
        <v>15</v>
      </c>
      <c r="B278" s="18" t="s">
        <v>26</v>
      </c>
      <c r="C278" s="18" t="s">
        <v>68</v>
      </c>
      <c r="D278" s="18" t="s">
        <v>106</v>
      </c>
      <c r="E278" s="38">
        <v>2017</v>
      </c>
      <c r="F278" s="34">
        <v>1</v>
      </c>
      <c r="G278" s="19">
        <v>69</v>
      </c>
      <c r="H278" s="35">
        <v>33.81</v>
      </c>
    </row>
    <row r="279" spans="1:8" x14ac:dyDescent="0.2">
      <c r="A279" s="18" t="s">
        <v>15</v>
      </c>
      <c r="B279" s="18" t="s">
        <v>26</v>
      </c>
      <c r="C279" s="18" t="s">
        <v>68</v>
      </c>
      <c r="D279" s="18" t="s">
        <v>106</v>
      </c>
      <c r="E279" s="38">
        <v>2018</v>
      </c>
      <c r="F279" s="34">
        <v>1</v>
      </c>
      <c r="G279" s="19">
        <v>104</v>
      </c>
      <c r="H279" s="35">
        <v>72.91</v>
      </c>
    </row>
    <row r="280" spans="1:8" x14ac:dyDescent="0.2">
      <c r="A280" s="18" t="s">
        <v>15</v>
      </c>
      <c r="B280" s="18" t="s">
        <v>26</v>
      </c>
      <c r="C280" s="18" t="s">
        <v>68</v>
      </c>
      <c r="D280" s="18" t="s">
        <v>106</v>
      </c>
      <c r="E280" s="38">
        <v>2019</v>
      </c>
      <c r="F280" s="34">
        <v>1</v>
      </c>
      <c r="G280" s="19">
        <v>84</v>
      </c>
      <c r="H280" s="35">
        <v>59.96</v>
      </c>
    </row>
    <row r="281" spans="1:8" x14ac:dyDescent="0.2">
      <c r="A281" s="18" t="s">
        <v>15</v>
      </c>
      <c r="B281" s="18" t="s">
        <v>26</v>
      </c>
      <c r="C281" s="18" t="s">
        <v>68</v>
      </c>
      <c r="D281" s="18" t="s">
        <v>106</v>
      </c>
      <c r="E281" s="38">
        <v>2020</v>
      </c>
      <c r="F281" s="34">
        <v>0</v>
      </c>
      <c r="G281" s="19">
        <v>107</v>
      </c>
      <c r="H281" s="35">
        <v>55.59</v>
      </c>
    </row>
    <row r="282" spans="1:8" x14ac:dyDescent="0.2">
      <c r="A282" s="18" t="s">
        <v>15</v>
      </c>
      <c r="B282" s="18" t="s">
        <v>26</v>
      </c>
      <c r="C282" s="18" t="s">
        <v>68</v>
      </c>
      <c r="D282" s="18" t="s">
        <v>106</v>
      </c>
      <c r="E282" s="38">
        <v>2021</v>
      </c>
      <c r="F282" s="34">
        <v>0</v>
      </c>
      <c r="G282" s="19">
        <v>39</v>
      </c>
      <c r="H282" s="35">
        <v>15.58</v>
      </c>
    </row>
    <row r="283" spans="1:8" x14ac:dyDescent="0.2">
      <c r="A283" s="18" t="s">
        <v>15</v>
      </c>
      <c r="B283" s="18" t="s">
        <v>26</v>
      </c>
      <c r="C283" s="18" t="s">
        <v>68</v>
      </c>
      <c r="D283" s="18" t="s">
        <v>105</v>
      </c>
      <c r="E283" s="38">
        <v>2017</v>
      </c>
      <c r="F283" s="34">
        <v>1</v>
      </c>
      <c r="G283" s="19">
        <v>1</v>
      </c>
      <c r="H283" s="35">
        <v>0.56999999999999995</v>
      </c>
    </row>
    <row r="284" spans="1:8" x14ac:dyDescent="0.2">
      <c r="A284" s="18" t="s">
        <v>15</v>
      </c>
      <c r="B284" s="18" t="s">
        <v>26</v>
      </c>
      <c r="C284" s="18" t="s">
        <v>68</v>
      </c>
      <c r="D284" s="18" t="s">
        <v>105</v>
      </c>
      <c r="E284" s="38">
        <v>2018</v>
      </c>
      <c r="F284" s="34">
        <v>1</v>
      </c>
      <c r="G284" s="19">
        <v>17</v>
      </c>
      <c r="H284" s="35">
        <v>8.81</v>
      </c>
    </row>
    <row r="285" spans="1:8" x14ac:dyDescent="0.2">
      <c r="A285" s="18" t="s">
        <v>16</v>
      </c>
      <c r="B285" s="18" t="s">
        <v>27</v>
      </c>
      <c r="C285" s="18" t="s">
        <v>68</v>
      </c>
      <c r="D285" s="18" t="s">
        <v>104</v>
      </c>
      <c r="E285" s="38">
        <v>2003</v>
      </c>
      <c r="F285" s="34">
        <v>3</v>
      </c>
      <c r="G285" s="19">
        <v>2</v>
      </c>
      <c r="H285" s="35">
        <v>0.92</v>
      </c>
    </row>
    <row r="286" spans="1:8" x14ac:dyDescent="0.2">
      <c r="A286" s="18" t="s">
        <v>16</v>
      </c>
      <c r="B286" s="18" t="s">
        <v>27</v>
      </c>
      <c r="C286" s="18" t="s">
        <v>68</v>
      </c>
      <c r="D286" s="18" t="s">
        <v>104</v>
      </c>
      <c r="E286" s="38">
        <v>2011</v>
      </c>
      <c r="F286" s="34">
        <v>3</v>
      </c>
      <c r="G286" s="19">
        <v>4</v>
      </c>
      <c r="H286" s="35">
        <v>2</v>
      </c>
    </row>
    <row r="287" spans="1:8" x14ac:dyDescent="0.2">
      <c r="A287" s="18" t="s">
        <v>16</v>
      </c>
      <c r="B287" s="18" t="s">
        <v>27</v>
      </c>
      <c r="C287" s="18" t="s">
        <v>68</v>
      </c>
      <c r="D287" s="18" t="s">
        <v>104</v>
      </c>
      <c r="E287" s="38">
        <v>2012</v>
      </c>
      <c r="F287" s="34">
        <v>2</v>
      </c>
      <c r="G287" s="19">
        <v>1</v>
      </c>
      <c r="H287" s="35">
        <v>0.53</v>
      </c>
    </row>
    <row r="288" spans="1:8" x14ac:dyDescent="0.2">
      <c r="A288" s="18" t="s">
        <v>16</v>
      </c>
      <c r="B288" s="18" t="s">
        <v>27</v>
      </c>
      <c r="C288" s="18" t="s">
        <v>68</v>
      </c>
      <c r="D288" s="18" t="s">
        <v>104</v>
      </c>
      <c r="E288" s="38">
        <v>2013</v>
      </c>
      <c r="F288" s="34">
        <v>2</v>
      </c>
      <c r="G288" s="19">
        <v>4</v>
      </c>
      <c r="H288" s="35">
        <v>2.0699999999999998</v>
      </c>
    </row>
    <row r="289" spans="1:8" x14ac:dyDescent="0.2">
      <c r="A289" s="18" t="s">
        <v>16</v>
      </c>
      <c r="B289" s="18" t="s">
        <v>27</v>
      </c>
      <c r="C289" s="18" t="s">
        <v>68</v>
      </c>
      <c r="D289" s="18" t="s">
        <v>104</v>
      </c>
      <c r="E289" s="38">
        <v>2015</v>
      </c>
      <c r="F289" s="34">
        <v>2</v>
      </c>
      <c r="G289" s="19">
        <v>6</v>
      </c>
      <c r="H289" s="35">
        <v>3.69</v>
      </c>
    </row>
    <row r="290" spans="1:8" x14ac:dyDescent="0.2">
      <c r="A290" s="18" t="s">
        <v>16</v>
      </c>
      <c r="B290" s="18" t="s">
        <v>27</v>
      </c>
      <c r="C290" s="18" t="s">
        <v>68</v>
      </c>
      <c r="D290" s="18" t="s">
        <v>104</v>
      </c>
      <c r="E290" s="38">
        <v>2016</v>
      </c>
      <c r="F290" s="34">
        <v>2</v>
      </c>
      <c r="G290" s="19">
        <v>13</v>
      </c>
      <c r="H290" s="35">
        <v>7</v>
      </c>
    </row>
    <row r="291" spans="1:8" x14ac:dyDescent="0.2">
      <c r="A291" s="18" t="s">
        <v>16</v>
      </c>
      <c r="B291" s="18" t="s">
        <v>27</v>
      </c>
      <c r="C291" s="18" t="s">
        <v>68</v>
      </c>
      <c r="D291" s="18" t="s">
        <v>104</v>
      </c>
      <c r="E291" s="38">
        <v>2017</v>
      </c>
      <c r="F291" s="34">
        <v>1</v>
      </c>
      <c r="G291" s="19">
        <v>19</v>
      </c>
      <c r="H291" s="35">
        <v>12.799999999999999</v>
      </c>
    </row>
    <row r="292" spans="1:8" x14ac:dyDescent="0.2">
      <c r="A292" s="18" t="s">
        <v>16</v>
      </c>
      <c r="B292" s="18" t="s">
        <v>27</v>
      </c>
      <c r="C292" s="18" t="s">
        <v>68</v>
      </c>
      <c r="D292" s="18" t="s">
        <v>104</v>
      </c>
      <c r="E292" s="38">
        <v>2018</v>
      </c>
      <c r="F292" s="34">
        <v>1</v>
      </c>
      <c r="G292" s="19">
        <v>57</v>
      </c>
      <c r="H292" s="35">
        <v>40.769999999999996</v>
      </c>
    </row>
    <row r="293" spans="1:8" x14ac:dyDescent="0.2">
      <c r="A293" s="18" t="s">
        <v>16</v>
      </c>
      <c r="B293" s="18" t="s">
        <v>27</v>
      </c>
      <c r="C293" s="18" t="s">
        <v>68</v>
      </c>
      <c r="D293" s="18" t="s">
        <v>104</v>
      </c>
      <c r="E293" s="38">
        <v>2019</v>
      </c>
      <c r="F293" s="34">
        <v>1</v>
      </c>
      <c r="G293" s="19">
        <v>37</v>
      </c>
      <c r="H293" s="35">
        <v>21.37</v>
      </c>
    </row>
    <row r="294" spans="1:8" x14ac:dyDescent="0.2">
      <c r="A294" s="18" t="s">
        <v>16</v>
      </c>
      <c r="B294" s="18" t="s">
        <v>27</v>
      </c>
      <c r="C294" s="18" t="s">
        <v>68</v>
      </c>
      <c r="D294" s="18" t="s">
        <v>104</v>
      </c>
      <c r="E294" s="38">
        <v>2020</v>
      </c>
      <c r="F294" s="34">
        <v>0</v>
      </c>
      <c r="G294" s="19">
        <v>21</v>
      </c>
      <c r="H294" s="35">
        <v>14.97</v>
      </c>
    </row>
    <row r="295" spans="1:8" x14ac:dyDescent="0.2">
      <c r="A295" s="18" t="s">
        <v>16</v>
      </c>
      <c r="B295" s="18" t="s">
        <v>27</v>
      </c>
      <c r="C295" s="18" t="s">
        <v>68</v>
      </c>
      <c r="D295" s="18" t="s">
        <v>104</v>
      </c>
      <c r="E295" s="38">
        <v>2021</v>
      </c>
      <c r="F295" s="34">
        <v>0</v>
      </c>
      <c r="G295" s="19">
        <v>0</v>
      </c>
      <c r="H295" s="35">
        <v>0.16</v>
      </c>
    </row>
    <row r="296" spans="1:8" x14ac:dyDescent="0.2">
      <c r="A296" s="18" t="s">
        <v>16</v>
      </c>
      <c r="B296" s="18" t="s">
        <v>27</v>
      </c>
      <c r="C296" s="18" t="s">
        <v>68</v>
      </c>
      <c r="D296" s="18" t="s">
        <v>106</v>
      </c>
      <c r="E296" s="38">
        <v>2005</v>
      </c>
      <c r="F296" s="34">
        <v>3</v>
      </c>
      <c r="G296" s="19">
        <v>9</v>
      </c>
      <c r="H296" s="35">
        <v>6.13</v>
      </c>
    </row>
    <row r="297" spans="1:8" x14ac:dyDescent="0.2">
      <c r="A297" s="18" t="s">
        <v>16</v>
      </c>
      <c r="B297" s="18" t="s">
        <v>27</v>
      </c>
      <c r="C297" s="18" t="s">
        <v>68</v>
      </c>
      <c r="D297" s="18" t="s">
        <v>106</v>
      </c>
      <c r="E297" s="38">
        <v>2007</v>
      </c>
      <c r="F297" s="34">
        <v>3</v>
      </c>
      <c r="G297" s="19">
        <v>4</v>
      </c>
      <c r="H297" s="35">
        <v>1.25</v>
      </c>
    </row>
    <row r="298" spans="1:8" x14ac:dyDescent="0.2">
      <c r="A298" s="18" t="s">
        <v>16</v>
      </c>
      <c r="B298" s="18" t="s">
        <v>27</v>
      </c>
      <c r="C298" s="18" t="s">
        <v>68</v>
      </c>
      <c r="D298" s="18" t="s">
        <v>106</v>
      </c>
      <c r="E298" s="38">
        <v>2010</v>
      </c>
      <c r="F298" s="38">
        <v>3</v>
      </c>
      <c r="G298" s="19">
        <v>41</v>
      </c>
      <c r="H298" s="35">
        <v>19.670000000000002</v>
      </c>
    </row>
    <row r="299" spans="1:8" x14ac:dyDescent="0.2">
      <c r="A299" s="18" t="s">
        <v>16</v>
      </c>
      <c r="B299" s="18" t="s">
        <v>27</v>
      </c>
      <c r="C299" s="18" t="s">
        <v>68</v>
      </c>
      <c r="D299" s="18" t="s">
        <v>106</v>
      </c>
      <c r="E299" s="38">
        <v>2011</v>
      </c>
      <c r="F299" s="34">
        <v>3</v>
      </c>
      <c r="G299" s="19">
        <v>210</v>
      </c>
      <c r="H299" s="35">
        <v>106.63</v>
      </c>
    </row>
    <row r="300" spans="1:8" x14ac:dyDescent="0.2">
      <c r="A300" s="18" t="s">
        <v>16</v>
      </c>
      <c r="B300" s="18" t="s">
        <v>27</v>
      </c>
      <c r="C300" s="18" t="s">
        <v>68</v>
      </c>
      <c r="D300" s="18" t="s">
        <v>106</v>
      </c>
      <c r="E300" s="38">
        <v>2012</v>
      </c>
      <c r="F300" s="34">
        <v>2</v>
      </c>
      <c r="G300" s="19">
        <v>548</v>
      </c>
      <c r="H300" s="35">
        <v>267.70999999999998</v>
      </c>
    </row>
    <row r="301" spans="1:8" x14ac:dyDescent="0.2">
      <c r="A301" s="18" t="s">
        <v>16</v>
      </c>
      <c r="B301" s="18" t="s">
        <v>27</v>
      </c>
      <c r="C301" s="18" t="s">
        <v>68</v>
      </c>
      <c r="D301" s="18" t="s">
        <v>106</v>
      </c>
      <c r="E301" s="38">
        <v>2013</v>
      </c>
      <c r="F301" s="34">
        <v>2</v>
      </c>
      <c r="G301" s="19">
        <v>122</v>
      </c>
      <c r="H301" s="35">
        <v>57.04</v>
      </c>
    </row>
    <row r="302" spans="1:8" x14ac:dyDescent="0.2">
      <c r="A302" s="18" t="s">
        <v>16</v>
      </c>
      <c r="B302" s="18" t="s">
        <v>27</v>
      </c>
      <c r="C302" s="18" t="s">
        <v>68</v>
      </c>
      <c r="D302" s="18" t="s">
        <v>106</v>
      </c>
      <c r="E302" s="38">
        <v>2015</v>
      </c>
      <c r="F302" s="34">
        <v>2</v>
      </c>
      <c r="G302" s="19">
        <v>66</v>
      </c>
      <c r="H302" s="35">
        <v>38.64</v>
      </c>
    </row>
    <row r="303" spans="1:8" x14ac:dyDescent="0.2">
      <c r="A303" s="18" t="s">
        <v>16</v>
      </c>
      <c r="B303" s="18" t="s">
        <v>27</v>
      </c>
      <c r="C303" s="18" t="s">
        <v>68</v>
      </c>
      <c r="D303" s="18" t="s">
        <v>106</v>
      </c>
      <c r="E303" s="38">
        <v>2016</v>
      </c>
      <c r="F303" s="34">
        <v>2</v>
      </c>
      <c r="G303" s="19">
        <v>15</v>
      </c>
      <c r="H303" s="35">
        <v>4.7</v>
      </c>
    </row>
    <row r="304" spans="1:8" x14ac:dyDescent="0.2">
      <c r="A304" s="18" t="s">
        <v>16</v>
      </c>
      <c r="B304" s="18" t="s">
        <v>27</v>
      </c>
      <c r="C304" s="18" t="s">
        <v>68</v>
      </c>
      <c r="D304" s="18" t="s">
        <v>106</v>
      </c>
      <c r="E304" s="38">
        <v>2017</v>
      </c>
      <c r="F304" s="34">
        <v>1</v>
      </c>
      <c r="G304" s="19">
        <v>86</v>
      </c>
      <c r="H304" s="35">
        <v>34.65</v>
      </c>
    </row>
    <row r="305" spans="1:8" x14ac:dyDescent="0.2">
      <c r="A305" s="18" t="s">
        <v>16</v>
      </c>
      <c r="B305" s="18" t="s">
        <v>27</v>
      </c>
      <c r="C305" s="18" t="s">
        <v>68</v>
      </c>
      <c r="D305" s="18" t="s">
        <v>106</v>
      </c>
      <c r="E305" s="38">
        <v>2018</v>
      </c>
      <c r="F305" s="34">
        <v>1</v>
      </c>
      <c r="G305" s="19">
        <v>25</v>
      </c>
      <c r="H305" s="35">
        <v>11.120000000000001</v>
      </c>
    </row>
    <row r="306" spans="1:8" x14ac:dyDescent="0.2">
      <c r="A306" s="18" t="s">
        <v>16</v>
      </c>
      <c r="B306" s="18" t="s">
        <v>27</v>
      </c>
      <c r="C306" s="18" t="s">
        <v>68</v>
      </c>
      <c r="D306" s="18" t="s">
        <v>106</v>
      </c>
      <c r="E306" s="38">
        <v>2019</v>
      </c>
      <c r="F306" s="34">
        <v>1</v>
      </c>
      <c r="G306" s="19">
        <v>249</v>
      </c>
      <c r="H306" s="35">
        <v>115.95</v>
      </c>
    </row>
    <row r="307" spans="1:8" x14ac:dyDescent="0.2">
      <c r="A307" s="18" t="s">
        <v>16</v>
      </c>
      <c r="B307" s="18" t="s">
        <v>27</v>
      </c>
      <c r="C307" s="18" t="s">
        <v>68</v>
      </c>
      <c r="D307" s="18" t="s">
        <v>106</v>
      </c>
      <c r="E307" s="38">
        <v>2021</v>
      </c>
      <c r="F307" s="34">
        <v>0</v>
      </c>
      <c r="G307" s="19">
        <v>95</v>
      </c>
      <c r="H307" s="35">
        <v>51.26</v>
      </c>
    </row>
    <row r="308" spans="1:8" x14ac:dyDescent="0.2">
      <c r="A308" s="18" t="s">
        <v>16</v>
      </c>
      <c r="B308" s="18" t="s">
        <v>27</v>
      </c>
      <c r="C308" s="18" t="s">
        <v>68</v>
      </c>
      <c r="D308" s="18" t="s">
        <v>108</v>
      </c>
      <c r="E308" s="38">
        <v>2017</v>
      </c>
      <c r="F308" s="34">
        <v>1</v>
      </c>
      <c r="G308" s="19">
        <v>18</v>
      </c>
      <c r="H308" s="35">
        <v>12.69</v>
      </c>
    </row>
    <row r="309" spans="1:8" x14ac:dyDescent="0.2">
      <c r="A309" s="18" t="s">
        <v>16</v>
      </c>
      <c r="B309" s="18" t="s">
        <v>27</v>
      </c>
      <c r="C309" s="18" t="s">
        <v>68</v>
      </c>
      <c r="D309" s="18" t="s">
        <v>108</v>
      </c>
      <c r="E309" s="38">
        <v>2018</v>
      </c>
      <c r="F309" s="34">
        <v>1</v>
      </c>
      <c r="G309" s="19">
        <v>17</v>
      </c>
      <c r="H309" s="35">
        <v>6.51</v>
      </c>
    </row>
    <row r="310" spans="1:8" x14ac:dyDescent="0.2">
      <c r="A310" s="18" t="s">
        <v>16</v>
      </c>
      <c r="B310" s="18" t="s">
        <v>27</v>
      </c>
      <c r="C310" s="18" t="s">
        <v>68</v>
      </c>
      <c r="D310" s="18" t="s">
        <v>108</v>
      </c>
      <c r="E310" s="38">
        <v>2020</v>
      </c>
      <c r="F310" s="34">
        <v>0</v>
      </c>
      <c r="G310" s="19">
        <v>14</v>
      </c>
      <c r="H310" s="35">
        <v>6.72</v>
      </c>
    </row>
    <row r="311" spans="1:8" x14ac:dyDescent="0.2">
      <c r="A311" s="18" t="s">
        <v>16</v>
      </c>
      <c r="B311" s="18" t="s">
        <v>27</v>
      </c>
      <c r="C311" s="18" t="s">
        <v>68</v>
      </c>
      <c r="D311" s="18" t="s">
        <v>109</v>
      </c>
      <c r="E311" s="38">
        <v>2017</v>
      </c>
      <c r="F311" s="34">
        <v>1</v>
      </c>
      <c r="G311" s="19">
        <v>9</v>
      </c>
      <c r="H311" s="35">
        <v>6.7799999999999994</v>
      </c>
    </row>
    <row r="312" spans="1:8" x14ac:dyDescent="0.2">
      <c r="A312" s="18" t="s">
        <v>16</v>
      </c>
      <c r="B312" s="18" t="s">
        <v>27</v>
      </c>
      <c r="C312" s="18" t="s">
        <v>68</v>
      </c>
      <c r="D312" s="18" t="s">
        <v>109</v>
      </c>
      <c r="E312" s="38">
        <v>2019</v>
      </c>
      <c r="F312" s="34">
        <v>1</v>
      </c>
      <c r="G312" s="19">
        <v>16</v>
      </c>
      <c r="H312" s="35">
        <v>7.0799999999999992</v>
      </c>
    </row>
    <row r="313" spans="1:8" x14ac:dyDescent="0.2">
      <c r="A313" s="18" t="s">
        <v>16</v>
      </c>
      <c r="B313" s="18" t="s">
        <v>27</v>
      </c>
      <c r="C313" s="18" t="s">
        <v>68</v>
      </c>
      <c r="D313" s="18" t="s">
        <v>110</v>
      </c>
      <c r="E313" s="38">
        <v>2019</v>
      </c>
      <c r="F313" s="34">
        <v>1</v>
      </c>
      <c r="G313" s="19">
        <v>17</v>
      </c>
      <c r="H313" s="35">
        <v>7.68</v>
      </c>
    </row>
    <row r="314" spans="1:8" x14ac:dyDescent="0.2">
      <c r="A314" s="18" t="s">
        <v>16</v>
      </c>
      <c r="B314" s="18" t="s">
        <v>27</v>
      </c>
      <c r="C314" s="18" t="s">
        <v>68</v>
      </c>
      <c r="D314" s="18" t="s">
        <v>110</v>
      </c>
      <c r="E314" s="38">
        <v>2020</v>
      </c>
      <c r="F314" s="34">
        <v>0</v>
      </c>
      <c r="G314" s="19">
        <v>100</v>
      </c>
      <c r="H314" s="35">
        <v>39.74</v>
      </c>
    </row>
    <row r="315" spans="1:8" x14ac:dyDescent="0.2">
      <c r="A315" s="18" t="s">
        <v>16</v>
      </c>
      <c r="B315" s="18" t="s">
        <v>27</v>
      </c>
      <c r="C315" s="18" t="s">
        <v>68</v>
      </c>
      <c r="D315" s="18" t="s">
        <v>111</v>
      </c>
      <c r="E315" s="38">
        <v>2020</v>
      </c>
      <c r="F315" s="34">
        <v>0</v>
      </c>
      <c r="G315" s="19">
        <v>15</v>
      </c>
      <c r="H315" s="35">
        <v>6.86</v>
      </c>
    </row>
    <row r="316" spans="1:8" x14ac:dyDescent="0.2">
      <c r="A316" s="18" t="s">
        <v>16</v>
      </c>
      <c r="B316" s="18" t="s">
        <v>28</v>
      </c>
      <c r="C316" s="18" t="s">
        <v>68</v>
      </c>
      <c r="D316" s="18" t="s">
        <v>104</v>
      </c>
      <c r="E316" s="38">
        <v>2011</v>
      </c>
      <c r="F316" s="34">
        <v>3</v>
      </c>
      <c r="G316" s="19">
        <v>1</v>
      </c>
      <c r="H316" s="35">
        <v>0.35</v>
      </c>
    </row>
    <row r="317" spans="1:8" x14ac:dyDescent="0.2">
      <c r="A317" s="18" t="s">
        <v>16</v>
      </c>
      <c r="B317" s="18" t="s">
        <v>28</v>
      </c>
      <c r="C317" s="18" t="s">
        <v>68</v>
      </c>
      <c r="D317" s="18" t="s">
        <v>104</v>
      </c>
      <c r="E317" s="38">
        <v>2013</v>
      </c>
      <c r="F317" s="34">
        <v>2</v>
      </c>
      <c r="G317" s="19">
        <v>12</v>
      </c>
      <c r="H317" s="35">
        <v>6.46</v>
      </c>
    </row>
    <row r="318" spans="1:8" x14ac:dyDescent="0.2">
      <c r="A318" s="18" t="s">
        <v>16</v>
      </c>
      <c r="B318" s="18" t="s">
        <v>28</v>
      </c>
      <c r="C318" s="18" t="s">
        <v>68</v>
      </c>
      <c r="D318" s="18" t="s">
        <v>104</v>
      </c>
      <c r="E318" s="38">
        <v>2015</v>
      </c>
      <c r="F318" s="34">
        <v>2</v>
      </c>
      <c r="G318" s="19">
        <v>9</v>
      </c>
      <c r="H318" s="35">
        <v>4.53</v>
      </c>
    </row>
    <row r="319" spans="1:8" x14ac:dyDescent="0.2">
      <c r="A319" s="18" t="s">
        <v>16</v>
      </c>
      <c r="B319" s="18" t="s">
        <v>28</v>
      </c>
      <c r="C319" s="18" t="s">
        <v>68</v>
      </c>
      <c r="D319" s="18" t="s">
        <v>104</v>
      </c>
      <c r="E319" s="38">
        <v>2016</v>
      </c>
      <c r="F319" s="34">
        <v>2</v>
      </c>
      <c r="G319" s="19">
        <v>5</v>
      </c>
      <c r="H319" s="35">
        <v>2.6</v>
      </c>
    </row>
    <row r="320" spans="1:8" x14ac:dyDescent="0.2">
      <c r="A320" s="18" t="s">
        <v>16</v>
      </c>
      <c r="B320" s="18" t="s">
        <v>28</v>
      </c>
      <c r="C320" s="18" t="s">
        <v>68</v>
      </c>
      <c r="D320" s="18" t="s">
        <v>104</v>
      </c>
      <c r="E320" s="38">
        <v>2017</v>
      </c>
      <c r="F320" s="38">
        <v>1</v>
      </c>
      <c r="G320" s="19">
        <v>1</v>
      </c>
      <c r="H320" s="35">
        <v>0.81</v>
      </c>
    </row>
    <row r="321" spans="1:8" x14ac:dyDescent="0.2">
      <c r="A321" s="18" t="s">
        <v>16</v>
      </c>
      <c r="B321" s="18" t="s">
        <v>28</v>
      </c>
      <c r="C321" s="18" t="s">
        <v>68</v>
      </c>
      <c r="D321" s="18" t="s">
        <v>104</v>
      </c>
      <c r="E321" s="38">
        <v>2018</v>
      </c>
      <c r="F321" s="34">
        <v>1</v>
      </c>
      <c r="G321" s="19">
        <v>3</v>
      </c>
      <c r="H321" s="35">
        <v>1.77</v>
      </c>
    </row>
    <row r="322" spans="1:8" x14ac:dyDescent="0.2">
      <c r="A322" s="18" t="s">
        <v>16</v>
      </c>
      <c r="B322" s="18" t="s">
        <v>28</v>
      </c>
      <c r="C322" s="18" t="s">
        <v>68</v>
      </c>
      <c r="D322" s="18" t="s">
        <v>106</v>
      </c>
      <c r="E322" s="38">
        <v>2008</v>
      </c>
      <c r="F322" s="34">
        <v>3</v>
      </c>
      <c r="G322" s="19">
        <v>61</v>
      </c>
      <c r="H322" s="35">
        <v>22.02</v>
      </c>
    </row>
    <row r="323" spans="1:8" x14ac:dyDescent="0.2">
      <c r="A323" s="18" t="s">
        <v>16</v>
      </c>
      <c r="B323" s="18" t="s">
        <v>28</v>
      </c>
      <c r="C323" s="18" t="s">
        <v>68</v>
      </c>
      <c r="D323" s="18" t="s">
        <v>106</v>
      </c>
      <c r="E323" s="38">
        <v>2011</v>
      </c>
      <c r="F323" s="34">
        <v>3</v>
      </c>
      <c r="G323" s="19">
        <v>13</v>
      </c>
      <c r="H323" s="35">
        <v>6.11</v>
      </c>
    </row>
    <row r="324" spans="1:8" x14ac:dyDescent="0.2">
      <c r="A324" s="18" t="s">
        <v>16</v>
      </c>
      <c r="B324" s="18" t="s">
        <v>28</v>
      </c>
      <c r="C324" s="18" t="s">
        <v>68</v>
      </c>
      <c r="D324" s="18" t="s">
        <v>106</v>
      </c>
      <c r="E324" s="38">
        <v>2012</v>
      </c>
      <c r="F324" s="34">
        <v>2</v>
      </c>
      <c r="G324" s="19">
        <v>9</v>
      </c>
      <c r="H324" s="35">
        <v>4.47</v>
      </c>
    </row>
    <row r="325" spans="1:8" x14ac:dyDescent="0.2">
      <c r="A325" s="18" t="s">
        <v>16</v>
      </c>
      <c r="B325" s="18" t="s">
        <v>28</v>
      </c>
      <c r="C325" s="18" t="s">
        <v>68</v>
      </c>
      <c r="D325" s="18" t="s">
        <v>106</v>
      </c>
      <c r="E325" s="38">
        <v>2013</v>
      </c>
      <c r="F325" s="38">
        <v>2</v>
      </c>
      <c r="G325" s="19">
        <v>17</v>
      </c>
      <c r="H325" s="35">
        <v>8.1999999999999993</v>
      </c>
    </row>
    <row r="326" spans="1:8" x14ac:dyDescent="0.2">
      <c r="A326" s="18" t="s">
        <v>16</v>
      </c>
      <c r="B326" s="18" t="s">
        <v>28</v>
      </c>
      <c r="C326" s="18" t="s">
        <v>68</v>
      </c>
      <c r="D326" s="18" t="s">
        <v>106</v>
      </c>
      <c r="E326" s="38">
        <v>2014</v>
      </c>
      <c r="F326" s="34">
        <v>2</v>
      </c>
      <c r="G326" s="19">
        <v>7</v>
      </c>
      <c r="H326" s="35">
        <v>3.46</v>
      </c>
    </row>
    <row r="327" spans="1:8" x14ac:dyDescent="0.2">
      <c r="A327" s="18" t="s">
        <v>16</v>
      </c>
      <c r="B327" s="18" t="s">
        <v>28</v>
      </c>
      <c r="C327" s="18" t="s">
        <v>68</v>
      </c>
      <c r="D327" s="18" t="s">
        <v>106</v>
      </c>
      <c r="E327" s="38">
        <v>2015</v>
      </c>
      <c r="F327" s="34">
        <v>2</v>
      </c>
      <c r="G327" s="19">
        <v>3</v>
      </c>
      <c r="H327" s="35">
        <v>1.55</v>
      </c>
    </row>
    <row r="328" spans="1:8" x14ac:dyDescent="0.2">
      <c r="A328" s="18" t="s">
        <v>16</v>
      </c>
      <c r="B328" s="18" t="s">
        <v>28</v>
      </c>
      <c r="C328" s="18" t="s">
        <v>68</v>
      </c>
      <c r="D328" s="18" t="s">
        <v>106</v>
      </c>
      <c r="E328" s="38">
        <v>2016</v>
      </c>
      <c r="F328" s="34">
        <v>2</v>
      </c>
      <c r="G328" s="19">
        <v>4</v>
      </c>
      <c r="H328" s="35">
        <v>2.4</v>
      </c>
    </row>
    <row r="329" spans="1:8" x14ac:dyDescent="0.2">
      <c r="A329" s="18" t="s">
        <v>16</v>
      </c>
      <c r="B329" s="18" t="s">
        <v>28</v>
      </c>
      <c r="C329" s="18" t="s">
        <v>68</v>
      </c>
      <c r="D329" s="18" t="s">
        <v>106</v>
      </c>
      <c r="E329" s="38">
        <v>2017</v>
      </c>
      <c r="F329" s="34">
        <v>1</v>
      </c>
      <c r="G329" s="19">
        <v>104</v>
      </c>
      <c r="H329" s="35">
        <v>56.94</v>
      </c>
    </row>
    <row r="330" spans="1:8" x14ac:dyDescent="0.2">
      <c r="A330" s="18" t="s">
        <v>16</v>
      </c>
      <c r="B330" s="18" t="s">
        <v>28</v>
      </c>
      <c r="C330" s="18" t="s">
        <v>68</v>
      </c>
      <c r="D330" s="18" t="s">
        <v>106</v>
      </c>
      <c r="E330" s="38">
        <v>2019</v>
      </c>
      <c r="F330" s="34">
        <v>1</v>
      </c>
      <c r="G330" s="19">
        <v>92</v>
      </c>
      <c r="H330" s="35">
        <v>44.720000000000006</v>
      </c>
    </row>
    <row r="331" spans="1:8" x14ac:dyDescent="0.2">
      <c r="A331" s="18" t="s">
        <v>16</v>
      </c>
      <c r="B331" s="18" t="s">
        <v>28</v>
      </c>
      <c r="C331" s="18" t="s">
        <v>68</v>
      </c>
      <c r="D331" s="18" t="s">
        <v>106</v>
      </c>
      <c r="E331" s="38">
        <v>2020</v>
      </c>
      <c r="F331" s="34">
        <v>0</v>
      </c>
      <c r="G331" s="19">
        <v>144</v>
      </c>
      <c r="H331" s="35">
        <v>66.289999999999992</v>
      </c>
    </row>
    <row r="332" spans="1:8" x14ac:dyDescent="0.2">
      <c r="A332" s="18" t="s">
        <v>16</v>
      </c>
      <c r="B332" s="18" t="s">
        <v>28</v>
      </c>
      <c r="C332" s="18" t="s">
        <v>68</v>
      </c>
      <c r="D332" s="18" t="s">
        <v>105</v>
      </c>
      <c r="E332" s="38">
        <v>2005</v>
      </c>
      <c r="F332" s="34">
        <v>3</v>
      </c>
      <c r="G332" s="19">
        <v>6</v>
      </c>
      <c r="H332" s="35">
        <v>2.63</v>
      </c>
    </row>
    <row r="333" spans="1:8" x14ac:dyDescent="0.2">
      <c r="A333" s="18" t="s">
        <v>16</v>
      </c>
      <c r="B333" s="18" t="s">
        <v>28</v>
      </c>
      <c r="C333" s="18" t="s">
        <v>68</v>
      </c>
      <c r="D333" s="18" t="s">
        <v>105</v>
      </c>
      <c r="E333" s="38">
        <v>2008</v>
      </c>
      <c r="F333" s="34">
        <v>3</v>
      </c>
      <c r="G333" s="19">
        <v>3</v>
      </c>
      <c r="H333" s="35">
        <v>1.66</v>
      </c>
    </row>
    <row r="334" spans="1:8" x14ac:dyDescent="0.2">
      <c r="A334" s="18" t="s">
        <v>16</v>
      </c>
      <c r="B334" s="18" t="s">
        <v>28</v>
      </c>
      <c r="C334" s="18" t="s">
        <v>68</v>
      </c>
      <c r="D334" s="18" t="s">
        <v>105</v>
      </c>
      <c r="E334" s="38">
        <v>2015</v>
      </c>
      <c r="F334" s="34">
        <v>2</v>
      </c>
      <c r="G334" s="19">
        <v>1</v>
      </c>
      <c r="H334" s="35">
        <v>0.37</v>
      </c>
    </row>
    <row r="335" spans="1:8" ht="12" thickBot="1" x14ac:dyDescent="0.25">
      <c r="A335" s="18" t="s">
        <v>16</v>
      </c>
      <c r="B335" s="18" t="s">
        <v>28</v>
      </c>
      <c r="C335" s="18" t="s">
        <v>68</v>
      </c>
      <c r="D335" s="18" t="s">
        <v>105</v>
      </c>
      <c r="E335" s="38">
        <v>2020</v>
      </c>
      <c r="F335" s="34">
        <v>0</v>
      </c>
      <c r="G335" s="19">
        <v>23</v>
      </c>
      <c r="H335" s="35">
        <v>9.08</v>
      </c>
    </row>
    <row r="336" spans="1:8" ht="12" thickBot="1" x14ac:dyDescent="0.25">
      <c r="A336" s="27" t="s">
        <v>6</v>
      </c>
      <c r="B336" s="22"/>
      <c r="C336" s="22"/>
      <c r="D336" s="22"/>
      <c r="E336" s="39"/>
      <c r="F336" s="36"/>
      <c r="G336" s="23">
        <f>SUM(G2:G335)</f>
        <v>51809</v>
      </c>
      <c r="H336" s="25">
        <f>SUM(H2:H335)</f>
        <v>20929.109999999993</v>
      </c>
    </row>
  </sheetData>
  <sortState ref="A1:H331">
    <sortCondition ref="C2:C331"/>
    <sortCondition ref="A2:A331"/>
    <sortCondition ref="B2:B331"/>
    <sortCondition ref="D2:D331"/>
    <sortCondition ref="F2:F33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61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32.5703125" defaultRowHeight="11.25" x14ac:dyDescent="0.2"/>
  <cols>
    <col min="1" max="1" width="10.7109375" style="15" bestFit="1" customWidth="1"/>
    <col min="2" max="2" width="7.140625" style="15" bestFit="1" customWidth="1"/>
    <col min="3" max="3" width="13.85546875" style="15" bestFit="1" customWidth="1"/>
    <col min="4" max="4" width="17.28515625" style="15" bestFit="1" customWidth="1"/>
    <col min="5" max="6" width="14.5703125" style="15" bestFit="1" customWidth="1"/>
    <col min="7" max="7" width="9.140625" style="14" bestFit="1" customWidth="1"/>
    <col min="8" max="8" width="18.42578125" style="37" bestFit="1" customWidth="1"/>
    <col min="9" max="9" width="18.7109375" style="15" customWidth="1"/>
    <col min="10" max="16384" width="32.5703125" style="15"/>
  </cols>
  <sheetData>
    <row r="1" spans="1:8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9" t="s">
        <v>35</v>
      </c>
      <c r="H1" s="30" t="s">
        <v>45</v>
      </c>
    </row>
    <row r="2" spans="1:8" x14ac:dyDescent="0.2">
      <c r="A2" s="18" t="s">
        <v>12</v>
      </c>
      <c r="B2" s="18" t="s">
        <v>17</v>
      </c>
      <c r="C2" s="18" t="s">
        <v>7</v>
      </c>
      <c r="D2" s="18" t="s">
        <v>112</v>
      </c>
      <c r="E2" s="34">
        <v>2021</v>
      </c>
      <c r="F2" s="34">
        <v>0</v>
      </c>
      <c r="G2" s="19">
        <v>37</v>
      </c>
      <c r="H2" s="35">
        <v>20.92</v>
      </c>
    </row>
    <row r="3" spans="1:8" x14ac:dyDescent="0.2">
      <c r="A3" s="18" t="s">
        <v>12</v>
      </c>
      <c r="B3" s="18" t="s">
        <v>17</v>
      </c>
      <c r="C3" s="18" t="s">
        <v>7</v>
      </c>
      <c r="D3" s="18" t="s">
        <v>113</v>
      </c>
      <c r="E3" s="34">
        <v>2001</v>
      </c>
      <c r="F3" s="34">
        <v>3</v>
      </c>
      <c r="G3" s="19">
        <v>36</v>
      </c>
      <c r="H3" s="35">
        <v>10.37</v>
      </c>
    </row>
    <row r="4" spans="1:8" x14ac:dyDescent="0.2">
      <c r="A4" s="18" t="s">
        <v>12</v>
      </c>
      <c r="B4" s="18" t="s">
        <v>17</v>
      </c>
      <c r="C4" s="18" t="s">
        <v>7</v>
      </c>
      <c r="D4" s="18" t="s">
        <v>113</v>
      </c>
      <c r="E4" s="34">
        <v>2007</v>
      </c>
      <c r="F4" s="34">
        <v>3</v>
      </c>
      <c r="G4" s="19">
        <v>4</v>
      </c>
      <c r="H4" s="35">
        <v>1.24</v>
      </c>
    </row>
    <row r="5" spans="1:8" x14ac:dyDescent="0.2">
      <c r="A5" s="18" t="s">
        <v>12</v>
      </c>
      <c r="B5" s="18" t="s">
        <v>17</v>
      </c>
      <c r="C5" s="18" t="s">
        <v>7</v>
      </c>
      <c r="D5" s="18" t="s">
        <v>113</v>
      </c>
      <c r="E5" s="34">
        <v>2008</v>
      </c>
      <c r="F5" s="34">
        <v>3</v>
      </c>
      <c r="G5" s="19">
        <v>0</v>
      </c>
      <c r="H5" s="35">
        <v>0.14000000000000001</v>
      </c>
    </row>
    <row r="6" spans="1:8" x14ac:dyDescent="0.2">
      <c r="A6" s="18" t="s">
        <v>12</v>
      </c>
      <c r="B6" s="18" t="s">
        <v>17</v>
      </c>
      <c r="C6" s="18" t="s">
        <v>7</v>
      </c>
      <c r="D6" s="18" t="s">
        <v>113</v>
      </c>
      <c r="E6" s="34">
        <v>2009</v>
      </c>
      <c r="F6" s="34">
        <v>3</v>
      </c>
      <c r="G6" s="19">
        <v>2</v>
      </c>
      <c r="H6" s="35">
        <v>0.76</v>
      </c>
    </row>
    <row r="7" spans="1:8" x14ac:dyDescent="0.2">
      <c r="A7" s="18" t="s">
        <v>12</v>
      </c>
      <c r="B7" s="18" t="s">
        <v>17</v>
      </c>
      <c r="C7" s="18" t="s">
        <v>7</v>
      </c>
      <c r="D7" s="18" t="s">
        <v>113</v>
      </c>
      <c r="E7" s="34">
        <v>2012</v>
      </c>
      <c r="F7" s="34">
        <v>2</v>
      </c>
      <c r="G7" s="19">
        <v>2</v>
      </c>
      <c r="H7" s="35">
        <v>1.37</v>
      </c>
    </row>
    <row r="8" spans="1:8" x14ac:dyDescent="0.2">
      <c r="A8" s="18" t="s">
        <v>12</v>
      </c>
      <c r="B8" s="18" t="s">
        <v>17</v>
      </c>
      <c r="C8" s="18" t="s">
        <v>7</v>
      </c>
      <c r="D8" s="18" t="s">
        <v>113</v>
      </c>
      <c r="E8" s="34">
        <v>2013</v>
      </c>
      <c r="F8" s="34">
        <v>2</v>
      </c>
      <c r="G8" s="19">
        <v>5</v>
      </c>
      <c r="H8" s="35">
        <v>3.58</v>
      </c>
    </row>
    <row r="9" spans="1:8" x14ac:dyDescent="0.2">
      <c r="A9" s="18" t="s">
        <v>12</v>
      </c>
      <c r="B9" s="18" t="s">
        <v>17</v>
      </c>
      <c r="C9" s="18" t="s">
        <v>7</v>
      </c>
      <c r="D9" s="18" t="s">
        <v>113</v>
      </c>
      <c r="E9" s="34">
        <v>2014</v>
      </c>
      <c r="F9" s="34">
        <v>2</v>
      </c>
      <c r="G9" s="19">
        <v>6</v>
      </c>
      <c r="H9" s="35">
        <v>3.52</v>
      </c>
    </row>
    <row r="10" spans="1:8" x14ac:dyDescent="0.2">
      <c r="A10" s="18" t="s">
        <v>12</v>
      </c>
      <c r="B10" s="18" t="s">
        <v>17</v>
      </c>
      <c r="C10" s="18" t="s">
        <v>7</v>
      </c>
      <c r="D10" s="18" t="s">
        <v>113</v>
      </c>
      <c r="E10" s="34">
        <v>2015</v>
      </c>
      <c r="F10" s="34">
        <v>2</v>
      </c>
      <c r="G10" s="19">
        <v>10</v>
      </c>
      <c r="H10" s="35">
        <v>6.07</v>
      </c>
    </row>
    <row r="11" spans="1:8" x14ac:dyDescent="0.2">
      <c r="A11" s="18" t="s">
        <v>12</v>
      </c>
      <c r="B11" s="18" t="s">
        <v>17</v>
      </c>
      <c r="C11" s="18" t="s">
        <v>7</v>
      </c>
      <c r="D11" s="18" t="s">
        <v>113</v>
      </c>
      <c r="E11" s="34">
        <v>2016</v>
      </c>
      <c r="F11" s="34">
        <v>2</v>
      </c>
      <c r="G11" s="19">
        <v>8</v>
      </c>
      <c r="H11" s="35">
        <v>4.1399999999999997</v>
      </c>
    </row>
    <row r="12" spans="1:8" x14ac:dyDescent="0.2">
      <c r="A12" s="18" t="s">
        <v>12</v>
      </c>
      <c r="B12" s="18" t="s">
        <v>17</v>
      </c>
      <c r="C12" s="18" t="s">
        <v>7</v>
      </c>
      <c r="D12" s="18" t="s">
        <v>113</v>
      </c>
      <c r="E12" s="34">
        <v>2017</v>
      </c>
      <c r="F12" s="34">
        <v>1</v>
      </c>
      <c r="G12" s="19">
        <v>5</v>
      </c>
      <c r="H12" s="35">
        <v>2.4900000000000002</v>
      </c>
    </row>
    <row r="13" spans="1:8" x14ac:dyDescent="0.2">
      <c r="A13" s="18" t="s">
        <v>12</v>
      </c>
      <c r="B13" s="18" t="s">
        <v>17</v>
      </c>
      <c r="C13" s="18" t="s">
        <v>7</v>
      </c>
      <c r="D13" s="18" t="s">
        <v>113</v>
      </c>
      <c r="E13" s="34">
        <v>2018</v>
      </c>
      <c r="F13" s="34">
        <v>1</v>
      </c>
      <c r="G13" s="19">
        <v>20</v>
      </c>
      <c r="H13" s="35">
        <v>6.79</v>
      </c>
    </row>
    <row r="14" spans="1:8" x14ac:dyDescent="0.2">
      <c r="A14" s="18" t="s">
        <v>12</v>
      </c>
      <c r="B14" s="18" t="s">
        <v>17</v>
      </c>
      <c r="C14" s="18" t="s">
        <v>7</v>
      </c>
      <c r="D14" s="18" t="s">
        <v>113</v>
      </c>
      <c r="E14" s="34">
        <v>2020</v>
      </c>
      <c r="F14" s="34">
        <v>0</v>
      </c>
      <c r="G14" s="19">
        <v>7</v>
      </c>
      <c r="H14" s="35">
        <v>2.92</v>
      </c>
    </row>
    <row r="15" spans="1:8" x14ac:dyDescent="0.2">
      <c r="A15" s="18" t="s">
        <v>12</v>
      </c>
      <c r="B15" s="18" t="s">
        <v>17</v>
      </c>
      <c r="C15" s="18" t="s">
        <v>7</v>
      </c>
      <c r="D15" s="18" t="s">
        <v>113</v>
      </c>
      <c r="E15" s="34">
        <v>2021</v>
      </c>
      <c r="F15" s="34">
        <v>0</v>
      </c>
      <c r="G15" s="19">
        <v>21</v>
      </c>
      <c r="H15" s="35">
        <v>11.83</v>
      </c>
    </row>
    <row r="16" spans="1:8" x14ac:dyDescent="0.2">
      <c r="A16" s="18" t="s">
        <v>12</v>
      </c>
      <c r="B16" s="18" t="s">
        <v>17</v>
      </c>
      <c r="C16" s="18" t="s">
        <v>7</v>
      </c>
      <c r="D16" s="18" t="s">
        <v>114</v>
      </c>
      <c r="E16" s="34">
        <v>2016</v>
      </c>
      <c r="F16" s="34">
        <v>2</v>
      </c>
      <c r="G16" s="19">
        <v>1</v>
      </c>
      <c r="H16" s="35">
        <v>0.38</v>
      </c>
    </row>
    <row r="17" spans="1:8" x14ac:dyDescent="0.2">
      <c r="A17" s="18" t="s">
        <v>12</v>
      </c>
      <c r="B17" s="18" t="s">
        <v>17</v>
      </c>
      <c r="C17" s="18" t="s">
        <v>7</v>
      </c>
      <c r="D17" s="18" t="s">
        <v>115</v>
      </c>
      <c r="E17" s="34">
        <v>2001</v>
      </c>
      <c r="F17" s="34">
        <v>3</v>
      </c>
      <c r="G17" s="19">
        <v>8</v>
      </c>
      <c r="H17" s="35">
        <v>2.21</v>
      </c>
    </row>
    <row r="18" spans="1:8" x14ac:dyDescent="0.2">
      <c r="A18" s="18" t="s">
        <v>12</v>
      </c>
      <c r="B18" s="18" t="s">
        <v>17</v>
      </c>
      <c r="C18" s="18" t="s">
        <v>7</v>
      </c>
      <c r="D18" s="18" t="s">
        <v>116</v>
      </c>
      <c r="E18" s="34">
        <v>2015</v>
      </c>
      <c r="F18" s="34">
        <v>2</v>
      </c>
      <c r="G18" s="19">
        <v>1</v>
      </c>
      <c r="H18" s="35">
        <v>0.72</v>
      </c>
    </row>
    <row r="19" spans="1:8" x14ac:dyDescent="0.2">
      <c r="A19" s="18" t="s">
        <v>12</v>
      </c>
      <c r="B19" s="18" t="s">
        <v>17</v>
      </c>
      <c r="C19" s="18" t="s">
        <v>7</v>
      </c>
      <c r="D19" s="18" t="s">
        <v>117</v>
      </c>
      <c r="E19" s="34">
        <v>2016</v>
      </c>
      <c r="F19" s="34">
        <v>2</v>
      </c>
      <c r="G19" s="19">
        <v>6</v>
      </c>
      <c r="H19" s="35">
        <v>1.76</v>
      </c>
    </row>
    <row r="20" spans="1:8" x14ac:dyDescent="0.2">
      <c r="A20" s="18" t="s">
        <v>12</v>
      </c>
      <c r="B20" s="18" t="s">
        <v>18</v>
      </c>
      <c r="C20" s="18" t="s">
        <v>7</v>
      </c>
      <c r="D20" s="18" t="s">
        <v>112</v>
      </c>
      <c r="E20" s="34">
        <v>2010</v>
      </c>
      <c r="F20" s="34">
        <v>3</v>
      </c>
      <c r="G20" s="19">
        <v>5</v>
      </c>
      <c r="H20" s="35">
        <v>2.61</v>
      </c>
    </row>
    <row r="21" spans="1:8" x14ac:dyDescent="0.2">
      <c r="A21" s="18" t="s">
        <v>12</v>
      </c>
      <c r="B21" s="18" t="s">
        <v>18</v>
      </c>
      <c r="C21" s="18" t="s">
        <v>7</v>
      </c>
      <c r="D21" s="18" t="s">
        <v>112</v>
      </c>
      <c r="E21" s="34">
        <v>2011</v>
      </c>
      <c r="F21" s="34">
        <v>3</v>
      </c>
      <c r="G21" s="19">
        <v>4</v>
      </c>
      <c r="H21" s="35">
        <v>2.27</v>
      </c>
    </row>
    <row r="22" spans="1:8" x14ac:dyDescent="0.2">
      <c r="A22" s="18" t="s">
        <v>12</v>
      </c>
      <c r="B22" s="18" t="s">
        <v>18</v>
      </c>
      <c r="C22" s="18" t="s">
        <v>7</v>
      </c>
      <c r="D22" s="18" t="s">
        <v>112</v>
      </c>
      <c r="E22" s="34">
        <v>2012</v>
      </c>
      <c r="F22" s="34">
        <v>2</v>
      </c>
      <c r="G22" s="19">
        <v>17</v>
      </c>
      <c r="H22" s="35">
        <v>10.67</v>
      </c>
    </row>
    <row r="23" spans="1:8" x14ac:dyDescent="0.2">
      <c r="A23" s="18" t="s">
        <v>12</v>
      </c>
      <c r="B23" s="18" t="s">
        <v>18</v>
      </c>
      <c r="C23" s="18" t="s">
        <v>7</v>
      </c>
      <c r="D23" s="18" t="s">
        <v>112</v>
      </c>
      <c r="E23" s="34">
        <v>2013</v>
      </c>
      <c r="F23" s="34">
        <v>2</v>
      </c>
      <c r="G23" s="19">
        <v>11</v>
      </c>
      <c r="H23" s="35">
        <v>6.2200000000000006</v>
      </c>
    </row>
    <row r="24" spans="1:8" x14ac:dyDescent="0.2">
      <c r="A24" s="18" t="s">
        <v>12</v>
      </c>
      <c r="B24" s="18" t="s">
        <v>18</v>
      </c>
      <c r="C24" s="18" t="s">
        <v>7</v>
      </c>
      <c r="D24" s="18" t="s">
        <v>112</v>
      </c>
      <c r="E24" s="34">
        <v>2014</v>
      </c>
      <c r="F24" s="34">
        <v>2</v>
      </c>
      <c r="G24" s="19">
        <v>9</v>
      </c>
      <c r="H24" s="35">
        <v>4.5599999999999996</v>
      </c>
    </row>
    <row r="25" spans="1:8" x14ac:dyDescent="0.2">
      <c r="A25" s="18" t="s">
        <v>12</v>
      </c>
      <c r="B25" s="18" t="s">
        <v>18</v>
      </c>
      <c r="C25" s="18" t="s">
        <v>7</v>
      </c>
      <c r="D25" s="18" t="s">
        <v>112</v>
      </c>
      <c r="E25" s="34">
        <v>2015</v>
      </c>
      <c r="F25" s="34">
        <v>2</v>
      </c>
      <c r="G25" s="19">
        <v>34</v>
      </c>
      <c r="H25" s="35">
        <v>19.03</v>
      </c>
    </row>
    <row r="26" spans="1:8" x14ac:dyDescent="0.2">
      <c r="A26" s="18" t="s">
        <v>12</v>
      </c>
      <c r="B26" s="18" t="s">
        <v>18</v>
      </c>
      <c r="C26" s="18" t="s">
        <v>7</v>
      </c>
      <c r="D26" s="18" t="s">
        <v>112</v>
      </c>
      <c r="E26" s="34">
        <v>2016</v>
      </c>
      <c r="F26" s="34">
        <v>2</v>
      </c>
      <c r="G26" s="19">
        <v>53</v>
      </c>
      <c r="H26" s="35">
        <v>29.45</v>
      </c>
    </row>
    <row r="27" spans="1:8" x14ac:dyDescent="0.2">
      <c r="A27" s="18" t="s">
        <v>12</v>
      </c>
      <c r="B27" s="18" t="s">
        <v>18</v>
      </c>
      <c r="C27" s="18" t="s">
        <v>7</v>
      </c>
      <c r="D27" s="18" t="s">
        <v>112</v>
      </c>
      <c r="E27" s="34">
        <v>2017</v>
      </c>
      <c r="F27" s="34">
        <v>1</v>
      </c>
      <c r="G27" s="19">
        <v>34</v>
      </c>
      <c r="H27" s="35">
        <v>19.98</v>
      </c>
    </row>
    <row r="28" spans="1:8" x14ac:dyDescent="0.2">
      <c r="A28" s="18" t="s">
        <v>12</v>
      </c>
      <c r="B28" s="18" t="s">
        <v>18</v>
      </c>
      <c r="C28" s="18" t="s">
        <v>7</v>
      </c>
      <c r="D28" s="18" t="s">
        <v>112</v>
      </c>
      <c r="E28" s="34">
        <v>2018</v>
      </c>
      <c r="F28" s="34">
        <v>1</v>
      </c>
      <c r="G28" s="19">
        <v>22</v>
      </c>
      <c r="H28" s="35">
        <v>12.66</v>
      </c>
    </row>
    <row r="29" spans="1:8" x14ac:dyDescent="0.2">
      <c r="A29" s="18" t="s">
        <v>12</v>
      </c>
      <c r="B29" s="18" t="s">
        <v>18</v>
      </c>
      <c r="C29" s="18" t="s">
        <v>7</v>
      </c>
      <c r="D29" s="18" t="s">
        <v>112</v>
      </c>
      <c r="E29" s="34">
        <v>2019</v>
      </c>
      <c r="F29" s="34">
        <v>1</v>
      </c>
      <c r="G29" s="19">
        <v>110</v>
      </c>
      <c r="H29" s="35">
        <v>61.37</v>
      </c>
    </row>
    <row r="30" spans="1:8" x14ac:dyDescent="0.2">
      <c r="A30" s="18" t="s">
        <v>12</v>
      </c>
      <c r="B30" s="18" t="s">
        <v>18</v>
      </c>
      <c r="C30" s="18" t="s">
        <v>7</v>
      </c>
      <c r="D30" s="18" t="s">
        <v>112</v>
      </c>
      <c r="E30" s="34">
        <v>2020</v>
      </c>
      <c r="F30" s="34">
        <v>0</v>
      </c>
      <c r="G30" s="19">
        <v>57</v>
      </c>
      <c r="H30" s="35">
        <v>32.15</v>
      </c>
    </row>
    <row r="31" spans="1:8" x14ac:dyDescent="0.2">
      <c r="A31" s="18" t="s">
        <v>12</v>
      </c>
      <c r="B31" s="18" t="s">
        <v>18</v>
      </c>
      <c r="C31" s="18" t="s">
        <v>7</v>
      </c>
      <c r="D31" s="18" t="s">
        <v>112</v>
      </c>
      <c r="E31" s="34">
        <v>2021</v>
      </c>
      <c r="F31" s="34">
        <v>0</v>
      </c>
      <c r="G31" s="19">
        <v>30</v>
      </c>
      <c r="H31" s="35">
        <v>15.600000000000001</v>
      </c>
    </row>
    <row r="32" spans="1:8" x14ac:dyDescent="0.2">
      <c r="A32" s="18" t="s">
        <v>12</v>
      </c>
      <c r="B32" s="18" t="s">
        <v>18</v>
      </c>
      <c r="C32" s="18" t="s">
        <v>7</v>
      </c>
      <c r="D32" s="18" t="s">
        <v>113</v>
      </c>
      <c r="E32" s="34">
        <v>1993</v>
      </c>
      <c r="F32" s="34">
        <v>3</v>
      </c>
      <c r="G32" s="19">
        <v>12</v>
      </c>
      <c r="H32" s="35">
        <v>5.03</v>
      </c>
    </row>
    <row r="33" spans="1:8" x14ac:dyDescent="0.2">
      <c r="A33" s="18" t="s">
        <v>12</v>
      </c>
      <c r="B33" s="18" t="s">
        <v>18</v>
      </c>
      <c r="C33" s="18" t="s">
        <v>7</v>
      </c>
      <c r="D33" s="18" t="s">
        <v>113</v>
      </c>
      <c r="E33" s="34">
        <v>1996</v>
      </c>
      <c r="F33" s="34">
        <v>3</v>
      </c>
      <c r="G33" s="19">
        <v>19</v>
      </c>
      <c r="H33" s="35">
        <v>9.6999999999999993</v>
      </c>
    </row>
    <row r="34" spans="1:8" x14ac:dyDescent="0.2">
      <c r="A34" s="18" t="s">
        <v>12</v>
      </c>
      <c r="B34" s="18" t="s">
        <v>18</v>
      </c>
      <c r="C34" s="18" t="s">
        <v>7</v>
      </c>
      <c r="D34" s="18" t="s">
        <v>113</v>
      </c>
      <c r="E34" s="34">
        <v>1998</v>
      </c>
      <c r="F34" s="34">
        <v>3</v>
      </c>
      <c r="G34" s="19">
        <v>2</v>
      </c>
      <c r="H34" s="35">
        <v>0.6</v>
      </c>
    </row>
    <row r="35" spans="1:8" x14ac:dyDescent="0.2">
      <c r="A35" s="18" t="s">
        <v>12</v>
      </c>
      <c r="B35" s="18" t="s">
        <v>18</v>
      </c>
      <c r="C35" s="18" t="s">
        <v>7</v>
      </c>
      <c r="D35" s="18" t="s">
        <v>113</v>
      </c>
      <c r="E35" s="34">
        <v>2000</v>
      </c>
      <c r="F35" s="34">
        <v>3</v>
      </c>
      <c r="G35" s="19">
        <v>8</v>
      </c>
      <c r="H35" s="35">
        <v>4.1500000000000004</v>
      </c>
    </row>
    <row r="36" spans="1:8" x14ac:dyDescent="0.2">
      <c r="A36" s="18" t="s">
        <v>12</v>
      </c>
      <c r="B36" s="18" t="s">
        <v>18</v>
      </c>
      <c r="C36" s="18" t="s">
        <v>7</v>
      </c>
      <c r="D36" s="18" t="s">
        <v>113</v>
      </c>
      <c r="E36" s="34">
        <v>2001</v>
      </c>
      <c r="F36" s="34">
        <v>3</v>
      </c>
      <c r="G36" s="19">
        <v>15</v>
      </c>
      <c r="H36" s="35">
        <v>7.85</v>
      </c>
    </row>
    <row r="37" spans="1:8" x14ac:dyDescent="0.2">
      <c r="A37" s="18" t="s">
        <v>12</v>
      </c>
      <c r="B37" s="18" t="s">
        <v>18</v>
      </c>
      <c r="C37" s="18" t="s">
        <v>7</v>
      </c>
      <c r="D37" s="18" t="s">
        <v>113</v>
      </c>
      <c r="E37" s="34">
        <v>2002</v>
      </c>
      <c r="F37" s="34">
        <v>3</v>
      </c>
      <c r="G37" s="19">
        <v>11</v>
      </c>
      <c r="H37" s="35">
        <v>5.47</v>
      </c>
    </row>
    <row r="38" spans="1:8" x14ac:dyDescent="0.2">
      <c r="A38" s="18" t="s">
        <v>12</v>
      </c>
      <c r="B38" s="18" t="s">
        <v>18</v>
      </c>
      <c r="C38" s="18" t="s">
        <v>7</v>
      </c>
      <c r="D38" s="18" t="s">
        <v>113</v>
      </c>
      <c r="E38" s="34">
        <v>2003</v>
      </c>
      <c r="F38" s="34">
        <v>3</v>
      </c>
      <c r="G38" s="19">
        <v>0</v>
      </c>
      <c r="H38" s="35">
        <v>0.11</v>
      </c>
    </row>
    <row r="39" spans="1:8" x14ac:dyDescent="0.2">
      <c r="A39" s="18" t="s">
        <v>12</v>
      </c>
      <c r="B39" s="18" t="s">
        <v>18</v>
      </c>
      <c r="C39" s="18" t="s">
        <v>7</v>
      </c>
      <c r="D39" s="18" t="s">
        <v>113</v>
      </c>
      <c r="E39" s="34">
        <v>2004</v>
      </c>
      <c r="F39" s="34">
        <v>3</v>
      </c>
      <c r="G39" s="19">
        <v>1</v>
      </c>
      <c r="H39" s="35">
        <v>0.5</v>
      </c>
    </row>
    <row r="40" spans="1:8" x14ac:dyDescent="0.2">
      <c r="A40" s="18" t="s">
        <v>12</v>
      </c>
      <c r="B40" s="18" t="s">
        <v>18</v>
      </c>
      <c r="C40" s="18" t="s">
        <v>7</v>
      </c>
      <c r="D40" s="18" t="s">
        <v>113</v>
      </c>
      <c r="E40" s="34">
        <v>2005</v>
      </c>
      <c r="F40" s="34">
        <v>3</v>
      </c>
      <c r="G40" s="19">
        <v>2</v>
      </c>
      <c r="H40" s="35">
        <v>0.99</v>
      </c>
    </row>
    <row r="41" spans="1:8" x14ac:dyDescent="0.2">
      <c r="A41" s="18" t="s">
        <v>12</v>
      </c>
      <c r="B41" s="18" t="s">
        <v>18</v>
      </c>
      <c r="C41" s="18" t="s">
        <v>7</v>
      </c>
      <c r="D41" s="18" t="s">
        <v>113</v>
      </c>
      <c r="E41" s="34">
        <v>2006</v>
      </c>
      <c r="F41" s="34">
        <v>3</v>
      </c>
      <c r="G41" s="19">
        <v>6</v>
      </c>
      <c r="H41" s="35">
        <v>2.72</v>
      </c>
    </row>
    <row r="42" spans="1:8" x14ac:dyDescent="0.2">
      <c r="A42" s="18" t="s">
        <v>12</v>
      </c>
      <c r="B42" s="18" t="s">
        <v>18</v>
      </c>
      <c r="C42" s="18" t="s">
        <v>7</v>
      </c>
      <c r="D42" s="18" t="s">
        <v>113</v>
      </c>
      <c r="E42" s="34">
        <v>2007</v>
      </c>
      <c r="F42" s="34">
        <v>3</v>
      </c>
      <c r="G42" s="19">
        <v>13</v>
      </c>
      <c r="H42" s="35">
        <v>7.63</v>
      </c>
    </row>
    <row r="43" spans="1:8" x14ac:dyDescent="0.2">
      <c r="A43" s="18" t="s">
        <v>12</v>
      </c>
      <c r="B43" s="18" t="s">
        <v>18</v>
      </c>
      <c r="C43" s="18" t="s">
        <v>7</v>
      </c>
      <c r="D43" s="18" t="s">
        <v>113</v>
      </c>
      <c r="E43" s="34">
        <v>2008</v>
      </c>
      <c r="F43" s="34">
        <v>3</v>
      </c>
      <c r="G43" s="19">
        <v>27</v>
      </c>
      <c r="H43" s="35">
        <v>14.47</v>
      </c>
    </row>
    <row r="44" spans="1:8" x14ac:dyDescent="0.2">
      <c r="A44" s="18" t="s">
        <v>12</v>
      </c>
      <c r="B44" s="18" t="s">
        <v>18</v>
      </c>
      <c r="C44" s="18" t="s">
        <v>7</v>
      </c>
      <c r="D44" s="18" t="s">
        <v>113</v>
      </c>
      <c r="E44" s="34">
        <v>2009</v>
      </c>
      <c r="F44" s="34">
        <v>3</v>
      </c>
      <c r="G44" s="19">
        <v>15</v>
      </c>
      <c r="H44" s="35">
        <v>8.59</v>
      </c>
    </row>
    <row r="45" spans="1:8" x14ac:dyDescent="0.2">
      <c r="A45" s="18" t="s">
        <v>12</v>
      </c>
      <c r="B45" s="18" t="s">
        <v>18</v>
      </c>
      <c r="C45" s="18" t="s">
        <v>7</v>
      </c>
      <c r="D45" s="18" t="s">
        <v>113</v>
      </c>
      <c r="E45" s="34">
        <v>2010</v>
      </c>
      <c r="F45" s="34">
        <v>3</v>
      </c>
      <c r="G45" s="19">
        <v>55</v>
      </c>
      <c r="H45" s="35">
        <v>29.47</v>
      </c>
    </row>
    <row r="46" spans="1:8" x14ac:dyDescent="0.2">
      <c r="A46" s="18" t="s">
        <v>12</v>
      </c>
      <c r="B46" s="18" t="s">
        <v>18</v>
      </c>
      <c r="C46" s="18" t="s">
        <v>7</v>
      </c>
      <c r="D46" s="18" t="s">
        <v>113</v>
      </c>
      <c r="E46" s="34">
        <v>2011</v>
      </c>
      <c r="F46" s="34">
        <v>3</v>
      </c>
      <c r="G46" s="19">
        <v>18</v>
      </c>
      <c r="H46" s="35">
        <v>8.4600000000000009</v>
      </c>
    </row>
    <row r="47" spans="1:8" x14ac:dyDescent="0.2">
      <c r="A47" s="18" t="s">
        <v>12</v>
      </c>
      <c r="B47" s="18" t="s">
        <v>18</v>
      </c>
      <c r="C47" s="18" t="s">
        <v>7</v>
      </c>
      <c r="D47" s="18" t="s">
        <v>113</v>
      </c>
      <c r="E47" s="34">
        <v>2012</v>
      </c>
      <c r="F47" s="34">
        <v>2</v>
      </c>
      <c r="G47" s="19">
        <v>75</v>
      </c>
      <c r="H47" s="35">
        <v>40.57</v>
      </c>
    </row>
    <row r="48" spans="1:8" x14ac:dyDescent="0.2">
      <c r="A48" s="18" t="s">
        <v>12</v>
      </c>
      <c r="B48" s="18" t="s">
        <v>18</v>
      </c>
      <c r="C48" s="18" t="s">
        <v>7</v>
      </c>
      <c r="D48" s="18" t="s">
        <v>113</v>
      </c>
      <c r="E48" s="34">
        <v>2013</v>
      </c>
      <c r="F48" s="34">
        <v>2</v>
      </c>
      <c r="G48" s="19">
        <v>47</v>
      </c>
      <c r="H48" s="35">
        <v>25.22</v>
      </c>
    </row>
    <row r="49" spans="1:8" x14ac:dyDescent="0.2">
      <c r="A49" s="18" t="s">
        <v>12</v>
      </c>
      <c r="B49" s="18" t="s">
        <v>18</v>
      </c>
      <c r="C49" s="18" t="s">
        <v>7</v>
      </c>
      <c r="D49" s="18" t="s">
        <v>113</v>
      </c>
      <c r="E49" s="34">
        <v>2014</v>
      </c>
      <c r="F49" s="34">
        <v>2</v>
      </c>
      <c r="G49" s="19">
        <v>68</v>
      </c>
      <c r="H49" s="35">
        <v>35.550000000000004</v>
      </c>
    </row>
    <row r="50" spans="1:8" x14ac:dyDescent="0.2">
      <c r="A50" s="18" t="s">
        <v>12</v>
      </c>
      <c r="B50" s="18" t="s">
        <v>18</v>
      </c>
      <c r="C50" s="18" t="s">
        <v>7</v>
      </c>
      <c r="D50" s="18" t="s">
        <v>113</v>
      </c>
      <c r="E50" s="34">
        <v>2015</v>
      </c>
      <c r="F50" s="34">
        <v>2</v>
      </c>
      <c r="G50" s="19">
        <v>95</v>
      </c>
      <c r="H50" s="35">
        <v>52.49</v>
      </c>
    </row>
    <row r="51" spans="1:8" x14ac:dyDescent="0.2">
      <c r="A51" s="18" t="s">
        <v>12</v>
      </c>
      <c r="B51" s="18" t="s">
        <v>18</v>
      </c>
      <c r="C51" s="18" t="s">
        <v>7</v>
      </c>
      <c r="D51" s="18" t="s">
        <v>113</v>
      </c>
      <c r="E51" s="34">
        <v>2016</v>
      </c>
      <c r="F51" s="34">
        <v>2</v>
      </c>
      <c r="G51" s="19">
        <v>148</v>
      </c>
      <c r="H51" s="35">
        <v>81.05</v>
      </c>
    </row>
    <row r="52" spans="1:8" x14ac:dyDescent="0.2">
      <c r="A52" s="18" t="s">
        <v>12</v>
      </c>
      <c r="B52" s="18" t="s">
        <v>18</v>
      </c>
      <c r="C52" s="18" t="s">
        <v>7</v>
      </c>
      <c r="D52" s="18" t="s">
        <v>113</v>
      </c>
      <c r="E52" s="34">
        <v>2017</v>
      </c>
      <c r="F52" s="34">
        <v>1</v>
      </c>
      <c r="G52" s="19">
        <v>103</v>
      </c>
      <c r="H52" s="35">
        <v>66.760000000000005</v>
      </c>
    </row>
    <row r="53" spans="1:8" x14ac:dyDescent="0.2">
      <c r="A53" s="18" t="s">
        <v>12</v>
      </c>
      <c r="B53" s="18" t="s">
        <v>18</v>
      </c>
      <c r="C53" s="18" t="s">
        <v>7</v>
      </c>
      <c r="D53" s="18" t="s">
        <v>113</v>
      </c>
      <c r="E53" s="34">
        <v>2018</v>
      </c>
      <c r="F53" s="34">
        <v>1</v>
      </c>
      <c r="G53" s="19">
        <v>24</v>
      </c>
      <c r="H53" s="35">
        <v>12.78</v>
      </c>
    </row>
    <row r="54" spans="1:8" x14ac:dyDescent="0.2">
      <c r="A54" s="18" t="s">
        <v>12</v>
      </c>
      <c r="B54" s="18" t="s">
        <v>18</v>
      </c>
      <c r="C54" s="18" t="s">
        <v>7</v>
      </c>
      <c r="D54" s="18" t="s">
        <v>113</v>
      </c>
      <c r="E54" s="34">
        <v>2019</v>
      </c>
      <c r="F54" s="34">
        <v>1</v>
      </c>
      <c r="G54" s="19">
        <v>21</v>
      </c>
      <c r="H54" s="35">
        <v>11.63</v>
      </c>
    </row>
    <row r="55" spans="1:8" x14ac:dyDescent="0.2">
      <c r="A55" s="18" t="s">
        <v>12</v>
      </c>
      <c r="B55" s="18" t="s">
        <v>18</v>
      </c>
      <c r="C55" s="18" t="s">
        <v>7</v>
      </c>
      <c r="D55" s="18" t="s">
        <v>113</v>
      </c>
      <c r="E55" s="34">
        <v>2020</v>
      </c>
      <c r="F55" s="34">
        <v>0</v>
      </c>
      <c r="G55" s="19">
        <v>64</v>
      </c>
      <c r="H55" s="35">
        <v>33.93</v>
      </c>
    </row>
    <row r="56" spans="1:8" x14ac:dyDescent="0.2">
      <c r="A56" s="18" t="s">
        <v>12</v>
      </c>
      <c r="B56" s="18" t="s">
        <v>18</v>
      </c>
      <c r="C56" s="18" t="s">
        <v>7</v>
      </c>
      <c r="D56" s="18" t="s">
        <v>113</v>
      </c>
      <c r="E56" s="34">
        <v>2021</v>
      </c>
      <c r="F56" s="34">
        <v>0</v>
      </c>
      <c r="G56" s="19">
        <v>41</v>
      </c>
      <c r="H56" s="35">
        <v>19.77</v>
      </c>
    </row>
    <row r="57" spans="1:8" x14ac:dyDescent="0.2">
      <c r="A57" s="18" t="s">
        <v>12</v>
      </c>
      <c r="B57" s="18" t="s">
        <v>18</v>
      </c>
      <c r="C57" s="18" t="s">
        <v>7</v>
      </c>
      <c r="D57" s="18" t="s">
        <v>114</v>
      </c>
      <c r="E57" s="34">
        <v>2014</v>
      </c>
      <c r="F57" s="34">
        <v>2</v>
      </c>
      <c r="G57" s="19">
        <v>1</v>
      </c>
      <c r="H57" s="35">
        <v>0.69000000000000006</v>
      </c>
    </row>
    <row r="58" spans="1:8" x14ac:dyDescent="0.2">
      <c r="A58" s="18" t="s">
        <v>12</v>
      </c>
      <c r="B58" s="18" t="s">
        <v>18</v>
      </c>
      <c r="C58" s="18" t="s">
        <v>7</v>
      </c>
      <c r="D58" s="18" t="s">
        <v>114</v>
      </c>
      <c r="E58" s="34">
        <v>2016</v>
      </c>
      <c r="F58" s="34">
        <v>2</v>
      </c>
      <c r="G58" s="19">
        <v>3</v>
      </c>
      <c r="H58" s="35">
        <v>1.75</v>
      </c>
    </row>
    <row r="59" spans="1:8" x14ac:dyDescent="0.2">
      <c r="A59" s="18" t="s">
        <v>12</v>
      </c>
      <c r="B59" s="18" t="s">
        <v>18</v>
      </c>
      <c r="C59" s="18" t="s">
        <v>7</v>
      </c>
      <c r="D59" s="18" t="s">
        <v>114</v>
      </c>
      <c r="E59" s="34">
        <v>2018</v>
      </c>
      <c r="F59" s="34">
        <v>1</v>
      </c>
      <c r="G59" s="19">
        <v>4</v>
      </c>
      <c r="H59" s="35">
        <v>2.63</v>
      </c>
    </row>
    <row r="60" spans="1:8" x14ac:dyDescent="0.2">
      <c r="A60" s="18" t="s">
        <v>12</v>
      </c>
      <c r="B60" s="18" t="s">
        <v>18</v>
      </c>
      <c r="C60" s="18" t="s">
        <v>7</v>
      </c>
      <c r="D60" s="18" t="s">
        <v>114</v>
      </c>
      <c r="E60" s="34">
        <v>2019</v>
      </c>
      <c r="F60" s="34">
        <v>1</v>
      </c>
      <c r="G60" s="19">
        <v>1</v>
      </c>
      <c r="H60" s="35">
        <v>1.1100000000000001</v>
      </c>
    </row>
    <row r="61" spans="1:8" x14ac:dyDescent="0.2">
      <c r="A61" s="18" t="s">
        <v>12</v>
      </c>
      <c r="B61" s="18" t="s">
        <v>18</v>
      </c>
      <c r="C61" s="18" t="s">
        <v>7</v>
      </c>
      <c r="D61" s="18" t="s">
        <v>118</v>
      </c>
      <c r="E61" s="34">
        <v>1978</v>
      </c>
      <c r="F61" s="34">
        <v>3</v>
      </c>
      <c r="G61" s="19">
        <v>9</v>
      </c>
      <c r="H61" s="35">
        <v>2.68</v>
      </c>
    </row>
    <row r="62" spans="1:8" x14ac:dyDescent="0.2">
      <c r="A62" s="18" t="s">
        <v>12</v>
      </c>
      <c r="B62" s="18" t="s">
        <v>18</v>
      </c>
      <c r="C62" s="18" t="s">
        <v>7</v>
      </c>
      <c r="D62" s="18" t="s">
        <v>118</v>
      </c>
      <c r="E62" s="34">
        <v>2000</v>
      </c>
      <c r="F62" s="34">
        <v>3</v>
      </c>
      <c r="G62" s="19">
        <v>10</v>
      </c>
      <c r="H62" s="35">
        <v>6.35</v>
      </c>
    </row>
    <row r="63" spans="1:8" x14ac:dyDescent="0.2">
      <c r="A63" s="18" t="s">
        <v>12</v>
      </c>
      <c r="B63" s="18" t="s">
        <v>18</v>
      </c>
      <c r="C63" s="18" t="s">
        <v>7</v>
      </c>
      <c r="D63" s="18" t="s">
        <v>118</v>
      </c>
      <c r="E63" s="34">
        <v>2006</v>
      </c>
      <c r="F63" s="34">
        <v>3</v>
      </c>
      <c r="G63" s="19">
        <v>2</v>
      </c>
      <c r="H63" s="35">
        <v>0.98</v>
      </c>
    </row>
    <row r="64" spans="1:8" x14ac:dyDescent="0.2">
      <c r="A64" s="18" t="s">
        <v>12</v>
      </c>
      <c r="B64" s="18" t="s">
        <v>18</v>
      </c>
      <c r="C64" s="18" t="s">
        <v>7</v>
      </c>
      <c r="D64" s="18" t="s">
        <v>118</v>
      </c>
      <c r="E64" s="34">
        <v>2009</v>
      </c>
      <c r="F64" s="34">
        <v>3</v>
      </c>
      <c r="G64" s="19">
        <v>4</v>
      </c>
      <c r="H64" s="35">
        <v>1.87</v>
      </c>
    </row>
    <row r="65" spans="1:8" x14ac:dyDescent="0.2">
      <c r="A65" s="18" t="s">
        <v>12</v>
      </c>
      <c r="B65" s="18" t="s">
        <v>18</v>
      </c>
      <c r="C65" s="18" t="s">
        <v>7</v>
      </c>
      <c r="D65" s="18" t="s">
        <v>118</v>
      </c>
      <c r="E65" s="34">
        <v>2012</v>
      </c>
      <c r="F65" s="34">
        <v>2</v>
      </c>
      <c r="G65" s="19">
        <v>17</v>
      </c>
      <c r="H65" s="35">
        <v>9.5399999999999991</v>
      </c>
    </row>
    <row r="66" spans="1:8" x14ac:dyDescent="0.2">
      <c r="A66" s="18" t="s">
        <v>12</v>
      </c>
      <c r="B66" s="18" t="s">
        <v>18</v>
      </c>
      <c r="C66" s="18" t="s">
        <v>7</v>
      </c>
      <c r="D66" s="18" t="s">
        <v>118</v>
      </c>
      <c r="E66" s="34">
        <v>2013</v>
      </c>
      <c r="F66" s="34">
        <v>2</v>
      </c>
      <c r="G66" s="19">
        <v>0</v>
      </c>
      <c r="H66" s="35">
        <v>0.14000000000000001</v>
      </c>
    </row>
    <row r="67" spans="1:8" x14ac:dyDescent="0.2">
      <c r="A67" s="18" t="s">
        <v>12</v>
      </c>
      <c r="B67" s="18" t="s">
        <v>18</v>
      </c>
      <c r="C67" s="18" t="s">
        <v>7</v>
      </c>
      <c r="D67" s="18" t="s">
        <v>118</v>
      </c>
      <c r="E67" s="34">
        <v>2014</v>
      </c>
      <c r="F67" s="34">
        <v>2</v>
      </c>
      <c r="G67" s="19">
        <v>14</v>
      </c>
      <c r="H67" s="35">
        <v>7.2299999999999995</v>
      </c>
    </row>
    <row r="68" spans="1:8" x14ac:dyDescent="0.2">
      <c r="A68" s="18" t="s">
        <v>12</v>
      </c>
      <c r="B68" s="18" t="s">
        <v>18</v>
      </c>
      <c r="C68" s="18" t="s">
        <v>7</v>
      </c>
      <c r="D68" s="18" t="s">
        <v>118</v>
      </c>
      <c r="E68" s="34">
        <v>2015</v>
      </c>
      <c r="F68" s="34">
        <v>2</v>
      </c>
      <c r="G68" s="19">
        <v>25</v>
      </c>
      <c r="H68" s="35">
        <v>12.91</v>
      </c>
    </row>
    <row r="69" spans="1:8" x14ac:dyDescent="0.2">
      <c r="A69" s="18" t="s">
        <v>12</v>
      </c>
      <c r="B69" s="18" t="s">
        <v>18</v>
      </c>
      <c r="C69" s="18" t="s">
        <v>7</v>
      </c>
      <c r="D69" s="18" t="s">
        <v>118</v>
      </c>
      <c r="E69" s="34">
        <v>2016</v>
      </c>
      <c r="F69" s="34">
        <v>2</v>
      </c>
      <c r="G69" s="19">
        <v>10</v>
      </c>
      <c r="H69" s="35">
        <v>5.3699999999999992</v>
      </c>
    </row>
    <row r="70" spans="1:8" x14ac:dyDescent="0.2">
      <c r="A70" s="18" t="s">
        <v>12</v>
      </c>
      <c r="B70" s="18" t="s">
        <v>18</v>
      </c>
      <c r="C70" s="18" t="s">
        <v>7</v>
      </c>
      <c r="D70" s="18" t="s">
        <v>118</v>
      </c>
      <c r="E70" s="34">
        <v>2017</v>
      </c>
      <c r="F70" s="34">
        <v>1</v>
      </c>
      <c r="G70" s="19">
        <v>36</v>
      </c>
      <c r="H70" s="35">
        <v>20.619999999999997</v>
      </c>
    </row>
    <row r="71" spans="1:8" x14ac:dyDescent="0.2">
      <c r="A71" s="18" t="s">
        <v>12</v>
      </c>
      <c r="B71" s="18" t="s">
        <v>18</v>
      </c>
      <c r="C71" s="18" t="s">
        <v>7</v>
      </c>
      <c r="D71" s="18" t="s">
        <v>118</v>
      </c>
      <c r="E71" s="34">
        <v>2018</v>
      </c>
      <c r="F71" s="34">
        <v>1</v>
      </c>
      <c r="G71" s="19">
        <v>6</v>
      </c>
      <c r="H71" s="35">
        <v>4.0199999999999996</v>
      </c>
    </row>
    <row r="72" spans="1:8" x14ac:dyDescent="0.2">
      <c r="A72" s="18" t="s">
        <v>12</v>
      </c>
      <c r="B72" s="18" t="s">
        <v>18</v>
      </c>
      <c r="C72" s="18" t="s">
        <v>7</v>
      </c>
      <c r="D72" s="18" t="s">
        <v>118</v>
      </c>
      <c r="E72" s="34">
        <v>2019</v>
      </c>
      <c r="F72" s="34">
        <v>1</v>
      </c>
      <c r="G72" s="19">
        <v>3</v>
      </c>
      <c r="H72" s="35">
        <v>1.5299999999999998</v>
      </c>
    </row>
    <row r="73" spans="1:8" x14ac:dyDescent="0.2">
      <c r="A73" s="18" t="s">
        <v>12</v>
      </c>
      <c r="B73" s="18" t="s">
        <v>18</v>
      </c>
      <c r="C73" s="18" t="s">
        <v>7</v>
      </c>
      <c r="D73" s="18" t="s">
        <v>118</v>
      </c>
      <c r="E73" s="34">
        <v>2020</v>
      </c>
      <c r="F73" s="34">
        <v>0</v>
      </c>
      <c r="G73" s="19">
        <v>5</v>
      </c>
      <c r="H73" s="35">
        <v>2.25</v>
      </c>
    </row>
    <row r="74" spans="1:8" x14ac:dyDescent="0.2">
      <c r="A74" s="18" t="s">
        <v>12</v>
      </c>
      <c r="B74" s="18" t="s">
        <v>18</v>
      </c>
      <c r="C74" s="18" t="s">
        <v>7</v>
      </c>
      <c r="D74" s="18" t="s">
        <v>118</v>
      </c>
      <c r="E74" s="34">
        <v>2021</v>
      </c>
      <c r="F74" s="34">
        <v>0</v>
      </c>
      <c r="G74" s="19">
        <v>1</v>
      </c>
      <c r="H74" s="35">
        <v>0.96000000000000008</v>
      </c>
    </row>
    <row r="75" spans="1:8" x14ac:dyDescent="0.2">
      <c r="A75" s="18" t="s">
        <v>12</v>
      </c>
      <c r="B75" s="18" t="s">
        <v>18</v>
      </c>
      <c r="C75" s="18" t="s">
        <v>7</v>
      </c>
      <c r="D75" s="18" t="s">
        <v>116</v>
      </c>
      <c r="E75" s="34">
        <v>2016</v>
      </c>
      <c r="F75" s="34">
        <v>2</v>
      </c>
      <c r="G75" s="19">
        <v>0</v>
      </c>
      <c r="H75" s="35">
        <v>0.03</v>
      </c>
    </row>
    <row r="76" spans="1:8" x14ac:dyDescent="0.2">
      <c r="A76" s="18" t="s">
        <v>12</v>
      </c>
      <c r="B76" s="18" t="s">
        <v>18</v>
      </c>
      <c r="C76" s="18" t="s">
        <v>7</v>
      </c>
      <c r="D76" s="18" t="s">
        <v>116</v>
      </c>
      <c r="E76" s="34">
        <v>2017</v>
      </c>
      <c r="F76" s="34">
        <v>1</v>
      </c>
      <c r="G76" s="19">
        <v>0</v>
      </c>
      <c r="H76" s="35">
        <v>0.19999999999999998</v>
      </c>
    </row>
    <row r="77" spans="1:8" x14ac:dyDescent="0.2">
      <c r="A77" s="18" t="s">
        <v>12</v>
      </c>
      <c r="B77" s="18" t="s">
        <v>18</v>
      </c>
      <c r="C77" s="18" t="s">
        <v>7</v>
      </c>
      <c r="D77" s="18" t="s">
        <v>116</v>
      </c>
      <c r="E77" s="34">
        <v>2018</v>
      </c>
      <c r="F77" s="34">
        <v>1</v>
      </c>
      <c r="G77" s="19">
        <v>0</v>
      </c>
      <c r="H77" s="35">
        <v>0.18000000000000002</v>
      </c>
    </row>
    <row r="78" spans="1:8" x14ac:dyDescent="0.2">
      <c r="A78" s="18" t="s">
        <v>12</v>
      </c>
      <c r="B78" s="18" t="s">
        <v>18</v>
      </c>
      <c r="C78" s="18" t="s">
        <v>7</v>
      </c>
      <c r="D78" s="18" t="s">
        <v>116</v>
      </c>
      <c r="E78" s="34">
        <v>2020</v>
      </c>
      <c r="F78" s="34">
        <v>0</v>
      </c>
      <c r="G78" s="19">
        <v>0</v>
      </c>
      <c r="H78" s="35">
        <v>0.14000000000000001</v>
      </c>
    </row>
    <row r="79" spans="1:8" x14ac:dyDescent="0.2">
      <c r="A79" s="18" t="s">
        <v>12</v>
      </c>
      <c r="B79" s="18" t="s">
        <v>18</v>
      </c>
      <c r="C79" s="18" t="s">
        <v>7</v>
      </c>
      <c r="D79" s="18" t="s">
        <v>117</v>
      </c>
      <c r="E79" s="34">
        <v>2015</v>
      </c>
      <c r="F79" s="34">
        <v>2</v>
      </c>
      <c r="G79" s="19">
        <v>3</v>
      </c>
      <c r="H79" s="35">
        <v>1.49</v>
      </c>
    </row>
    <row r="80" spans="1:8" x14ac:dyDescent="0.2">
      <c r="A80" s="18" t="s">
        <v>12</v>
      </c>
      <c r="B80" s="18" t="s">
        <v>18</v>
      </c>
      <c r="C80" s="18" t="s">
        <v>7</v>
      </c>
      <c r="D80" s="18" t="s">
        <v>117</v>
      </c>
      <c r="E80" s="34">
        <v>2016</v>
      </c>
      <c r="F80" s="34">
        <v>2</v>
      </c>
      <c r="G80" s="19">
        <v>1</v>
      </c>
      <c r="H80" s="35">
        <v>0.46</v>
      </c>
    </row>
    <row r="81" spans="1:8" x14ac:dyDescent="0.2">
      <c r="A81" s="18" t="s">
        <v>12</v>
      </c>
      <c r="B81" s="18" t="s">
        <v>18</v>
      </c>
      <c r="C81" s="18" t="s">
        <v>7</v>
      </c>
      <c r="D81" s="18" t="s">
        <v>117</v>
      </c>
      <c r="E81" s="34">
        <v>2018</v>
      </c>
      <c r="F81" s="34">
        <v>1</v>
      </c>
      <c r="G81" s="19">
        <v>5</v>
      </c>
      <c r="H81" s="35">
        <v>2.76</v>
      </c>
    </row>
    <row r="82" spans="1:8" x14ac:dyDescent="0.2">
      <c r="A82" s="18" t="s">
        <v>12</v>
      </c>
      <c r="B82" s="18" t="s">
        <v>18</v>
      </c>
      <c r="C82" s="18" t="s">
        <v>7</v>
      </c>
      <c r="D82" s="18" t="s">
        <v>117</v>
      </c>
      <c r="E82" s="34">
        <v>2019</v>
      </c>
      <c r="F82" s="34">
        <v>1</v>
      </c>
      <c r="G82" s="19">
        <v>16</v>
      </c>
      <c r="H82" s="35">
        <v>9.52</v>
      </c>
    </row>
    <row r="83" spans="1:8" x14ac:dyDescent="0.2">
      <c r="A83" s="18" t="s">
        <v>12</v>
      </c>
      <c r="B83" s="18" t="s">
        <v>18</v>
      </c>
      <c r="C83" s="18" t="s">
        <v>7</v>
      </c>
      <c r="D83" s="18" t="s">
        <v>117</v>
      </c>
      <c r="E83" s="34">
        <v>2020</v>
      </c>
      <c r="F83" s="34">
        <v>0</v>
      </c>
      <c r="G83" s="19">
        <v>7</v>
      </c>
      <c r="H83" s="35">
        <v>3.34</v>
      </c>
    </row>
    <row r="84" spans="1:8" x14ac:dyDescent="0.2">
      <c r="A84" s="18" t="s">
        <v>12</v>
      </c>
      <c r="B84" s="18" t="s">
        <v>18</v>
      </c>
      <c r="C84" s="18" t="s">
        <v>7</v>
      </c>
      <c r="D84" s="18" t="s">
        <v>117</v>
      </c>
      <c r="E84" s="34">
        <v>2021</v>
      </c>
      <c r="F84" s="34">
        <v>0</v>
      </c>
      <c r="G84" s="19">
        <v>25</v>
      </c>
      <c r="H84" s="35">
        <v>13.07</v>
      </c>
    </row>
    <row r="85" spans="1:8" x14ac:dyDescent="0.2">
      <c r="A85" s="18" t="s">
        <v>12</v>
      </c>
      <c r="B85" s="18" t="s">
        <v>18</v>
      </c>
      <c r="C85" s="18" t="s">
        <v>7</v>
      </c>
      <c r="D85" s="18" t="s">
        <v>119</v>
      </c>
      <c r="E85" s="34">
        <v>2020</v>
      </c>
      <c r="F85" s="34">
        <v>0</v>
      </c>
      <c r="G85" s="19">
        <v>6</v>
      </c>
      <c r="H85" s="35">
        <v>3.0200000000000005</v>
      </c>
    </row>
    <row r="86" spans="1:8" x14ac:dyDescent="0.2">
      <c r="A86" s="18" t="s">
        <v>12</v>
      </c>
      <c r="B86" s="18" t="s">
        <v>19</v>
      </c>
      <c r="C86" s="18" t="s">
        <v>7</v>
      </c>
      <c r="D86" s="18" t="s">
        <v>112</v>
      </c>
      <c r="E86" s="34">
        <v>2001</v>
      </c>
      <c r="F86" s="34">
        <v>3</v>
      </c>
      <c r="G86" s="19">
        <v>2</v>
      </c>
      <c r="H86" s="35">
        <v>0.99</v>
      </c>
    </row>
    <row r="87" spans="1:8" x14ac:dyDescent="0.2">
      <c r="A87" s="18" t="s">
        <v>12</v>
      </c>
      <c r="B87" s="18" t="s">
        <v>19</v>
      </c>
      <c r="C87" s="18" t="s">
        <v>7</v>
      </c>
      <c r="D87" s="18" t="s">
        <v>112</v>
      </c>
      <c r="E87" s="34">
        <v>2006</v>
      </c>
      <c r="F87" s="34">
        <v>3</v>
      </c>
      <c r="G87" s="19">
        <v>2</v>
      </c>
      <c r="H87" s="35">
        <v>0.77</v>
      </c>
    </row>
    <row r="88" spans="1:8" x14ac:dyDescent="0.2">
      <c r="A88" s="18" t="s">
        <v>12</v>
      </c>
      <c r="B88" s="18" t="s">
        <v>19</v>
      </c>
      <c r="C88" s="18" t="s">
        <v>7</v>
      </c>
      <c r="D88" s="18" t="s">
        <v>112</v>
      </c>
      <c r="E88" s="34">
        <v>2010</v>
      </c>
      <c r="F88" s="34">
        <v>3</v>
      </c>
      <c r="G88" s="19">
        <v>17</v>
      </c>
      <c r="H88" s="35">
        <v>10.15</v>
      </c>
    </row>
    <row r="89" spans="1:8" x14ac:dyDescent="0.2">
      <c r="A89" s="18" t="s">
        <v>12</v>
      </c>
      <c r="B89" s="18" t="s">
        <v>19</v>
      </c>
      <c r="C89" s="18" t="s">
        <v>7</v>
      </c>
      <c r="D89" s="18" t="s">
        <v>112</v>
      </c>
      <c r="E89" s="34">
        <v>2011</v>
      </c>
      <c r="F89" s="34">
        <v>3</v>
      </c>
      <c r="G89" s="19">
        <v>11</v>
      </c>
      <c r="H89" s="35">
        <v>9.1999999999999993</v>
      </c>
    </row>
    <row r="90" spans="1:8" x14ac:dyDescent="0.2">
      <c r="A90" s="18" t="s">
        <v>12</v>
      </c>
      <c r="B90" s="18" t="s">
        <v>19</v>
      </c>
      <c r="C90" s="18" t="s">
        <v>7</v>
      </c>
      <c r="D90" s="18" t="s">
        <v>112</v>
      </c>
      <c r="E90" s="34">
        <v>2016</v>
      </c>
      <c r="F90" s="34">
        <v>2</v>
      </c>
      <c r="G90" s="19">
        <v>6</v>
      </c>
      <c r="H90" s="35">
        <v>2.94</v>
      </c>
    </row>
    <row r="91" spans="1:8" x14ac:dyDescent="0.2">
      <c r="A91" s="18" t="s">
        <v>12</v>
      </c>
      <c r="B91" s="18" t="s">
        <v>19</v>
      </c>
      <c r="C91" s="18" t="s">
        <v>7</v>
      </c>
      <c r="D91" s="18" t="s">
        <v>112</v>
      </c>
      <c r="E91" s="34">
        <v>2017</v>
      </c>
      <c r="F91" s="34">
        <v>1</v>
      </c>
      <c r="G91" s="19">
        <v>7</v>
      </c>
      <c r="H91" s="35">
        <v>5.83</v>
      </c>
    </row>
    <row r="92" spans="1:8" x14ac:dyDescent="0.2">
      <c r="A92" s="18" t="s">
        <v>12</v>
      </c>
      <c r="B92" s="18" t="s">
        <v>19</v>
      </c>
      <c r="C92" s="18" t="s">
        <v>7</v>
      </c>
      <c r="D92" s="18" t="s">
        <v>112</v>
      </c>
      <c r="E92" s="34">
        <v>2020</v>
      </c>
      <c r="F92" s="34">
        <v>0</v>
      </c>
      <c r="G92" s="19">
        <v>71</v>
      </c>
      <c r="H92" s="35">
        <v>40.120000000000005</v>
      </c>
    </row>
    <row r="93" spans="1:8" x14ac:dyDescent="0.2">
      <c r="A93" s="18" t="s">
        <v>12</v>
      </c>
      <c r="B93" s="18" t="s">
        <v>19</v>
      </c>
      <c r="C93" s="18" t="s">
        <v>7</v>
      </c>
      <c r="D93" s="18" t="s">
        <v>112</v>
      </c>
      <c r="E93" s="34">
        <v>2021</v>
      </c>
      <c r="F93" s="34">
        <v>0</v>
      </c>
      <c r="G93" s="19">
        <v>13</v>
      </c>
      <c r="H93" s="35">
        <v>7.05</v>
      </c>
    </row>
    <row r="94" spans="1:8" x14ac:dyDescent="0.2">
      <c r="A94" s="18" t="s">
        <v>12</v>
      </c>
      <c r="B94" s="18" t="s">
        <v>19</v>
      </c>
      <c r="C94" s="18" t="s">
        <v>7</v>
      </c>
      <c r="D94" s="18" t="s">
        <v>113</v>
      </c>
      <c r="E94" s="34">
        <v>2003</v>
      </c>
      <c r="F94" s="34">
        <v>3</v>
      </c>
      <c r="G94" s="19">
        <v>5</v>
      </c>
      <c r="H94" s="35">
        <v>2.79</v>
      </c>
    </row>
    <row r="95" spans="1:8" x14ac:dyDescent="0.2">
      <c r="A95" s="18" t="s">
        <v>12</v>
      </c>
      <c r="B95" s="18" t="s">
        <v>19</v>
      </c>
      <c r="C95" s="18" t="s">
        <v>7</v>
      </c>
      <c r="D95" s="18" t="s">
        <v>113</v>
      </c>
      <c r="E95" s="34">
        <v>2007</v>
      </c>
      <c r="F95" s="34">
        <v>3</v>
      </c>
      <c r="G95" s="19">
        <v>5</v>
      </c>
      <c r="H95" s="35">
        <v>3.89</v>
      </c>
    </row>
    <row r="96" spans="1:8" x14ac:dyDescent="0.2">
      <c r="A96" s="18" t="s">
        <v>12</v>
      </c>
      <c r="B96" s="18" t="s">
        <v>19</v>
      </c>
      <c r="C96" s="18" t="s">
        <v>7</v>
      </c>
      <c r="D96" s="18" t="s">
        <v>113</v>
      </c>
      <c r="E96" s="34">
        <v>2010</v>
      </c>
      <c r="F96" s="34">
        <v>3</v>
      </c>
      <c r="G96" s="19">
        <v>37</v>
      </c>
      <c r="H96" s="35">
        <v>23.58</v>
      </c>
    </row>
    <row r="97" spans="1:8" x14ac:dyDescent="0.2">
      <c r="A97" s="18" t="s">
        <v>12</v>
      </c>
      <c r="B97" s="18" t="s">
        <v>19</v>
      </c>
      <c r="C97" s="18" t="s">
        <v>7</v>
      </c>
      <c r="D97" s="18" t="s">
        <v>113</v>
      </c>
      <c r="E97" s="34">
        <v>2011</v>
      </c>
      <c r="F97" s="34">
        <v>3</v>
      </c>
      <c r="G97" s="19">
        <v>3</v>
      </c>
      <c r="H97" s="35">
        <v>2.97</v>
      </c>
    </row>
    <row r="98" spans="1:8" x14ac:dyDescent="0.2">
      <c r="A98" s="18" t="s">
        <v>12</v>
      </c>
      <c r="B98" s="18" t="s">
        <v>19</v>
      </c>
      <c r="C98" s="18" t="s">
        <v>7</v>
      </c>
      <c r="D98" s="18" t="s">
        <v>113</v>
      </c>
      <c r="E98" s="34">
        <v>2013</v>
      </c>
      <c r="F98" s="34">
        <v>2</v>
      </c>
      <c r="G98" s="19">
        <v>4</v>
      </c>
      <c r="H98" s="35">
        <v>2.82</v>
      </c>
    </row>
    <row r="99" spans="1:8" x14ac:dyDescent="0.2">
      <c r="A99" s="18" t="s">
        <v>12</v>
      </c>
      <c r="B99" s="18" t="s">
        <v>19</v>
      </c>
      <c r="C99" s="18" t="s">
        <v>7</v>
      </c>
      <c r="D99" s="18" t="s">
        <v>113</v>
      </c>
      <c r="E99" s="34">
        <v>2014</v>
      </c>
      <c r="F99" s="34">
        <v>2</v>
      </c>
      <c r="G99" s="19">
        <v>18</v>
      </c>
      <c r="H99" s="35">
        <v>10.93</v>
      </c>
    </row>
    <row r="100" spans="1:8" x14ac:dyDescent="0.2">
      <c r="A100" s="18" t="s">
        <v>12</v>
      </c>
      <c r="B100" s="18" t="s">
        <v>19</v>
      </c>
      <c r="C100" s="18" t="s">
        <v>7</v>
      </c>
      <c r="D100" s="18" t="s">
        <v>113</v>
      </c>
      <c r="E100" s="34">
        <v>2015</v>
      </c>
      <c r="F100" s="34">
        <v>2</v>
      </c>
      <c r="G100" s="19">
        <v>29</v>
      </c>
      <c r="H100" s="35">
        <v>18.55</v>
      </c>
    </row>
    <row r="101" spans="1:8" x14ac:dyDescent="0.2">
      <c r="A101" s="18" t="s">
        <v>12</v>
      </c>
      <c r="B101" s="18" t="s">
        <v>19</v>
      </c>
      <c r="C101" s="18" t="s">
        <v>7</v>
      </c>
      <c r="D101" s="18" t="s">
        <v>113</v>
      </c>
      <c r="E101" s="34">
        <v>2016</v>
      </c>
      <c r="F101" s="34">
        <v>2</v>
      </c>
      <c r="G101" s="19">
        <v>8</v>
      </c>
      <c r="H101" s="35">
        <v>5.71</v>
      </c>
    </row>
    <row r="102" spans="1:8" x14ac:dyDescent="0.2">
      <c r="A102" s="18" t="s">
        <v>12</v>
      </c>
      <c r="B102" s="18" t="s">
        <v>19</v>
      </c>
      <c r="C102" s="18" t="s">
        <v>7</v>
      </c>
      <c r="D102" s="18" t="s">
        <v>113</v>
      </c>
      <c r="E102" s="34">
        <v>2018</v>
      </c>
      <c r="F102" s="34">
        <v>1</v>
      </c>
      <c r="G102" s="19">
        <v>4</v>
      </c>
      <c r="H102" s="35">
        <v>2.6399999999999997</v>
      </c>
    </row>
    <row r="103" spans="1:8" x14ac:dyDescent="0.2">
      <c r="A103" s="18" t="s">
        <v>12</v>
      </c>
      <c r="B103" s="18" t="s">
        <v>19</v>
      </c>
      <c r="C103" s="18" t="s">
        <v>7</v>
      </c>
      <c r="D103" s="18" t="s">
        <v>113</v>
      </c>
      <c r="E103" s="34">
        <v>2019</v>
      </c>
      <c r="F103" s="34">
        <v>1</v>
      </c>
      <c r="G103" s="19">
        <v>2</v>
      </c>
      <c r="H103" s="35">
        <v>1.0900000000000001</v>
      </c>
    </row>
    <row r="104" spans="1:8" x14ac:dyDescent="0.2">
      <c r="A104" s="18" t="s">
        <v>12</v>
      </c>
      <c r="B104" s="18" t="s">
        <v>19</v>
      </c>
      <c r="C104" s="18" t="s">
        <v>7</v>
      </c>
      <c r="D104" s="18" t="s">
        <v>113</v>
      </c>
      <c r="E104" s="34">
        <v>2020</v>
      </c>
      <c r="F104" s="34">
        <v>0</v>
      </c>
      <c r="G104" s="19">
        <v>6</v>
      </c>
      <c r="H104" s="35">
        <v>3.73</v>
      </c>
    </row>
    <row r="105" spans="1:8" x14ac:dyDescent="0.2">
      <c r="A105" s="18" t="s">
        <v>12</v>
      </c>
      <c r="B105" s="18" t="s">
        <v>19</v>
      </c>
      <c r="C105" s="18" t="s">
        <v>7</v>
      </c>
      <c r="D105" s="18" t="s">
        <v>113</v>
      </c>
      <c r="E105" s="34">
        <v>2021</v>
      </c>
      <c r="F105" s="34">
        <v>0</v>
      </c>
      <c r="G105" s="19">
        <v>5</v>
      </c>
      <c r="H105" s="35">
        <v>2.8000000000000003</v>
      </c>
    </row>
    <row r="106" spans="1:8" x14ac:dyDescent="0.2">
      <c r="A106" s="18" t="s">
        <v>12</v>
      </c>
      <c r="B106" s="18" t="s">
        <v>19</v>
      </c>
      <c r="C106" s="18" t="s">
        <v>7</v>
      </c>
      <c r="D106" s="18" t="s">
        <v>114</v>
      </c>
      <c r="E106" s="34">
        <v>2006</v>
      </c>
      <c r="F106" s="34">
        <v>3</v>
      </c>
      <c r="G106" s="19">
        <v>2</v>
      </c>
      <c r="H106" s="35">
        <v>1.27</v>
      </c>
    </row>
    <row r="107" spans="1:8" x14ac:dyDescent="0.2">
      <c r="A107" s="18" t="s">
        <v>12</v>
      </c>
      <c r="B107" s="18" t="s">
        <v>19</v>
      </c>
      <c r="C107" s="18" t="s">
        <v>7</v>
      </c>
      <c r="D107" s="18" t="s">
        <v>118</v>
      </c>
      <c r="E107" s="34">
        <v>2003</v>
      </c>
      <c r="F107" s="34">
        <v>3</v>
      </c>
      <c r="G107" s="19">
        <v>3</v>
      </c>
      <c r="H107" s="35">
        <v>1.76</v>
      </c>
    </row>
    <row r="108" spans="1:8" x14ac:dyDescent="0.2">
      <c r="A108" s="18" t="s">
        <v>12</v>
      </c>
      <c r="B108" s="18" t="s">
        <v>19</v>
      </c>
      <c r="C108" s="18" t="s">
        <v>7</v>
      </c>
      <c r="D108" s="18" t="s">
        <v>118</v>
      </c>
      <c r="E108" s="34">
        <v>2009</v>
      </c>
      <c r="F108" s="34">
        <v>3</v>
      </c>
      <c r="G108" s="19">
        <v>0</v>
      </c>
      <c r="H108" s="35">
        <v>0.1</v>
      </c>
    </row>
    <row r="109" spans="1:8" x14ac:dyDescent="0.2">
      <c r="A109" s="18" t="s">
        <v>12</v>
      </c>
      <c r="B109" s="18" t="s">
        <v>19</v>
      </c>
      <c r="C109" s="18" t="s">
        <v>7</v>
      </c>
      <c r="D109" s="18" t="s">
        <v>116</v>
      </c>
      <c r="E109" s="34">
        <v>2012</v>
      </c>
      <c r="F109" s="34">
        <v>2</v>
      </c>
      <c r="G109" s="19">
        <v>2</v>
      </c>
      <c r="H109" s="35">
        <v>2.57</v>
      </c>
    </row>
    <row r="110" spans="1:8" x14ac:dyDescent="0.2">
      <c r="A110" s="18" t="s">
        <v>12</v>
      </c>
      <c r="B110" s="18" t="s">
        <v>19</v>
      </c>
      <c r="C110" s="18" t="s">
        <v>7</v>
      </c>
      <c r="D110" s="18" t="s">
        <v>117</v>
      </c>
      <c r="E110" s="34">
        <v>2015</v>
      </c>
      <c r="F110" s="34">
        <v>2</v>
      </c>
      <c r="G110" s="19">
        <v>10</v>
      </c>
      <c r="H110" s="35">
        <v>5.79</v>
      </c>
    </row>
    <row r="111" spans="1:8" x14ac:dyDescent="0.2">
      <c r="A111" s="18" t="s">
        <v>12</v>
      </c>
      <c r="B111" s="18" t="s">
        <v>19</v>
      </c>
      <c r="C111" s="18" t="s">
        <v>7</v>
      </c>
      <c r="D111" s="18" t="s">
        <v>117</v>
      </c>
      <c r="E111" s="34">
        <v>2017</v>
      </c>
      <c r="F111" s="34">
        <v>1</v>
      </c>
      <c r="G111" s="19">
        <v>21</v>
      </c>
      <c r="H111" s="35">
        <v>14.81</v>
      </c>
    </row>
    <row r="112" spans="1:8" x14ac:dyDescent="0.2">
      <c r="A112" s="18" t="s">
        <v>12</v>
      </c>
      <c r="B112" s="18" t="s">
        <v>19</v>
      </c>
      <c r="C112" s="18" t="s">
        <v>7</v>
      </c>
      <c r="D112" s="18" t="s">
        <v>117</v>
      </c>
      <c r="E112" s="34">
        <v>2018</v>
      </c>
      <c r="F112" s="34">
        <v>1</v>
      </c>
      <c r="G112" s="19">
        <v>0</v>
      </c>
      <c r="H112" s="35">
        <v>0.29000000000000004</v>
      </c>
    </row>
    <row r="113" spans="1:8" x14ac:dyDescent="0.2">
      <c r="A113" s="18" t="s">
        <v>12</v>
      </c>
      <c r="B113" s="18" t="s">
        <v>19</v>
      </c>
      <c r="C113" s="18" t="s">
        <v>7</v>
      </c>
      <c r="D113" s="18" t="s">
        <v>117</v>
      </c>
      <c r="E113" s="34">
        <v>2020</v>
      </c>
      <c r="F113" s="34">
        <v>0</v>
      </c>
      <c r="G113" s="19">
        <v>1</v>
      </c>
      <c r="H113" s="35">
        <v>0.43</v>
      </c>
    </row>
    <row r="114" spans="1:8" x14ac:dyDescent="0.2">
      <c r="A114" s="18" t="s">
        <v>12</v>
      </c>
      <c r="B114" s="18" t="s">
        <v>19</v>
      </c>
      <c r="C114" s="18" t="s">
        <v>7</v>
      </c>
      <c r="D114" s="18" t="s">
        <v>117</v>
      </c>
      <c r="E114" s="34">
        <v>2021</v>
      </c>
      <c r="F114" s="34">
        <v>0</v>
      </c>
      <c r="G114" s="19">
        <v>14</v>
      </c>
      <c r="H114" s="35">
        <v>9.83</v>
      </c>
    </row>
    <row r="115" spans="1:8" x14ac:dyDescent="0.2">
      <c r="A115" s="18" t="s">
        <v>13</v>
      </c>
      <c r="B115" s="18" t="s">
        <v>20</v>
      </c>
      <c r="C115" s="18" t="s">
        <v>7</v>
      </c>
      <c r="D115" s="18" t="s">
        <v>112</v>
      </c>
      <c r="E115" s="34">
        <v>2010</v>
      </c>
      <c r="F115" s="34">
        <v>3</v>
      </c>
      <c r="G115" s="19">
        <v>1</v>
      </c>
      <c r="H115" s="35">
        <v>0.44</v>
      </c>
    </row>
    <row r="116" spans="1:8" x14ac:dyDescent="0.2">
      <c r="A116" s="18" t="s">
        <v>13</v>
      </c>
      <c r="B116" s="18" t="s">
        <v>20</v>
      </c>
      <c r="C116" s="18" t="s">
        <v>7</v>
      </c>
      <c r="D116" s="18" t="s">
        <v>112</v>
      </c>
      <c r="E116" s="34">
        <v>2012</v>
      </c>
      <c r="F116" s="34">
        <v>2</v>
      </c>
      <c r="G116" s="19">
        <v>4</v>
      </c>
      <c r="H116" s="35">
        <v>1.37</v>
      </c>
    </row>
    <row r="117" spans="1:8" x14ac:dyDescent="0.2">
      <c r="A117" s="18" t="s">
        <v>13</v>
      </c>
      <c r="B117" s="18" t="s">
        <v>20</v>
      </c>
      <c r="C117" s="18" t="s">
        <v>7</v>
      </c>
      <c r="D117" s="18" t="s">
        <v>112</v>
      </c>
      <c r="E117" s="34">
        <v>2013</v>
      </c>
      <c r="F117" s="34">
        <v>2</v>
      </c>
      <c r="G117" s="19">
        <v>6</v>
      </c>
      <c r="H117" s="35">
        <v>2.8299999999999996</v>
      </c>
    </row>
    <row r="118" spans="1:8" x14ac:dyDescent="0.2">
      <c r="A118" s="18" t="s">
        <v>13</v>
      </c>
      <c r="B118" s="18" t="s">
        <v>20</v>
      </c>
      <c r="C118" s="18" t="s">
        <v>7</v>
      </c>
      <c r="D118" s="18" t="s">
        <v>112</v>
      </c>
      <c r="E118" s="34">
        <v>2015</v>
      </c>
      <c r="F118" s="34">
        <v>2</v>
      </c>
      <c r="G118" s="19">
        <v>25</v>
      </c>
      <c r="H118" s="35">
        <v>14.469999999999999</v>
      </c>
    </row>
    <row r="119" spans="1:8" x14ac:dyDescent="0.2">
      <c r="A119" s="18" t="s">
        <v>13</v>
      </c>
      <c r="B119" s="18" t="s">
        <v>20</v>
      </c>
      <c r="C119" s="18" t="s">
        <v>7</v>
      </c>
      <c r="D119" s="18" t="s">
        <v>112</v>
      </c>
      <c r="E119" s="34">
        <v>2016</v>
      </c>
      <c r="F119" s="34">
        <v>2</v>
      </c>
      <c r="G119" s="19">
        <v>1</v>
      </c>
      <c r="H119" s="35">
        <v>0.41</v>
      </c>
    </row>
    <row r="120" spans="1:8" x14ac:dyDescent="0.2">
      <c r="A120" s="18" t="s">
        <v>13</v>
      </c>
      <c r="B120" s="18" t="s">
        <v>20</v>
      </c>
      <c r="C120" s="18" t="s">
        <v>7</v>
      </c>
      <c r="D120" s="18" t="s">
        <v>112</v>
      </c>
      <c r="E120" s="34">
        <v>2017</v>
      </c>
      <c r="F120" s="34">
        <v>1</v>
      </c>
      <c r="G120" s="19">
        <v>27</v>
      </c>
      <c r="H120" s="35">
        <v>14.49</v>
      </c>
    </row>
    <row r="121" spans="1:8" x14ac:dyDescent="0.2">
      <c r="A121" s="18" t="s">
        <v>13</v>
      </c>
      <c r="B121" s="18" t="s">
        <v>20</v>
      </c>
      <c r="C121" s="18" t="s">
        <v>7</v>
      </c>
      <c r="D121" s="18" t="s">
        <v>112</v>
      </c>
      <c r="E121" s="34">
        <v>2018</v>
      </c>
      <c r="F121" s="34">
        <v>1</v>
      </c>
      <c r="G121" s="19">
        <v>16</v>
      </c>
      <c r="H121" s="35">
        <v>8.59</v>
      </c>
    </row>
    <row r="122" spans="1:8" x14ac:dyDescent="0.2">
      <c r="A122" s="18" t="s">
        <v>13</v>
      </c>
      <c r="B122" s="18" t="s">
        <v>20</v>
      </c>
      <c r="C122" s="18" t="s">
        <v>7</v>
      </c>
      <c r="D122" s="18" t="s">
        <v>112</v>
      </c>
      <c r="E122" s="34">
        <v>2019</v>
      </c>
      <c r="F122" s="34">
        <v>1</v>
      </c>
      <c r="G122" s="19">
        <v>27</v>
      </c>
      <c r="H122" s="35">
        <v>13.43</v>
      </c>
    </row>
    <row r="123" spans="1:8" x14ac:dyDescent="0.2">
      <c r="A123" s="18" t="s">
        <v>13</v>
      </c>
      <c r="B123" s="18" t="s">
        <v>20</v>
      </c>
      <c r="C123" s="18" t="s">
        <v>7</v>
      </c>
      <c r="D123" s="18" t="s">
        <v>112</v>
      </c>
      <c r="E123" s="34">
        <v>2020</v>
      </c>
      <c r="F123" s="34">
        <v>0</v>
      </c>
      <c r="G123" s="19">
        <v>7</v>
      </c>
      <c r="H123" s="35">
        <v>3.25</v>
      </c>
    </row>
    <row r="124" spans="1:8" x14ac:dyDescent="0.2">
      <c r="A124" s="18" t="s">
        <v>13</v>
      </c>
      <c r="B124" s="18" t="s">
        <v>20</v>
      </c>
      <c r="C124" s="18" t="s">
        <v>7</v>
      </c>
      <c r="D124" s="18" t="s">
        <v>112</v>
      </c>
      <c r="E124" s="34">
        <v>2021</v>
      </c>
      <c r="F124" s="34">
        <v>0</v>
      </c>
      <c r="G124" s="19">
        <v>21</v>
      </c>
      <c r="H124" s="35">
        <v>11.42</v>
      </c>
    </row>
    <row r="125" spans="1:8" x14ac:dyDescent="0.2">
      <c r="A125" s="18" t="s">
        <v>13</v>
      </c>
      <c r="B125" s="18" t="s">
        <v>20</v>
      </c>
      <c r="C125" s="18" t="s">
        <v>7</v>
      </c>
      <c r="D125" s="18" t="s">
        <v>113</v>
      </c>
      <c r="E125" s="34">
        <v>1998</v>
      </c>
      <c r="F125" s="34">
        <v>3</v>
      </c>
      <c r="G125" s="19">
        <v>7</v>
      </c>
      <c r="H125" s="35">
        <v>3.54</v>
      </c>
    </row>
    <row r="126" spans="1:8" x14ac:dyDescent="0.2">
      <c r="A126" s="18" t="s">
        <v>13</v>
      </c>
      <c r="B126" s="18" t="s">
        <v>20</v>
      </c>
      <c r="C126" s="18" t="s">
        <v>7</v>
      </c>
      <c r="D126" s="18" t="s">
        <v>113</v>
      </c>
      <c r="E126" s="34">
        <v>2004</v>
      </c>
      <c r="F126" s="34">
        <v>3</v>
      </c>
      <c r="G126" s="19">
        <v>0</v>
      </c>
      <c r="H126" s="35">
        <v>0.14000000000000001</v>
      </c>
    </row>
    <row r="127" spans="1:8" x14ac:dyDescent="0.2">
      <c r="A127" s="18" t="s">
        <v>13</v>
      </c>
      <c r="B127" s="18" t="s">
        <v>20</v>
      </c>
      <c r="C127" s="18" t="s">
        <v>7</v>
      </c>
      <c r="D127" s="18" t="s">
        <v>113</v>
      </c>
      <c r="E127" s="34">
        <v>2005</v>
      </c>
      <c r="F127" s="34">
        <v>3</v>
      </c>
      <c r="G127" s="19">
        <v>2</v>
      </c>
      <c r="H127" s="35">
        <v>0.67</v>
      </c>
    </row>
    <row r="128" spans="1:8" x14ac:dyDescent="0.2">
      <c r="A128" s="18" t="s">
        <v>13</v>
      </c>
      <c r="B128" s="18" t="s">
        <v>20</v>
      </c>
      <c r="C128" s="18" t="s">
        <v>7</v>
      </c>
      <c r="D128" s="18" t="s">
        <v>113</v>
      </c>
      <c r="E128" s="34">
        <v>2006</v>
      </c>
      <c r="F128" s="34">
        <v>3</v>
      </c>
      <c r="G128" s="19">
        <v>2</v>
      </c>
      <c r="H128" s="35">
        <v>0.98</v>
      </c>
    </row>
    <row r="129" spans="1:8" x14ac:dyDescent="0.2">
      <c r="A129" s="18" t="s">
        <v>13</v>
      </c>
      <c r="B129" s="18" t="s">
        <v>20</v>
      </c>
      <c r="C129" s="18" t="s">
        <v>7</v>
      </c>
      <c r="D129" s="18" t="s">
        <v>113</v>
      </c>
      <c r="E129" s="34">
        <v>2008</v>
      </c>
      <c r="F129" s="34">
        <v>3</v>
      </c>
      <c r="G129" s="19">
        <v>9</v>
      </c>
      <c r="H129" s="35">
        <v>4.3099999999999996</v>
      </c>
    </row>
    <row r="130" spans="1:8" x14ac:dyDescent="0.2">
      <c r="A130" s="18" t="s">
        <v>13</v>
      </c>
      <c r="B130" s="18" t="s">
        <v>20</v>
      </c>
      <c r="C130" s="18" t="s">
        <v>7</v>
      </c>
      <c r="D130" s="18" t="s">
        <v>113</v>
      </c>
      <c r="E130" s="34">
        <v>2009</v>
      </c>
      <c r="F130" s="34">
        <v>3</v>
      </c>
      <c r="G130" s="19">
        <v>12</v>
      </c>
      <c r="H130" s="35">
        <v>7.51</v>
      </c>
    </row>
    <row r="131" spans="1:8" x14ac:dyDescent="0.2">
      <c r="A131" s="18" t="s">
        <v>13</v>
      </c>
      <c r="B131" s="18" t="s">
        <v>20</v>
      </c>
      <c r="C131" s="18" t="s">
        <v>7</v>
      </c>
      <c r="D131" s="18" t="s">
        <v>113</v>
      </c>
      <c r="E131" s="34">
        <v>2010</v>
      </c>
      <c r="F131" s="34">
        <v>3</v>
      </c>
      <c r="G131" s="19">
        <v>130</v>
      </c>
      <c r="H131" s="35">
        <v>64.36</v>
      </c>
    </row>
    <row r="132" spans="1:8" x14ac:dyDescent="0.2">
      <c r="A132" s="18" t="s">
        <v>13</v>
      </c>
      <c r="B132" s="18" t="s">
        <v>20</v>
      </c>
      <c r="C132" s="18" t="s">
        <v>7</v>
      </c>
      <c r="D132" s="18" t="s">
        <v>113</v>
      </c>
      <c r="E132" s="34">
        <v>2011</v>
      </c>
      <c r="F132" s="34">
        <v>3</v>
      </c>
      <c r="G132" s="19">
        <v>144</v>
      </c>
      <c r="H132" s="35">
        <v>70.63000000000001</v>
      </c>
    </row>
    <row r="133" spans="1:8" x14ac:dyDescent="0.2">
      <c r="A133" s="18" t="s">
        <v>13</v>
      </c>
      <c r="B133" s="18" t="s">
        <v>20</v>
      </c>
      <c r="C133" s="18" t="s">
        <v>7</v>
      </c>
      <c r="D133" s="18" t="s">
        <v>113</v>
      </c>
      <c r="E133" s="34">
        <v>2012</v>
      </c>
      <c r="F133" s="34">
        <v>2</v>
      </c>
      <c r="G133" s="19">
        <v>64</v>
      </c>
      <c r="H133" s="35">
        <v>35.190000000000005</v>
      </c>
    </row>
    <row r="134" spans="1:8" x14ac:dyDescent="0.2">
      <c r="A134" s="18" t="s">
        <v>13</v>
      </c>
      <c r="B134" s="18" t="s">
        <v>20</v>
      </c>
      <c r="C134" s="18" t="s">
        <v>7</v>
      </c>
      <c r="D134" s="18" t="s">
        <v>113</v>
      </c>
      <c r="E134" s="34">
        <v>2013</v>
      </c>
      <c r="F134" s="34">
        <v>2</v>
      </c>
      <c r="G134" s="19">
        <v>111</v>
      </c>
      <c r="H134" s="35">
        <v>54.74</v>
      </c>
    </row>
    <row r="135" spans="1:8" x14ac:dyDescent="0.2">
      <c r="A135" s="18" t="s">
        <v>13</v>
      </c>
      <c r="B135" s="18" t="s">
        <v>20</v>
      </c>
      <c r="C135" s="18" t="s">
        <v>7</v>
      </c>
      <c r="D135" s="18" t="s">
        <v>113</v>
      </c>
      <c r="E135" s="34">
        <v>2014</v>
      </c>
      <c r="F135" s="34">
        <v>2</v>
      </c>
      <c r="G135" s="19">
        <v>70</v>
      </c>
      <c r="H135" s="35">
        <v>33.71</v>
      </c>
    </row>
    <row r="136" spans="1:8" x14ac:dyDescent="0.2">
      <c r="A136" s="18" t="s">
        <v>13</v>
      </c>
      <c r="B136" s="18" t="s">
        <v>20</v>
      </c>
      <c r="C136" s="18" t="s">
        <v>7</v>
      </c>
      <c r="D136" s="18" t="s">
        <v>113</v>
      </c>
      <c r="E136" s="34">
        <v>2015</v>
      </c>
      <c r="F136" s="34">
        <v>2</v>
      </c>
      <c r="G136" s="19">
        <v>145</v>
      </c>
      <c r="H136" s="35">
        <v>79.759999999999991</v>
      </c>
    </row>
    <row r="137" spans="1:8" x14ac:dyDescent="0.2">
      <c r="A137" s="18" t="s">
        <v>13</v>
      </c>
      <c r="B137" s="18" t="s">
        <v>20</v>
      </c>
      <c r="C137" s="18" t="s">
        <v>7</v>
      </c>
      <c r="D137" s="18" t="s">
        <v>113</v>
      </c>
      <c r="E137" s="34">
        <v>2016</v>
      </c>
      <c r="F137" s="34">
        <v>2</v>
      </c>
      <c r="G137" s="19">
        <v>76</v>
      </c>
      <c r="H137" s="35">
        <v>43.51</v>
      </c>
    </row>
    <row r="138" spans="1:8" x14ac:dyDescent="0.2">
      <c r="A138" s="18" t="s">
        <v>13</v>
      </c>
      <c r="B138" s="18" t="s">
        <v>20</v>
      </c>
      <c r="C138" s="18" t="s">
        <v>7</v>
      </c>
      <c r="D138" s="18" t="s">
        <v>113</v>
      </c>
      <c r="E138" s="34">
        <v>2017</v>
      </c>
      <c r="F138" s="34">
        <v>1</v>
      </c>
      <c r="G138" s="19">
        <v>70</v>
      </c>
      <c r="H138" s="35">
        <v>36.550000000000004</v>
      </c>
    </row>
    <row r="139" spans="1:8" x14ac:dyDescent="0.2">
      <c r="A139" s="18" t="s">
        <v>13</v>
      </c>
      <c r="B139" s="18" t="s">
        <v>20</v>
      </c>
      <c r="C139" s="18" t="s">
        <v>7</v>
      </c>
      <c r="D139" s="18" t="s">
        <v>113</v>
      </c>
      <c r="E139" s="34">
        <v>2018</v>
      </c>
      <c r="F139" s="34">
        <v>1</v>
      </c>
      <c r="G139" s="19">
        <v>72</v>
      </c>
      <c r="H139" s="35">
        <v>35.090000000000003</v>
      </c>
    </row>
    <row r="140" spans="1:8" x14ac:dyDescent="0.2">
      <c r="A140" s="18" t="s">
        <v>13</v>
      </c>
      <c r="B140" s="18" t="s">
        <v>20</v>
      </c>
      <c r="C140" s="18" t="s">
        <v>7</v>
      </c>
      <c r="D140" s="18" t="s">
        <v>113</v>
      </c>
      <c r="E140" s="34">
        <v>2019</v>
      </c>
      <c r="F140" s="34">
        <v>1</v>
      </c>
      <c r="G140" s="19">
        <v>57</v>
      </c>
      <c r="H140" s="35">
        <v>29.98</v>
      </c>
    </row>
    <row r="141" spans="1:8" x14ac:dyDescent="0.2">
      <c r="A141" s="18" t="s">
        <v>13</v>
      </c>
      <c r="B141" s="18" t="s">
        <v>20</v>
      </c>
      <c r="C141" s="18" t="s">
        <v>7</v>
      </c>
      <c r="D141" s="18" t="s">
        <v>113</v>
      </c>
      <c r="E141" s="34">
        <v>2020</v>
      </c>
      <c r="F141" s="34">
        <v>0</v>
      </c>
      <c r="G141" s="19">
        <v>57</v>
      </c>
      <c r="H141" s="35">
        <v>28.32</v>
      </c>
    </row>
    <row r="142" spans="1:8" x14ac:dyDescent="0.2">
      <c r="A142" s="18" t="s">
        <v>13</v>
      </c>
      <c r="B142" s="18" t="s">
        <v>20</v>
      </c>
      <c r="C142" s="18" t="s">
        <v>7</v>
      </c>
      <c r="D142" s="18" t="s">
        <v>113</v>
      </c>
      <c r="E142" s="34">
        <v>2021</v>
      </c>
      <c r="F142" s="34">
        <v>0</v>
      </c>
      <c r="G142" s="19">
        <v>252</v>
      </c>
      <c r="H142" s="35">
        <v>120.86</v>
      </c>
    </row>
    <row r="143" spans="1:8" x14ac:dyDescent="0.2">
      <c r="A143" s="18" t="s">
        <v>13</v>
      </c>
      <c r="B143" s="18" t="s">
        <v>20</v>
      </c>
      <c r="C143" s="18" t="s">
        <v>7</v>
      </c>
      <c r="D143" s="18" t="s">
        <v>114</v>
      </c>
      <c r="E143" s="34">
        <v>2010</v>
      </c>
      <c r="F143" s="34">
        <v>3</v>
      </c>
      <c r="G143" s="19">
        <v>1</v>
      </c>
      <c r="H143" s="35">
        <v>0.21</v>
      </c>
    </row>
    <row r="144" spans="1:8" x14ac:dyDescent="0.2">
      <c r="A144" s="18" t="s">
        <v>13</v>
      </c>
      <c r="B144" s="18" t="s">
        <v>20</v>
      </c>
      <c r="C144" s="18" t="s">
        <v>7</v>
      </c>
      <c r="D144" s="18" t="s">
        <v>114</v>
      </c>
      <c r="E144" s="34">
        <v>2018</v>
      </c>
      <c r="F144" s="34">
        <v>1</v>
      </c>
      <c r="G144" s="19">
        <v>1</v>
      </c>
      <c r="H144" s="35">
        <v>0.43</v>
      </c>
    </row>
    <row r="145" spans="1:8" x14ac:dyDescent="0.2">
      <c r="A145" s="18" t="s">
        <v>13</v>
      </c>
      <c r="B145" s="18" t="s">
        <v>20</v>
      </c>
      <c r="C145" s="18" t="s">
        <v>7</v>
      </c>
      <c r="D145" s="18" t="s">
        <v>118</v>
      </c>
      <c r="E145" s="34">
        <v>2008</v>
      </c>
      <c r="F145" s="34">
        <v>3</v>
      </c>
      <c r="G145" s="19">
        <v>3</v>
      </c>
      <c r="H145" s="35">
        <v>1.56</v>
      </c>
    </row>
    <row r="146" spans="1:8" x14ac:dyDescent="0.2">
      <c r="A146" s="18" t="s">
        <v>13</v>
      </c>
      <c r="B146" s="18" t="s">
        <v>20</v>
      </c>
      <c r="C146" s="18" t="s">
        <v>7</v>
      </c>
      <c r="D146" s="18" t="s">
        <v>118</v>
      </c>
      <c r="E146" s="34">
        <v>2010</v>
      </c>
      <c r="F146" s="34">
        <v>3</v>
      </c>
      <c r="G146" s="19">
        <v>1</v>
      </c>
      <c r="H146" s="35">
        <v>0.46</v>
      </c>
    </row>
    <row r="147" spans="1:8" x14ac:dyDescent="0.2">
      <c r="A147" s="18" t="s">
        <v>13</v>
      </c>
      <c r="B147" s="18" t="s">
        <v>20</v>
      </c>
      <c r="C147" s="18" t="s">
        <v>7</v>
      </c>
      <c r="D147" s="18" t="s">
        <v>118</v>
      </c>
      <c r="E147" s="34">
        <v>2011</v>
      </c>
      <c r="F147" s="34">
        <v>3</v>
      </c>
      <c r="G147" s="19">
        <v>2</v>
      </c>
      <c r="H147" s="35">
        <v>0.72</v>
      </c>
    </row>
    <row r="148" spans="1:8" x14ac:dyDescent="0.2">
      <c r="A148" s="18" t="s">
        <v>13</v>
      </c>
      <c r="B148" s="18" t="s">
        <v>20</v>
      </c>
      <c r="C148" s="18" t="s">
        <v>7</v>
      </c>
      <c r="D148" s="18" t="s">
        <v>118</v>
      </c>
      <c r="E148" s="34">
        <v>2012</v>
      </c>
      <c r="F148" s="34">
        <v>2</v>
      </c>
      <c r="G148" s="19">
        <v>9</v>
      </c>
      <c r="H148" s="35">
        <v>6.31</v>
      </c>
    </row>
    <row r="149" spans="1:8" x14ac:dyDescent="0.2">
      <c r="A149" s="18" t="s">
        <v>13</v>
      </c>
      <c r="B149" s="18" t="s">
        <v>20</v>
      </c>
      <c r="C149" s="18" t="s">
        <v>7</v>
      </c>
      <c r="D149" s="18" t="s">
        <v>118</v>
      </c>
      <c r="E149" s="34">
        <v>2013</v>
      </c>
      <c r="F149" s="34">
        <v>2</v>
      </c>
      <c r="G149" s="19">
        <v>11</v>
      </c>
      <c r="H149" s="35">
        <v>5.7299999999999995</v>
      </c>
    </row>
    <row r="150" spans="1:8" x14ac:dyDescent="0.2">
      <c r="A150" s="18" t="s">
        <v>13</v>
      </c>
      <c r="B150" s="18" t="s">
        <v>20</v>
      </c>
      <c r="C150" s="18" t="s">
        <v>7</v>
      </c>
      <c r="D150" s="18" t="s">
        <v>118</v>
      </c>
      <c r="E150" s="34">
        <v>2014</v>
      </c>
      <c r="F150" s="34">
        <v>2</v>
      </c>
      <c r="G150" s="19">
        <v>9</v>
      </c>
      <c r="H150" s="35">
        <v>4.87</v>
      </c>
    </row>
    <row r="151" spans="1:8" x14ac:dyDescent="0.2">
      <c r="A151" s="18" t="s">
        <v>13</v>
      </c>
      <c r="B151" s="18" t="s">
        <v>20</v>
      </c>
      <c r="C151" s="18" t="s">
        <v>7</v>
      </c>
      <c r="D151" s="18" t="s">
        <v>118</v>
      </c>
      <c r="E151" s="34">
        <v>2015</v>
      </c>
      <c r="F151" s="34">
        <v>2</v>
      </c>
      <c r="G151" s="19">
        <v>6</v>
      </c>
      <c r="H151" s="35">
        <v>2.4900000000000002</v>
      </c>
    </row>
    <row r="152" spans="1:8" x14ac:dyDescent="0.2">
      <c r="A152" s="18" t="s">
        <v>13</v>
      </c>
      <c r="B152" s="18" t="s">
        <v>20</v>
      </c>
      <c r="C152" s="18" t="s">
        <v>7</v>
      </c>
      <c r="D152" s="18" t="s">
        <v>118</v>
      </c>
      <c r="E152" s="34">
        <v>2016</v>
      </c>
      <c r="F152" s="34">
        <v>2</v>
      </c>
      <c r="G152" s="19">
        <v>2</v>
      </c>
      <c r="H152" s="35">
        <v>0.95</v>
      </c>
    </row>
    <row r="153" spans="1:8" x14ac:dyDescent="0.2">
      <c r="A153" s="18" t="s">
        <v>13</v>
      </c>
      <c r="B153" s="18" t="s">
        <v>20</v>
      </c>
      <c r="C153" s="18" t="s">
        <v>7</v>
      </c>
      <c r="D153" s="18" t="s">
        <v>118</v>
      </c>
      <c r="E153" s="34">
        <v>2017</v>
      </c>
      <c r="F153" s="34">
        <v>1</v>
      </c>
      <c r="G153" s="19">
        <v>19</v>
      </c>
      <c r="H153" s="35">
        <v>10.88</v>
      </c>
    </row>
    <row r="154" spans="1:8" x14ac:dyDescent="0.2">
      <c r="A154" s="18" t="s">
        <v>13</v>
      </c>
      <c r="B154" s="18" t="s">
        <v>20</v>
      </c>
      <c r="C154" s="18" t="s">
        <v>7</v>
      </c>
      <c r="D154" s="18" t="s">
        <v>118</v>
      </c>
      <c r="E154" s="34">
        <v>2019</v>
      </c>
      <c r="F154" s="34">
        <v>1</v>
      </c>
      <c r="G154" s="19">
        <v>2</v>
      </c>
      <c r="H154" s="35">
        <v>0.9</v>
      </c>
    </row>
    <row r="155" spans="1:8" x14ac:dyDescent="0.2">
      <c r="A155" s="18" t="s">
        <v>13</v>
      </c>
      <c r="B155" s="18" t="s">
        <v>20</v>
      </c>
      <c r="C155" s="18" t="s">
        <v>7</v>
      </c>
      <c r="D155" s="18" t="s">
        <v>118</v>
      </c>
      <c r="E155" s="34">
        <v>2020</v>
      </c>
      <c r="F155" s="34">
        <v>0</v>
      </c>
      <c r="G155" s="19">
        <v>5</v>
      </c>
      <c r="H155" s="35">
        <v>2.2599999999999998</v>
      </c>
    </row>
    <row r="156" spans="1:8" x14ac:dyDescent="0.2">
      <c r="A156" s="18" t="s">
        <v>13</v>
      </c>
      <c r="B156" s="18" t="s">
        <v>20</v>
      </c>
      <c r="C156" s="18" t="s">
        <v>7</v>
      </c>
      <c r="D156" s="18" t="s">
        <v>120</v>
      </c>
      <c r="E156" s="34">
        <v>2020</v>
      </c>
      <c r="F156" s="34">
        <v>0</v>
      </c>
      <c r="G156" s="19">
        <v>13</v>
      </c>
      <c r="H156" s="35">
        <v>6.62</v>
      </c>
    </row>
    <row r="157" spans="1:8" x14ac:dyDescent="0.2">
      <c r="A157" s="18" t="s">
        <v>13</v>
      </c>
      <c r="B157" s="18" t="s">
        <v>20</v>
      </c>
      <c r="C157" s="18" t="s">
        <v>7</v>
      </c>
      <c r="D157" s="18" t="s">
        <v>116</v>
      </c>
      <c r="E157" s="34">
        <v>2015</v>
      </c>
      <c r="F157" s="34">
        <v>2</v>
      </c>
      <c r="G157" s="19">
        <v>3</v>
      </c>
      <c r="H157" s="35">
        <v>1.53</v>
      </c>
    </row>
    <row r="158" spans="1:8" x14ac:dyDescent="0.2">
      <c r="A158" s="18" t="s">
        <v>13</v>
      </c>
      <c r="B158" s="18" t="s">
        <v>20</v>
      </c>
      <c r="C158" s="18" t="s">
        <v>7</v>
      </c>
      <c r="D158" s="18" t="s">
        <v>116</v>
      </c>
      <c r="E158" s="34">
        <v>2016</v>
      </c>
      <c r="F158" s="34">
        <v>2</v>
      </c>
      <c r="G158" s="19">
        <v>0</v>
      </c>
      <c r="H158" s="35">
        <v>0.12</v>
      </c>
    </row>
    <row r="159" spans="1:8" x14ac:dyDescent="0.2">
      <c r="A159" s="18" t="s">
        <v>13</v>
      </c>
      <c r="B159" s="18" t="s">
        <v>20</v>
      </c>
      <c r="C159" s="18" t="s">
        <v>7</v>
      </c>
      <c r="D159" s="18" t="s">
        <v>116</v>
      </c>
      <c r="E159" s="34">
        <v>2017</v>
      </c>
      <c r="F159" s="34">
        <v>1</v>
      </c>
      <c r="G159" s="19">
        <v>2</v>
      </c>
      <c r="H159" s="35">
        <v>1.3</v>
      </c>
    </row>
    <row r="160" spans="1:8" x14ac:dyDescent="0.2">
      <c r="A160" s="18" t="s">
        <v>13</v>
      </c>
      <c r="B160" s="18" t="s">
        <v>20</v>
      </c>
      <c r="C160" s="18" t="s">
        <v>7</v>
      </c>
      <c r="D160" s="18" t="s">
        <v>116</v>
      </c>
      <c r="E160" s="34">
        <v>2019</v>
      </c>
      <c r="F160" s="34">
        <v>1</v>
      </c>
      <c r="G160" s="19">
        <v>3</v>
      </c>
      <c r="H160" s="35">
        <v>1.6</v>
      </c>
    </row>
    <row r="161" spans="1:8" x14ac:dyDescent="0.2">
      <c r="A161" s="18" t="s">
        <v>13</v>
      </c>
      <c r="B161" s="18" t="s">
        <v>20</v>
      </c>
      <c r="C161" s="18" t="s">
        <v>7</v>
      </c>
      <c r="D161" s="18" t="s">
        <v>116</v>
      </c>
      <c r="E161" s="34">
        <v>2020</v>
      </c>
      <c r="F161" s="34">
        <v>0</v>
      </c>
      <c r="G161" s="19">
        <v>0</v>
      </c>
      <c r="H161" s="35">
        <v>0.17</v>
      </c>
    </row>
    <row r="162" spans="1:8" x14ac:dyDescent="0.2">
      <c r="A162" s="18" t="s">
        <v>13</v>
      </c>
      <c r="B162" s="18" t="s">
        <v>20</v>
      </c>
      <c r="C162" s="18" t="s">
        <v>7</v>
      </c>
      <c r="D162" s="18" t="s">
        <v>117</v>
      </c>
      <c r="E162" s="34">
        <v>2018</v>
      </c>
      <c r="F162" s="34">
        <v>1</v>
      </c>
      <c r="G162" s="19">
        <v>3</v>
      </c>
      <c r="H162" s="35">
        <v>1.65</v>
      </c>
    </row>
    <row r="163" spans="1:8" x14ac:dyDescent="0.2">
      <c r="A163" s="18" t="s">
        <v>13</v>
      </c>
      <c r="B163" s="18" t="s">
        <v>20</v>
      </c>
      <c r="C163" s="18" t="s">
        <v>7</v>
      </c>
      <c r="D163" s="18" t="s">
        <v>117</v>
      </c>
      <c r="E163" s="34">
        <v>2021</v>
      </c>
      <c r="F163" s="34">
        <v>0</v>
      </c>
      <c r="G163" s="19">
        <v>19</v>
      </c>
      <c r="H163" s="35">
        <v>9.3600000000000012</v>
      </c>
    </row>
    <row r="164" spans="1:8" x14ac:dyDescent="0.2">
      <c r="A164" s="18" t="s">
        <v>13</v>
      </c>
      <c r="B164" s="18" t="s">
        <v>21</v>
      </c>
      <c r="C164" s="18" t="s">
        <v>7</v>
      </c>
      <c r="D164" s="18" t="s">
        <v>112</v>
      </c>
      <c r="E164" s="34">
        <v>2008</v>
      </c>
      <c r="F164" s="34">
        <v>3</v>
      </c>
      <c r="G164" s="19">
        <v>9</v>
      </c>
      <c r="H164" s="35">
        <v>4.3600000000000003</v>
      </c>
    </row>
    <row r="165" spans="1:8" x14ac:dyDescent="0.2">
      <c r="A165" s="18" t="s">
        <v>13</v>
      </c>
      <c r="B165" s="18" t="s">
        <v>21</v>
      </c>
      <c r="C165" s="18" t="s">
        <v>7</v>
      </c>
      <c r="D165" s="18" t="s">
        <v>112</v>
      </c>
      <c r="E165" s="34">
        <v>2013</v>
      </c>
      <c r="F165" s="34">
        <v>2</v>
      </c>
      <c r="G165" s="19">
        <v>8</v>
      </c>
      <c r="H165" s="35">
        <v>4.17</v>
      </c>
    </row>
    <row r="166" spans="1:8" x14ac:dyDescent="0.2">
      <c r="A166" s="18" t="s">
        <v>13</v>
      </c>
      <c r="B166" s="18" t="s">
        <v>21</v>
      </c>
      <c r="C166" s="18" t="s">
        <v>7</v>
      </c>
      <c r="D166" s="18" t="s">
        <v>112</v>
      </c>
      <c r="E166" s="34">
        <v>2017</v>
      </c>
      <c r="F166" s="34">
        <v>1</v>
      </c>
      <c r="G166" s="19">
        <v>1</v>
      </c>
      <c r="H166" s="35">
        <v>0.25</v>
      </c>
    </row>
    <row r="167" spans="1:8" x14ac:dyDescent="0.2">
      <c r="A167" s="18" t="s">
        <v>13</v>
      </c>
      <c r="B167" s="18" t="s">
        <v>21</v>
      </c>
      <c r="C167" s="18" t="s">
        <v>7</v>
      </c>
      <c r="D167" s="18" t="s">
        <v>112</v>
      </c>
      <c r="E167" s="34">
        <v>2018</v>
      </c>
      <c r="F167" s="34">
        <v>1</v>
      </c>
      <c r="G167" s="19">
        <v>7</v>
      </c>
      <c r="H167" s="35">
        <v>3.18</v>
      </c>
    </row>
    <row r="168" spans="1:8" x14ac:dyDescent="0.2">
      <c r="A168" s="18" t="s">
        <v>13</v>
      </c>
      <c r="B168" s="18" t="s">
        <v>21</v>
      </c>
      <c r="C168" s="18" t="s">
        <v>7</v>
      </c>
      <c r="D168" s="18" t="s">
        <v>112</v>
      </c>
      <c r="E168" s="34">
        <v>2020</v>
      </c>
      <c r="F168" s="34">
        <v>0</v>
      </c>
      <c r="G168" s="19">
        <v>31</v>
      </c>
      <c r="H168" s="35">
        <v>15.83</v>
      </c>
    </row>
    <row r="169" spans="1:8" x14ac:dyDescent="0.2">
      <c r="A169" s="18" t="s">
        <v>13</v>
      </c>
      <c r="B169" s="18" t="s">
        <v>21</v>
      </c>
      <c r="C169" s="18" t="s">
        <v>7</v>
      </c>
      <c r="D169" s="18" t="s">
        <v>113</v>
      </c>
      <c r="E169" s="34">
        <v>2005</v>
      </c>
      <c r="F169" s="34">
        <v>3</v>
      </c>
      <c r="G169" s="19">
        <v>9</v>
      </c>
      <c r="H169" s="35">
        <v>4.42</v>
      </c>
    </row>
    <row r="170" spans="1:8" x14ac:dyDescent="0.2">
      <c r="A170" s="18" t="s">
        <v>13</v>
      </c>
      <c r="B170" s="18" t="s">
        <v>21</v>
      </c>
      <c r="C170" s="18" t="s">
        <v>7</v>
      </c>
      <c r="D170" s="18" t="s">
        <v>113</v>
      </c>
      <c r="E170" s="34">
        <v>2008</v>
      </c>
      <c r="F170" s="34">
        <v>3</v>
      </c>
      <c r="G170" s="19">
        <v>2</v>
      </c>
      <c r="H170" s="35">
        <v>1.36</v>
      </c>
    </row>
    <row r="171" spans="1:8" x14ac:dyDescent="0.2">
      <c r="A171" s="18" t="s">
        <v>13</v>
      </c>
      <c r="B171" s="18" t="s">
        <v>21</v>
      </c>
      <c r="C171" s="18" t="s">
        <v>7</v>
      </c>
      <c r="D171" s="18" t="s">
        <v>113</v>
      </c>
      <c r="E171" s="34">
        <v>2009</v>
      </c>
      <c r="F171" s="34">
        <v>3</v>
      </c>
      <c r="G171" s="19">
        <v>34</v>
      </c>
      <c r="H171" s="35">
        <v>15.53</v>
      </c>
    </row>
    <row r="172" spans="1:8" x14ac:dyDescent="0.2">
      <c r="A172" s="18" t="s">
        <v>13</v>
      </c>
      <c r="B172" s="18" t="s">
        <v>21</v>
      </c>
      <c r="C172" s="18" t="s">
        <v>7</v>
      </c>
      <c r="D172" s="18" t="s">
        <v>113</v>
      </c>
      <c r="E172" s="34">
        <v>2010</v>
      </c>
      <c r="F172" s="34">
        <v>3</v>
      </c>
      <c r="G172" s="19">
        <v>10</v>
      </c>
      <c r="H172" s="35">
        <v>6.79</v>
      </c>
    </row>
    <row r="173" spans="1:8" x14ac:dyDescent="0.2">
      <c r="A173" s="18" t="s">
        <v>13</v>
      </c>
      <c r="B173" s="18" t="s">
        <v>21</v>
      </c>
      <c r="C173" s="18" t="s">
        <v>7</v>
      </c>
      <c r="D173" s="18" t="s">
        <v>113</v>
      </c>
      <c r="E173" s="34">
        <v>2011</v>
      </c>
      <c r="F173" s="34">
        <v>3</v>
      </c>
      <c r="G173" s="19">
        <v>4</v>
      </c>
      <c r="H173" s="35">
        <v>1.52</v>
      </c>
    </row>
    <row r="174" spans="1:8" x14ac:dyDescent="0.2">
      <c r="A174" s="18" t="s">
        <v>13</v>
      </c>
      <c r="B174" s="18" t="s">
        <v>21</v>
      </c>
      <c r="C174" s="18" t="s">
        <v>7</v>
      </c>
      <c r="D174" s="18" t="s">
        <v>113</v>
      </c>
      <c r="E174" s="34">
        <v>2012</v>
      </c>
      <c r="F174" s="34">
        <v>2</v>
      </c>
      <c r="G174" s="19">
        <v>1</v>
      </c>
      <c r="H174" s="35">
        <v>0.6</v>
      </c>
    </row>
    <row r="175" spans="1:8" x14ac:dyDescent="0.2">
      <c r="A175" s="18" t="s">
        <v>13</v>
      </c>
      <c r="B175" s="18" t="s">
        <v>21</v>
      </c>
      <c r="C175" s="18" t="s">
        <v>7</v>
      </c>
      <c r="D175" s="18" t="s">
        <v>113</v>
      </c>
      <c r="E175" s="34">
        <v>2013</v>
      </c>
      <c r="F175" s="34">
        <v>2</v>
      </c>
      <c r="G175" s="19">
        <v>57</v>
      </c>
      <c r="H175" s="35">
        <v>28.22</v>
      </c>
    </row>
    <row r="176" spans="1:8" x14ac:dyDescent="0.2">
      <c r="A176" s="18" t="s">
        <v>13</v>
      </c>
      <c r="B176" s="18" t="s">
        <v>21</v>
      </c>
      <c r="C176" s="18" t="s">
        <v>7</v>
      </c>
      <c r="D176" s="18" t="s">
        <v>113</v>
      </c>
      <c r="E176" s="34">
        <v>2014</v>
      </c>
      <c r="F176" s="34">
        <v>2</v>
      </c>
      <c r="G176" s="19">
        <v>8</v>
      </c>
      <c r="H176" s="35">
        <v>4.09</v>
      </c>
    </row>
    <row r="177" spans="1:8" x14ac:dyDescent="0.2">
      <c r="A177" s="18" t="s">
        <v>13</v>
      </c>
      <c r="B177" s="18" t="s">
        <v>21</v>
      </c>
      <c r="C177" s="18" t="s">
        <v>7</v>
      </c>
      <c r="D177" s="18" t="s">
        <v>113</v>
      </c>
      <c r="E177" s="34">
        <v>2015</v>
      </c>
      <c r="F177" s="34">
        <v>2</v>
      </c>
      <c r="G177" s="19">
        <v>67</v>
      </c>
      <c r="H177" s="35">
        <v>36.270000000000003</v>
      </c>
    </row>
    <row r="178" spans="1:8" x14ac:dyDescent="0.2">
      <c r="A178" s="18" t="s">
        <v>13</v>
      </c>
      <c r="B178" s="18" t="s">
        <v>21</v>
      </c>
      <c r="C178" s="18" t="s">
        <v>7</v>
      </c>
      <c r="D178" s="18" t="s">
        <v>113</v>
      </c>
      <c r="E178" s="34">
        <v>2016</v>
      </c>
      <c r="F178" s="34">
        <v>2</v>
      </c>
      <c r="G178" s="19">
        <v>44</v>
      </c>
      <c r="H178" s="35">
        <v>23.49</v>
      </c>
    </row>
    <row r="179" spans="1:8" x14ac:dyDescent="0.2">
      <c r="A179" s="18" t="s">
        <v>13</v>
      </c>
      <c r="B179" s="18" t="s">
        <v>21</v>
      </c>
      <c r="C179" s="18" t="s">
        <v>7</v>
      </c>
      <c r="D179" s="18" t="s">
        <v>113</v>
      </c>
      <c r="E179" s="34">
        <v>2017</v>
      </c>
      <c r="F179" s="34">
        <v>1</v>
      </c>
      <c r="G179" s="19">
        <v>9</v>
      </c>
      <c r="H179" s="35">
        <v>3.23</v>
      </c>
    </row>
    <row r="180" spans="1:8" x14ac:dyDescent="0.2">
      <c r="A180" s="18" t="s">
        <v>13</v>
      </c>
      <c r="B180" s="18" t="s">
        <v>21</v>
      </c>
      <c r="C180" s="18" t="s">
        <v>7</v>
      </c>
      <c r="D180" s="18" t="s">
        <v>113</v>
      </c>
      <c r="E180" s="34">
        <v>2018</v>
      </c>
      <c r="F180" s="34">
        <v>1</v>
      </c>
      <c r="G180" s="19">
        <v>20</v>
      </c>
      <c r="H180" s="35">
        <v>9.51</v>
      </c>
    </row>
    <row r="181" spans="1:8" x14ac:dyDescent="0.2">
      <c r="A181" s="18" t="s">
        <v>13</v>
      </c>
      <c r="B181" s="18" t="s">
        <v>21</v>
      </c>
      <c r="C181" s="18" t="s">
        <v>7</v>
      </c>
      <c r="D181" s="18" t="s">
        <v>113</v>
      </c>
      <c r="E181" s="34">
        <v>2019</v>
      </c>
      <c r="F181" s="34">
        <v>1</v>
      </c>
      <c r="G181" s="19">
        <v>19</v>
      </c>
      <c r="H181" s="35">
        <v>9.0500000000000007</v>
      </c>
    </row>
    <row r="182" spans="1:8" x14ac:dyDescent="0.2">
      <c r="A182" s="18" t="s">
        <v>13</v>
      </c>
      <c r="B182" s="18" t="s">
        <v>21</v>
      </c>
      <c r="C182" s="18" t="s">
        <v>7</v>
      </c>
      <c r="D182" s="18" t="s">
        <v>113</v>
      </c>
      <c r="E182" s="34">
        <v>2020</v>
      </c>
      <c r="F182" s="34">
        <v>0</v>
      </c>
      <c r="G182" s="19">
        <v>23</v>
      </c>
      <c r="H182" s="35">
        <v>12.27</v>
      </c>
    </row>
    <row r="183" spans="1:8" x14ac:dyDescent="0.2">
      <c r="A183" s="18" t="s">
        <v>13</v>
      </c>
      <c r="B183" s="18" t="s">
        <v>21</v>
      </c>
      <c r="C183" s="18" t="s">
        <v>7</v>
      </c>
      <c r="D183" s="18" t="s">
        <v>113</v>
      </c>
      <c r="E183" s="34">
        <v>2021</v>
      </c>
      <c r="F183" s="34">
        <v>0</v>
      </c>
      <c r="G183" s="19">
        <v>20</v>
      </c>
      <c r="H183" s="35">
        <v>11.09</v>
      </c>
    </row>
    <row r="184" spans="1:8" x14ac:dyDescent="0.2">
      <c r="A184" s="18" t="s">
        <v>13</v>
      </c>
      <c r="B184" s="18" t="s">
        <v>21</v>
      </c>
      <c r="C184" s="18" t="s">
        <v>7</v>
      </c>
      <c r="D184" s="18" t="s">
        <v>114</v>
      </c>
      <c r="E184" s="34">
        <v>2009</v>
      </c>
      <c r="F184" s="34">
        <v>3</v>
      </c>
      <c r="G184" s="19">
        <v>0</v>
      </c>
      <c r="H184" s="35">
        <v>0.05</v>
      </c>
    </row>
    <row r="185" spans="1:8" x14ac:dyDescent="0.2">
      <c r="A185" s="18" t="s">
        <v>13</v>
      </c>
      <c r="B185" s="18" t="s">
        <v>21</v>
      </c>
      <c r="C185" s="18" t="s">
        <v>7</v>
      </c>
      <c r="D185" s="18" t="s">
        <v>118</v>
      </c>
      <c r="E185" s="34">
        <v>2010</v>
      </c>
      <c r="F185" s="34">
        <v>3</v>
      </c>
      <c r="G185" s="19">
        <v>0</v>
      </c>
      <c r="H185" s="35">
        <v>0.14000000000000001</v>
      </c>
    </row>
    <row r="186" spans="1:8" x14ac:dyDescent="0.2">
      <c r="A186" s="18" t="s">
        <v>13</v>
      </c>
      <c r="B186" s="18" t="s">
        <v>21</v>
      </c>
      <c r="C186" s="18" t="s">
        <v>7</v>
      </c>
      <c r="D186" s="18" t="s">
        <v>118</v>
      </c>
      <c r="E186" s="34">
        <v>2012</v>
      </c>
      <c r="F186" s="34">
        <v>2</v>
      </c>
      <c r="G186" s="19">
        <v>0</v>
      </c>
      <c r="H186" s="35">
        <v>0.19</v>
      </c>
    </row>
    <row r="187" spans="1:8" x14ac:dyDescent="0.2">
      <c r="A187" s="18" t="s">
        <v>13</v>
      </c>
      <c r="B187" s="18" t="s">
        <v>21</v>
      </c>
      <c r="C187" s="18" t="s">
        <v>7</v>
      </c>
      <c r="D187" s="18" t="s">
        <v>118</v>
      </c>
      <c r="E187" s="34">
        <v>2013</v>
      </c>
      <c r="F187" s="34">
        <v>2</v>
      </c>
      <c r="G187" s="19">
        <v>9</v>
      </c>
      <c r="H187" s="35">
        <v>7.47</v>
      </c>
    </row>
    <row r="188" spans="1:8" x14ac:dyDescent="0.2">
      <c r="A188" s="18" t="s">
        <v>13</v>
      </c>
      <c r="B188" s="18" t="s">
        <v>21</v>
      </c>
      <c r="C188" s="18" t="s">
        <v>7</v>
      </c>
      <c r="D188" s="18" t="s">
        <v>118</v>
      </c>
      <c r="E188" s="34">
        <v>2014</v>
      </c>
      <c r="F188" s="34">
        <v>2</v>
      </c>
      <c r="G188" s="19">
        <v>1</v>
      </c>
      <c r="H188" s="35">
        <v>0.27</v>
      </c>
    </row>
    <row r="189" spans="1:8" x14ac:dyDescent="0.2">
      <c r="A189" s="18" t="s">
        <v>13</v>
      </c>
      <c r="B189" s="18" t="s">
        <v>21</v>
      </c>
      <c r="C189" s="18" t="s">
        <v>7</v>
      </c>
      <c r="D189" s="18" t="s">
        <v>118</v>
      </c>
      <c r="E189" s="34">
        <v>2015</v>
      </c>
      <c r="F189" s="34">
        <v>2</v>
      </c>
      <c r="G189" s="19">
        <v>7</v>
      </c>
      <c r="H189" s="35">
        <v>4</v>
      </c>
    </row>
    <row r="190" spans="1:8" x14ac:dyDescent="0.2">
      <c r="A190" s="18" t="s">
        <v>13</v>
      </c>
      <c r="B190" s="18" t="s">
        <v>21</v>
      </c>
      <c r="C190" s="18" t="s">
        <v>7</v>
      </c>
      <c r="D190" s="18" t="s">
        <v>118</v>
      </c>
      <c r="E190" s="34">
        <v>2018</v>
      </c>
      <c r="F190" s="34">
        <v>1</v>
      </c>
      <c r="G190" s="19">
        <v>3</v>
      </c>
      <c r="H190" s="35">
        <v>1.36</v>
      </c>
    </row>
    <row r="191" spans="1:8" x14ac:dyDescent="0.2">
      <c r="A191" s="18" t="s">
        <v>13</v>
      </c>
      <c r="B191" s="18" t="s">
        <v>21</v>
      </c>
      <c r="C191" s="18" t="s">
        <v>7</v>
      </c>
      <c r="D191" s="18" t="s">
        <v>118</v>
      </c>
      <c r="E191" s="34">
        <v>2019</v>
      </c>
      <c r="F191" s="34">
        <v>1</v>
      </c>
      <c r="G191" s="19">
        <v>3</v>
      </c>
      <c r="H191" s="35">
        <v>1.34</v>
      </c>
    </row>
    <row r="192" spans="1:8" x14ac:dyDescent="0.2">
      <c r="A192" s="18" t="s">
        <v>13</v>
      </c>
      <c r="B192" s="18" t="s">
        <v>21</v>
      </c>
      <c r="C192" s="18" t="s">
        <v>7</v>
      </c>
      <c r="D192" s="18" t="s">
        <v>116</v>
      </c>
      <c r="E192" s="34">
        <v>2016</v>
      </c>
      <c r="F192" s="34">
        <v>2</v>
      </c>
      <c r="G192" s="19">
        <v>1</v>
      </c>
      <c r="H192" s="35">
        <v>0.32</v>
      </c>
    </row>
    <row r="193" spans="1:8" x14ac:dyDescent="0.2">
      <c r="A193" s="18" t="s">
        <v>13</v>
      </c>
      <c r="B193" s="18" t="s">
        <v>21</v>
      </c>
      <c r="C193" s="18" t="s">
        <v>7</v>
      </c>
      <c r="D193" s="18" t="s">
        <v>116</v>
      </c>
      <c r="E193" s="34">
        <v>2018</v>
      </c>
      <c r="F193" s="34">
        <v>1</v>
      </c>
      <c r="G193" s="19">
        <v>1</v>
      </c>
      <c r="H193" s="35">
        <v>0.6</v>
      </c>
    </row>
    <row r="194" spans="1:8" x14ac:dyDescent="0.2">
      <c r="A194" s="18" t="s">
        <v>13</v>
      </c>
      <c r="B194" s="18" t="s">
        <v>21</v>
      </c>
      <c r="C194" s="18" t="s">
        <v>7</v>
      </c>
      <c r="D194" s="18" t="s">
        <v>116</v>
      </c>
      <c r="E194" s="34">
        <v>2019</v>
      </c>
      <c r="F194" s="34">
        <v>1</v>
      </c>
      <c r="G194" s="19">
        <v>0</v>
      </c>
      <c r="H194" s="35">
        <v>0.12</v>
      </c>
    </row>
    <row r="195" spans="1:8" x14ac:dyDescent="0.2">
      <c r="A195" s="18" t="s">
        <v>13</v>
      </c>
      <c r="B195" s="18" t="s">
        <v>21</v>
      </c>
      <c r="C195" s="18" t="s">
        <v>7</v>
      </c>
      <c r="D195" s="18" t="s">
        <v>116</v>
      </c>
      <c r="E195" s="34">
        <v>2021</v>
      </c>
      <c r="F195" s="34">
        <v>0</v>
      </c>
      <c r="G195" s="19">
        <v>0</v>
      </c>
      <c r="H195" s="35">
        <v>7.0000000000000007E-2</v>
      </c>
    </row>
    <row r="196" spans="1:8" x14ac:dyDescent="0.2">
      <c r="A196" s="18" t="s">
        <v>14</v>
      </c>
      <c r="B196" s="18" t="s">
        <v>22</v>
      </c>
      <c r="C196" s="18" t="s">
        <v>7</v>
      </c>
      <c r="D196" s="18" t="s">
        <v>112</v>
      </c>
      <c r="E196" s="34">
        <v>1991</v>
      </c>
      <c r="F196" s="34">
        <v>3</v>
      </c>
      <c r="G196" s="19">
        <v>50</v>
      </c>
      <c r="H196" s="35">
        <v>17.899999999999999</v>
      </c>
    </row>
    <row r="197" spans="1:8" x14ac:dyDescent="0.2">
      <c r="A197" s="18" t="s">
        <v>14</v>
      </c>
      <c r="B197" s="18" t="s">
        <v>22</v>
      </c>
      <c r="C197" s="18" t="s">
        <v>7</v>
      </c>
      <c r="D197" s="18" t="s">
        <v>112</v>
      </c>
      <c r="E197" s="34">
        <v>1999</v>
      </c>
      <c r="F197" s="34">
        <v>3</v>
      </c>
      <c r="G197" s="19">
        <v>21</v>
      </c>
      <c r="H197" s="35">
        <v>6.58</v>
      </c>
    </row>
    <row r="198" spans="1:8" x14ac:dyDescent="0.2">
      <c r="A198" s="18" t="s">
        <v>14</v>
      </c>
      <c r="B198" s="18" t="s">
        <v>22</v>
      </c>
      <c r="C198" s="18" t="s">
        <v>7</v>
      </c>
      <c r="D198" s="18" t="s">
        <v>112</v>
      </c>
      <c r="E198" s="34">
        <v>2001</v>
      </c>
      <c r="F198" s="34">
        <v>3</v>
      </c>
      <c r="G198" s="19">
        <v>8</v>
      </c>
      <c r="H198" s="35">
        <v>6.3</v>
      </c>
    </row>
    <row r="199" spans="1:8" x14ac:dyDescent="0.2">
      <c r="A199" s="18" t="s">
        <v>14</v>
      </c>
      <c r="B199" s="18" t="s">
        <v>22</v>
      </c>
      <c r="C199" s="18" t="s">
        <v>7</v>
      </c>
      <c r="D199" s="18" t="s">
        <v>112</v>
      </c>
      <c r="E199" s="34">
        <v>2003</v>
      </c>
      <c r="F199" s="34">
        <v>3</v>
      </c>
      <c r="G199" s="19">
        <v>21</v>
      </c>
      <c r="H199" s="35">
        <v>6.47</v>
      </c>
    </row>
    <row r="200" spans="1:8" x14ac:dyDescent="0.2">
      <c r="A200" s="18" t="s">
        <v>14</v>
      </c>
      <c r="B200" s="18" t="s">
        <v>22</v>
      </c>
      <c r="C200" s="18" t="s">
        <v>7</v>
      </c>
      <c r="D200" s="18" t="s">
        <v>112</v>
      </c>
      <c r="E200" s="34">
        <v>2007</v>
      </c>
      <c r="F200" s="34">
        <v>3</v>
      </c>
      <c r="G200" s="19">
        <v>4</v>
      </c>
      <c r="H200" s="35">
        <v>3.3</v>
      </c>
    </row>
    <row r="201" spans="1:8" x14ac:dyDescent="0.2">
      <c r="A201" s="18" t="s">
        <v>14</v>
      </c>
      <c r="B201" s="18" t="s">
        <v>22</v>
      </c>
      <c r="C201" s="18" t="s">
        <v>7</v>
      </c>
      <c r="D201" s="18" t="s">
        <v>112</v>
      </c>
      <c r="E201" s="34">
        <v>2010</v>
      </c>
      <c r="F201" s="34">
        <v>3</v>
      </c>
      <c r="G201" s="19">
        <v>31</v>
      </c>
      <c r="H201" s="35">
        <v>17.79</v>
      </c>
    </row>
    <row r="202" spans="1:8" x14ac:dyDescent="0.2">
      <c r="A202" s="18" t="s">
        <v>14</v>
      </c>
      <c r="B202" s="18" t="s">
        <v>22</v>
      </c>
      <c r="C202" s="18" t="s">
        <v>7</v>
      </c>
      <c r="D202" s="18" t="s">
        <v>112</v>
      </c>
      <c r="E202" s="34">
        <v>2011</v>
      </c>
      <c r="F202" s="34">
        <v>3</v>
      </c>
      <c r="G202" s="19">
        <v>22</v>
      </c>
      <c r="H202" s="35">
        <v>13.29</v>
      </c>
    </row>
    <row r="203" spans="1:8" x14ac:dyDescent="0.2">
      <c r="A203" s="18" t="s">
        <v>14</v>
      </c>
      <c r="B203" s="18" t="s">
        <v>22</v>
      </c>
      <c r="C203" s="18" t="s">
        <v>7</v>
      </c>
      <c r="D203" s="18" t="s">
        <v>112</v>
      </c>
      <c r="E203" s="34">
        <v>2012</v>
      </c>
      <c r="F203" s="34">
        <v>2</v>
      </c>
      <c r="G203" s="19">
        <v>39</v>
      </c>
      <c r="H203" s="35">
        <v>22.540000000000003</v>
      </c>
    </row>
    <row r="204" spans="1:8" x14ac:dyDescent="0.2">
      <c r="A204" s="18" t="s">
        <v>14</v>
      </c>
      <c r="B204" s="18" t="s">
        <v>22</v>
      </c>
      <c r="C204" s="18" t="s">
        <v>7</v>
      </c>
      <c r="D204" s="18" t="s">
        <v>112</v>
      </c>
      <c r="E204" s="34">
        <v>2013</v>
      </c>
      <c r="F204" s="34">
        <v>2</v>
      </c>
      <c r="G204" s="19">
        <v>10</v>
      </c>
      <c r="H204" s="35">
        <v>4.5699999999999994</v>
      </c>
    </row>
    <row r="205" spans="1:8" x14ac:dyDescent="0.2">
      <c r="A205" s="18" t="s">
        <v>14</v>
      </c>
      <c r="B205" s="18" t="s">
        <v>22</v>
      </c>
      <c r="C205" s="18" t="s">
        <v>7</v>
      </c>
      <c r="D205" s="18" t="s">
        <v>112</v>
      </c>
      <c r="E205" s="34">
        <v>2014</v>
      </c>
      <c r="F205" s="34">
        <v>2</v>
      </c>
      <c r="G205" s="19">
        <v>40</v>
      </c>
      <c r="H205" s="35">
        <v>18.21</v>
      </c>
    </row>
    <row r="206" spans="1:8" x14ac:dyDescent="0.2">
      <c r="A206" s="18" t="s">
        <v>14</v>
      </c>
      <c r="B206" s="18" t="s">
        <v>22</v>
      </c>
      <c r="C206" s="18" t="s">
        <v>7</v>
      </c>
      <c r="D206" s="18" t="s">
        <v>112</v>
      </c>
      <c r="E206" s="34">
        <v>2015</v>
      </c>
      <c r="F206" s="34">
        <v>2</v>
      </c>
      <c r="G206" s="19">
        <v>60</v>
      </c>
      <c r="H206" s="35">
        <v>34.44</v>
      </c>
    </row>
    <row r="207" spans="1:8" x14ac:dyDescent="0.2">
      <c r="A207" s="18" t="s">
        <v>14</v>
      </c>
      <c r="B207" s="18" t="s">
        <v>22</v>
      </c>
      <c r="C207" s="18" t="s">
        <v>7</v>
      </c>
      <c r="D207" s="18" t="s">
        <v>112</v>
      </c>
      <c r="E207" s="34">
        <v>2016</v>
      </c>
      <c r="F207" s="34">
        <v>2</v>
      </c>
      <c r="G207" s="19">
        <v>48</v>
      </c>
      <c r="H207" s="35">
        <v>33.61</v>
      </c>
    </row>
    <row r="208" spans="1:8" x14ac:dyDescent="0.2">
      <c r="A208" s="18" t="s">
        <v>14</v>
      </c>
      <c r="B208" s="18" t="s">
        <v>22</v>
      </c>
      <c r="C208" s="18" t="s">
        <v>7</v>
      </c>
      <c r="D208" s="18" t="s">
        <v>112</v>
      </c>
      <c r="E208" s="34">
        <v>2017</v>
      </c>
      <c r="F208" s="34">
        <v>1</v>
      </c>
      <c r="G208" s="19">
        <v>16</v>
      </c>
      <c r="H208" s="35">
        <v>10.07</v>
      </c>
    </row>
    <row r="209" spans="1:8" x14ac:dyDescent="0.2">
      <c r="A209" s="18" t="s">
        <v>14</v>
      </c>
      <c r="B209" s="18" t="s">
        <v>22</v>
      </c>
      <c r="C209" s="18" t="s">
        <v>7</v>
      </c>
      <c r="D209" s="18" t="s">
        <v>112</v>
      </c>
      <c r="E209" s="34">
        <v>2018</v>
      </c>
      <c r="F209" s="34">
        <v>1</v>
      </c>
      <c r="G209" s="19">
        <v>105</v>
      </c>
      <c r="H209" s="35">
        <v>62.52</v>
      </c>
    </row>
    <row r="210" spans="1:8" x14ac:dyDescent="0.2">
      <c r="A210" s="18" t="s">
        <v>14</v>
      </c>
      <c r="B210" s="18" t="s">
        <v>22</v>
      </c>
      <c r="C210" s="18" t="s">
        <v>7</v>
      </c>
      <c r="D210" s="18" t="s">
        <v>112</v>
      </c>
      <c r="E210" s="34">
        <v>2019</v>
      </c>
      <c r="F210" s="34">
        <v>1</v>
      </c>
      <c r="G210" s="19">
        <v>39</v>
      </c>
      <c r="H210" s="35">
        <v>19.349999999999998</v>
      </c>
    </row>
    <row r="211" spans="1:8" x14ac:dyDescent="0.2">
      <c r="A211" s="18" t="s">
        <v>14</v>
      </c>
      <c r="B211" s="18" t="s">
        <v>22</v>
      </c>
      <c r="C211" s="18" t="s">
        <v>7</v>
      </c>
      <c r="D211" s="18" t="s">
        <v>112</v>
      </c>
      <c r="E211" s="34">
        <v>2020</v>
      </c>
      <c r="F211" s="34">
        <v>0</v>
      </c>
      <c r="G211" s="19">
        <v>45</v>
      </c>
      <c r="H211" s="35">
        <v>28.28</v>
      </c>
    </row>
    <row r="212" spans="1:8" x14ac:dyDescent="0.2">
      <c r="A212" s="18" t="s">
        <v>14</v>
      </c>
      <c r="B212" s="18" t="s">
        <v>22</v>
      </c>
      <c r="C212" s="18" t="s">
        <v>7</v>
      </c>
      <c r="D212" s="18" t="s">
        <v>112</v>
      </c>
      <c r="E212" s="34">
        <v>2021</v>
      </c>
      <c r="F212" s="34">
        <v>0</v>
      </c>
      <c r="G212" s="19">
        <v>34</v>
      </c>
      <c r="H212" s="35">
        <v>17.559999999999999</v>
      </c>
    </row>
    <row r="213" spans="1:8" x14ac:dyDescent="0.2">
      <c r="A213" s="18" t="s">
        <v>14</v>
      </c>
      <c r="B213" s="18" t="s">
        <v>22</v>
      </c>
      <c r="C213" s="18" t="s">
        <v>7</v>
      </c>
      <c r="D213" s="18" t="s">
        <v>113</v>
      </c>
      <c r="E213" s="34">
        <v>1994</v>
      </c>
      <c r="F213" s="34">
        <v>3</v>
      </c>
      <c r="G213" s="19">
        <v>27</v>
      </c>
      <c r="H213" s="35">
        <v>8.69</v>
      </c>
    </row>
    <row r="214" spans="1:8" x14ac:dyDescent="0.2">
      <c r="A214" s="18" t="s">
        <v>14</v>
      </c>
      <c r="B214" s="18" t="s">
        <v>22</v>
      </c>
      <c r="C214" s="18" t="s">
        <v>7</v>
      </c>
      <c r="D214" s="18" t="s">
        <v>113</v>
      </c>
      <c r="E214" s="34">
        <v>2008</v>
      </c>
      <c r="F214" s="34">
        <v>3</v>
      </c>
      <c r="G214" s="19">
        <v>3</v>
      </c>
      <c r="H214" s="35">
        <v>2.72</v>
      </c>
    </row>
    <row r="215" spans="1:8" x14ac:dyDescent="0.2">
      <c r="A215" s="18" t="s">
        <v>14</v>
      </c>
      <c r="B215" s="18" t="s">
        <v>22</v>
      </c>
      <c r="C215" s="18" t="s">
        <v>7</v>
      </c>
      <c r="D215" s="18" t="s">
        <v>113</v>
      </c>
      <c r="E215" s="34">
        <v>2010</v>
      </c>
      <c r="F215" s="34">
        <v>3</v>
      </c>
      <c r="G215" s="19">
        <v>27</v>
      </c>
      <c r="H215" s="35">
        <v>17.329999999999998</v>
      </c>
    </row>
    <row r="216" spans="1:8" x14ac:dyDescent="0.2">
      <c r="A216" s="18" t="s">
        <v>14</v>
      </c>
      <c r="B216" s="18" t="s">
        <v>22</v>
      </c>
      <c r="C216" s="18" t="s">
        <v>7</v>
      </c>
      <c r="D216" s="18" t="s">
        <v>113</v>
      </c>
      <c r="E216" s="34">
        <v>2012</v>
      </c>
      <c r="F216" s="34">
        <v>2</v>
      </c>
      <c r="G216" s="19">
        <v>20</v>
      </c>
      <c r="H216" s="35">
        <v>11.639999999999999</v>
      </c>
    </row>
    <row r="217" spans="1:8" x14ac:dyDescent="0.2">
      <c r="A217" s="18" t="s">
        <v>14</v>
      </c>
      <c r="B217" s="18" t="s">
        <v>22</v>
      </c>
      <c r="C217" s="18" t="s">
        <v>7</v>
      </c>
      <c r="D217" s="18" t="s">
        <v>113</v>
      </c>
      <c r="E217" s="34">
        <v>2013</v>
      </c>
      <c r="F217" s="34">
        <v>2</v>
      </c>
      <c r="G217" s="19">
        <v>24</v>
      </c>
      <c r="H217" s="35">
        <v>13.68</v>
      </c>
    </row>
    <row r="218" spans="1:8" x14ac:dyDescent="0.2">
      <c r="A218" s="18" t="s">
        <v>14</v>
      </c>
      <c r="B218" s="18" t="s">
        <v>22</v>
      </c>
      <c r="C218" s="18" t="s">
        <v>7</v>
      </c>
      <c r="D218" s="18" t="s">
        <v>113</v>
      </c>
      <c r="E218" s="34">
        <v>2014</v>
      </c>
      <c r="F218" s="34">
        <v>2</v>
      </c>
      <c r="G218" s="19">
        <v>38</v>
      </c>
      <c r="H218" s="35">
        <v>24.61</v>
      </c>
    </row>
    <row r="219" spans="1:8" x14ac:dyDescent="0.2">
      <c r="A219" s="18" t="s">
        <v>14</v>
      </c>
      <c r="B219" s="18" t="s">
        <v>22</v>
      </c>
      <c r="C219" s="18" t="s">
        <v>7</v>
      </c>
      <c r="D219" s="18" t="s">
        <v>113</v>
      </c>
      <c r="E219" s="34">
        <v>2015</v>
      </c>
      <c r="F219" s="34">
        <v>2</v>
      </c>
      <c r="G219" s="19">
        <v>33</v>
      </c>
      <c r="H219" s="35">
        <v>20.12</v>
      </c>
    </row>
    <row r="220" spans="1:8" x14ac:dyDescent="0.2">
      <c r="A220" s="18" t="s">
        <v>14</v>
      </c>
      <c r="B220" s="18" t="s">
        <v>22</v>
      </c>
      <c r="C220" s="18" t="s">
        <v>7</v>
      </c>
      <c r="D220" s="18" t="s">
        <v>113</v>
      </c>
      <c r="E220" s="34">
        <v>2016</v>
      </c>
      <c r="F220" s="34">
        <v>2</v>
      </c>
      <c r="G220" s="19">
        <v>36</v>
      </c>
      <c r="H220" s="35">
        <v>22.240000000000002</v>
      </c>
    </row>
    <row r="221" spans="1:8" x14ac:dyDescent="0.2">
      <c r="A221" s="18" t="s">
        <v>14</v>
      </c>
      <c r="B221" s="18" t="s">
        <v>22</v>
      </c>
      <c r="C221" s="18" t="s">
        <v>7</v>
      </c>
      <c r="D221" s="18" t="s">
        <v>113</v>
      </c>
      <c r="E221" s="34">
        <v>2017</v>
      </c>
      <c r="F221" s="34">
        <v>1</v>
      </c>
      <c r="G221" s="19">
        <v>28</v>
      </c>
      <c r="H221" s="35">
        <v>17.3</v>
      </c>
    </row>
    <row r="222" spans="1:8" x14ac:dyDescent="0.2">
      <c r="A222" s="18" t="s">
        <v>14</v>
      </c>
      <c r="B222" s="18" t="s">
        <v>22</v>
      </c>
      <c r="C222" s="18" t="s">
        <v>7</v>
      </c>
      <c r="D222" s="18" t="s">
        <v>113</v>
      </c>
      <c r="E222" s="34">
        <v>2018</v>
      </c>
      <c r="F222" s="34">
        <v>1</v>
      </c>
      <c r="G222" s="19">
        <v>35</v>
      </c>
      <c r="H222" s="35">
        <v>32.360000000000007</v>
      </c>
    </row>
    <row r="223" spans="1:8" x14ac:dyDescent="0.2">
      <c r="A223" s="18" t="s">
        <v>14</v>
      </c>
      <c r="B223" s="18" t="s">
        <v>22</v>
      </c>
      <c r="C223" s="18" t="s">
        <v>7</v>
      </c>
      <c r="D223" s="18" t="s">
        <v>113</v>
      </c>
      <c r="E223" s="34">
        <v>2019</v>
      </c>
      <c r="F223" s="34">
        <v>1</v>
      </c>
      <c r="G223" s="19">
        <v>16</v>
      </c>
      <c r="H223" s="35">
        <v>7.35</v>
      </c>
    </row>
    <row r="224" spans="1:8" x14ac:dyDescent="0.2">
      <c r="A224" s="18" t="s">
        <v>14</v>
      </c>
      <c r="B224" s="18" t="s">
        <v>22</v>
      </c>
      <c r="C224" s="18" t="s">
        <v>7</v>
      </c>
      <c r="D224" s="18" t="s">
        <v>113</v>
      </c>
      <c r="E224" s="34">
        <v>2020</v>
      </c>
      <c r="F224" s="34">
        <v>0</v>
      </c>
      <c r="G224" s="19">
        <v>42</v>
      </c>
      <c r="H224" s="35">
        <v>26.25</v>
      </c>
    </row>
    <row r="225" spans="1:8" x14ac:dyDescent="0.2">
      <c r="A225" s="18" t="s">
        <v>14</v>
      </c>
      <c r="B225" s="18" t="s">
        <v>22</v>
      </c>
      <c r="C225" s="18" t="s">
        <v>7</v>
      </c>
      <c r="D225" s="18" t="s">
        <v>113</v>
      </c>
      <c r="E225" s="34">
        <v>2021</v>
      </c>
      <c r="F225" s="34">
        <v>0</v>
      </c>
      <c r="G225" s="19">
        <v>24</v>
      </c>
      <c r="H225" s="35">
        <v>18.920000000000002</v>
      </c>
    </row>
    <row r="226" spans="1:8" x14ac:dyDescent="0.2">
      <c r="A226" s="18" t="s">
        <v>14</v>
      </c>
      <c r="B226" s="18" t="s">
        <v>22</v>
      </c>
      <c r="C226" s="18" t="s">
        <v>7</v>
      </c>
      <c r="D226" s="18" t="s">
        <v>114</v>
      </c>
      <c r="E226" s="34">
        <v>2010</v>
      </c>
      <c r="F226" s="34">
        <v>3</v>
      </c>
      <c r="G226" s="19">
        <v>2</v>
      </c>
      <c r="H226" s="35">
        <v>0.55000000000000004</v>
      </c>
    </row>
    <row r="227" spans="1:8" x14ac:dyDescent="0.2">
      <c r="A227" s="18" t="s">
        <v>14</v>
      </c>
      <c r="B227" s="18" t="s">
        <v>22</v>
      </c>
      <c r="C227" s="18" t="s">
        <v>7</v>
      </c>
      <c r="D227" s="18" t="s">
        <v>114</v>
      </c>
      <c r="E227" s="34">
        <v>2020</v>
      </c>
      <c r="F227" s="34">
        <v>0</v>
      </c>
      <c r="G227" s="19">
        <v>0</v>
      </c>
      <c r="H227" s="35">
        <v>0.04</v>
      </c>
    </row>
    <row r="228" spans="1:8" x14ac:dyDescent="0.2">
      <c r="A228" s="18" t="s">
        <v>14</v>
      </c>
      <c r="B228" s="18" t="s">
        <v>22</v>
      </c>
      <c r="C228" s="18" t="s">
        <v>7</v>
      </c>
      <c r="D228" s="18" t="s">
        <v>118</v>
      </c>
      <c r="E228" s="34">
        <v>2008</v>
      </c>
      <c r="F228" s="34">
        <v>3</v>
      </c>
      <c r="G228" s="19">
        <v>3</v>
      </c>
      <c r="H228" s="35">
        <v>1.62</v>
      </c>
    </row>
    <row r="229" spans="1:8" x14ac:dyDescent="0.2">
      <c r="A229" s="18" t="s">
        <v>14</v>
      </c>
      <c r="B229" s="18" t="s">
        <v>22</v>
      </c>
      <c r="C229" s="18" t="s">
        <v>7</v>
      </c>
      <c r="D229" s="18" t="s">
        <v>118</v>
      </c>
      <c r="E229" s="34">
        <v>2012</v>
      </c>
      <c r="F229" s="34">
        <v>2</v>
      </c>
      <c r="G229" s="19">
        <v>9</v>
      </c>
      <c r="H229" s="35">
        <v>5.1099999999999994</v>
      </c>
    </row>
    <row r="230" spans="1:8" x14ac:dyDescent="0.2">
      <c r="A230" s="18" t="s">
        <v>14</v>
      </c>
      <c r="B230" s="18" t="s">
        <v>22</v>
      </c>
      <c r="C230" s="18" t="s">
        <v>7</v>
      </c>
      <c r="D230" s="18" t="s">
        <v>118</v>
      </c>
      <c r="E230" s="34">
        <v>2014</v>
      </c>
      <c r="F230" s="34">
        <v>2</v>
      </c>
      <c r="G230" s="19">
        <v>8</v>
      </c>
      <c r="H230" s="35">
        <v>3.86</v>
      </c>
    </row>
    <row r="231" spans="1:8" x14ac:dyDescent="0.2">
      <c r="A231" s="18" t="s">
        <v>14</v>
      </c>
      <c r="B231" s="18" t="s">
        <v>22</v>
      </c>
      <c r="C231" s="18" t="s">
        <v>7</v>
      </c>
      <c r="D231" s="18" t="s">
        <v>118</v>
      </c>
      <c r="E231" s="34">
        <v>2015</v>
      </c>
      <c r="F231" s="34">
        <v>2</v>
      </c>
      <c r="G231" s="19">
        <v>0</v>
      </c>
      <c r="H231" s="35">
        <v>0.18</v>
      </c>
    </row>
    <row r="232" spans="1:8" x14ac:dyDescent="0.2">
      <c r="A232" s="18" t="s">
        <v>14</v>
      </c>
      <c r="B232" s="18" t="s">
        <v>22</v>
      </c>
      <c r="C232" s="18" t="s">
        <v>7</v>
      </c>
      <c r="D232" s="18" t="s">
        <v>118</v>
      </c>
      <c r="E232" s="34">
        <v>2016</v>
      </c>
      <c r="F232" s="34">
        <v>2</v>
      </c>
      <c r="G232" s="19">
        <v>15</v>
      </c>
      <c r="H232" s="35">
        <v>8.9</v>
      </c>
    </row>
    <row r="233" spans="1:8" x14ac:dyDescent="0.2">
      <c r="A233" s="18" t="s">
        <v>14</v>
      </c>
      <c r="B233" s="18" t="s">
        <v>22</v>
      </c>
      <c r="C233" s="18" t="s">
        <v>7</v>
      </c>
      <c r="D233" s="18" t="s">
        <v>118</v>
      </c>
      <c r="E233" s="34">
        <v>2017</v>
      </c>
      <c r="F233" s="34">
        <v>1</v>
      </c>
      <c r="G233" s="19">
        <v>5</v>
      </c>
      <c r="H233" s="35">
        <v>2.8</v>
      </c>
    </row>
    <row r="234" spans="1:8" x14ac:dyDescent="0.2">
      <c r="A234" s="18" t="s">
        <v>14</v>
      </c>
      <c r="B234" s="18" t="s">
        <v>22</v>
      </c>
      <c r="C234" s="18" t="s">
        <v>7</v>
      </c>
      <c r="D234" s="18" t="s">
        <v>118</v>
      </c>
      <c r="E234" s="34">
        <v>2019</v>
      </c>
      <c r="F234" s="34">
        <v>1</v>
      </c>
      <c r="G234" s="19">
        <v>5</v>
      </c>
      <c r="H234" s="35">
        <v>3.48</v>
      </c>
    </row>
    <row r="235" spans="1:8" x14ac:dyDescent="0.2">
      <c r="A235" s="18" t="s">
        <v>14</v>
      </c>
      <c r="B235" s="18" t="s">
        <v>22</v>
      </c>
      <c r="C235" s="18" t="s">
        <v>7</v>
      </c>
      <c r="D235" s="18" t="s">
        <v>118</v>
      </c>
      <c r="E235" s="34">
        <v>2020</v>
      </c>
      <c r="F235" s="34">
        <v>0</v>
      </c>
      <c r="G235" s="19">
        <v>1</v>
      </c>
      <c r="H235" s="35">
        <v>0.58000000000000007</v>
      </c>
    </row>
    <row r="236" spans="1:8" x14ac:dyDescent="0.2">
      <c r="A236" s="18" t="s">
        <v>14</v>
      </c>
      <c r="B236" s="18" t="s">
        <v>22</v>
      </c>
      <c r="C236" s="18" t="s">
        <v>7</v>
      </c>
      <c r="D236" s="18" t="s">
        <v>120</v>
      </c>
      <c r="E236" s="34">
        <v>2015</v>
      </c>
      <c r="F236" s="34">
        <v>2</v>
      </c>
      <c r="G236" s="19">
        <v>1</v>
      </c>
      <c r="H236" s="35">
        <v>0.66</v>
      </c>
    </row>
    <row r="237" spans="1:8" x14ac:dyDescent="0.2">
      <c r="A237" s="18" t="s">
        <v>14</v>
      </c>
      <c r="B237" s="18" t="s">
        <v>22</v>
      </c>
      <c r="C237" s="18" t="s">
        <v>7</v>
      </c>
      <c r="D237" s="18" t="s">
        <v>116</v>
      </c>
      <c r="E237" s="34">
        <v>2010</v>
      </c>
      <c r="F237" s="34">
        <v>3</v>
      </c>
      <c r="G237" s="19">
        <v>3</v>
      </c>
      <c r="H237" s="35">
        <v>1.7</v>
      </c>
    </row>
    <row r="238" spans="1:8" x14ac:dyDescent="0.2">
      <c r="A238" s="18" t="s">
        <v>14</v>
      </c>
      <c r="B238" s="18" t="s">
        <v>22</v>
      </c>
      <c r="C238" s="18" t="s">
        <v>7</v>
      </c>
      <c r="D238" s="18" t="s">
        <v>116</v>
      </c>
      <c r="E238" s="34">
        <v>2012</v>
      </c>
      <c r="F238" s="34">
        <v>2</v>
      </c>
      <c r="G238" s="19">
        <v>0</v>
      </c>
      <c r="H238" s="35">
        <v>0.28000000000000003</v>
      </c>
    </row>
    <row r="239" spans="1:8" x14ac:dyDescent="0.2">
      <c r="A239" s="18" t="s">
        <v>14</v>
      </c>
      <c r="B239" s="18" t="s">
        <v>22</v>
      </c>
      <c r="C239" s="18" t="s">
        <v>7</v>
      </c>
      <c r="D239" s="18" t="s">
        <v>116</v>
      </c>
      <c r="E239" s="34">
        <v>2013</v>
      </c>
      <c r="F239" s="34">
        <v>2</v>
      </c>
      <c r="G239" s="19">
        <v>2</v>
      </c>
      <c r="H239" s="35">
        <v>0.99</v>
      </c>
    </row>
    <row r="240" spans="1:8" x14ac:dyDescent="0.2">
      <c r="A240" s="18" t="s">
        <v>14</v>
      </c>
      <c r="B240" s="18" t="s">
        <v>22</v>
      </c>
      <c r="C240" s="18" t="s">
        <v>7</v>
      </c>
      <c r="D240" s="18" t="s">
        <v>116</v>
      </c>
      <c r="E240" s="34">
        <v>2014</v>
      </c>
      <c r="F240" s="34">
        <v>2</v>
      </c>
      <c r="G240" s="19">
        <v>1</v>
      </c>
      <c r="H240" s="35">
        <v>0.98</v>
      </c>
    </row>
    <row r="241" spans="1:8" x14ac:dyDescent="0.2">
      <c r="A241" s="18" t="s">
        <v>14</v>
      </c>
      <c r="B241" s="18" t="s">
        <v>22</v>
      </c>
      <c r="C241" s="18" t="s">
        <v>7</v>
      </c>
      <c r="D241" s="18" t="s">
        <v>116</v>
      </c>
      <c r="E241" s="34">
        <v>2016</v>
      </c>
      <c r="F241" s="34">
        <v>2</v>
      </c>
      <c r="G241" s="19">
        <v>0</v>
      </c>
      <c r="H241" s="35">
        <v>0.31</v>
      </c>
    </row>
    <row r="242" spans="1:8" x14ac:dyDescent="0.2">
      <c r="A242" s="18" t="s">
        <v>14</v>
      </c>
      <c r="B242" s="18" t="s">
        <v>22</v>
      </c>
      <c r="C242" s="18" t="s">
        <v>7</v>
      </c>
      <c r="D242" s="18" t="s">
        <v>116</v>
      </c>
      <c r="E242" s="34">
        <v>2017</v>
      </c>
      <c r="F242" s="34">
        <v>1</v>
      </c>
      <c r="G242" s="19">
        <v>4</v>
      </c>
      <c r="H242" s="35">
        <v>1.99</v>
      </c>
    </row>
    <row r="243" spans="1:8" x14ac:dyDescent="0.2">
      <c r="A243" s="18" t="s">
        <v>14</v>
      </c>
      <c r="B243" s="18" t="s">
        <v>22</v>
      </c>
      <c r="C243" s="18" t="s">
        <v>7</v>
      </c>
      <c r="D243" s="18" t="s">
        <v>116</v>
      </c>
      <c r="E243" s="34">
        <v>2018</v>
      </c>
      <c r="F243" s="34">
        <v>1</v>
      </c>
      <c r="G243" s="19">
        <v>0</v>
      </c>
      <c r="H243" s="35">
        <v>0.15</v>
      </c>
    </row>
    <row r="244" spans="1:8" x14ac:dyDescent="0.2">
      <c r="A244" s="18" t="s">
        <v>14</v>
      </c>
      <c r="B244" s="18" t="s">
        <v>22</v>
      </c>
      <c r="C244" s="18" t="s">
        <v>7</v>
      </c>
      <c r="D244" s="18" t="s">
        <v>116</v>
      </c>
      <c r="E244" s="34">
        <v>2019</v>
      </c>
      <c r="F244" s="34">
        <v>1</v>
      </c>
      <c r="G244" s="19">
        <v>1</v>
      </c>
      <c r="H244" s="35">
        <v>0.36</v>
      </c>
    </row>
    <row r="245" spans="1:8" x14ac:dyDescent="0.2">
      <c r="A245" s="18" t="s">
        <v>14</v>
      </c>
      <c r="B245" s="18" t="s">
        <v>22</v>
      </c>
      <c r="C245" s="18" t="s">
        <v>7</v>
      </c>
      <c r="D245" s="18" t="s">
        <v>116</v>
      </c>
      <c r="E245" s="34">
        <v>2020</v>
      </c>
      <c r="F245" s="34">
        <v>0</v>
      </c>
      <c r="G245" s="19">
        <v>3</v>
      </c>
      <c r="H245" s="35">
        <v>1.6500000000000001</v>
      </c>
    </row>
    <row r="246" spans="1:8" x14ac:dyDescent="0.2">
      <c r="A246" s="18" t="s">
        <v>14</v>
      </c>
      <c r="B246" s="18" t="s">
        <v>22</v>
      </c>
      <c r="C246" s="18" t="s">
        <v>7</v>
      </c>
      <c r="D246" s="18" t="s">
        <v>117</v>
      </c>
      <c r="E246" s="34">
        <v>2014</v>
      </c>
      <c r="F246" s="34">
        <v>2</v>
      </c>
      <c r="G246" s="19">
        <v>0</v>
      </c>
      <c r="H246" s="35">
        <v>0.2</v>
      </c>
    </row>
    <row r="247" spans="1:8" x14ac:dyDescent="0.2">
      <c r="A247" s="18" t="s">
        <v>14</v>
      </c>
      <c r="B247" s="18" t="s">
        <v>22</v>
      </c>
      <c r="C247" s="18" t="s">
        <v>7</v>
      </c>
      <c r="D247" s="18" t="s">
        <v>117</v>
      </c>
      <c r="E247" s="34">
        <v>2017</v>
      </c>
      <c r="F247" s="34">
        <v>1</v>
      </c>
      <c r="G247" s="19">
        <v>5</v>
      </c>
      <c r="H247" s="35">
        <v>3.62</v>
      </c>
    </row>
    <row r="248" spans="1:8" x14ac:dyDescent="0.2">
      <c r="A248" s="18" t="s">
        <v>14</v>
      </c>
      <c r="B248" s="18" t="s">
        <v>22</v>
      </c>
      <c r="C248" s="18" t="s">
        <v>7</v>
      </c>
      <c r="D248" s="18" t="s">
        <v>117</v>
      </c>
      <c r="E248" s="34">
        <v>2018</v>
      </c>
      <c r="F248" s="34">
        <v>1</v>
      </c>
      <c r="G248" s="19">
        <v>4</v>
      </c>
      <c r="H248" s="35">
        <v>2.4300000000000002</v>
      </c>
    </row>
    <row r="249" spans="1:8" x14ac:dyDescent="0.2">
      <c r="A249" s="18" t="s">
        <v>14</v>
      </c>
      <c r="B249" s="18" t="s">
        <v>22</v>
      </c>
      <c r="C249" s="18" t="s">
        <v>7</v>
      </c>
      <c r="D249" s="18" t="s">
        <v>117</v>
      </c>
      <c r="E249" s="34">
        <v>2019</v>
      </c>
      <c r="F249" s="34">
        <v>1</v>
      </c>
      <c r="G249" s="19">
        <v>13</v>
      </c>
      <c r="H249" s="35">
        <v>7.8199999999999994</v>
      </c>
    </row>
    <row r="250" spans="1:8" x14ac:dyDescent="0.2">
      <c r="A250" s="18" t="s">
        <v>14</v>
      </c>
      <c r="B250" s="18" t="s">
        <v>22</v>
      </c>
      <c r="C250" s="18" t="s">
        <v>7</v>
      </c>
      <c r="D250" s="18" t="s">
        <v>117</v>
      </c>
      <c r="E250" s="34">
        <v>2020</v>
      </c>
      <c r="F250" s="34">
        <v>0</v>
      </c>
      <c r="G250" s="19">
        <v>11</v>
      </c>
      <c r="H250" s="35">
        <v>6.58</v>
      </c>
    </row>
    <row r="251" spans="1:8" x14ac:dyDescent="0.2">
      <c r="A251" s="18" t="s">
        <v>14</v>
      </c>
      <c r="B251" s="18" t="s">
        <v>22</v>
      </c>
      <c r="C251" s="18" t="s">
        <v>7</v>
      </c>
      <c r="D251" s="18" t="s">
        <v>117</v>
      </c>
      <c r="E251" s="34">
        <v>2021</v>
      </c>
      <c r="F251" s="34">
        <v>0</v>
      </c>
      <c r="G251" s="19">
        <v>17</v>
      </c>
      <c r="H251" s="35">
        <v>9.2100000000000009</v>
      </c>
    </row>
    <row r="252" spans="1:8" x14ac:dyDescent="0.2">
      <c r="A252" s="18" t="s">
        <v>14</v>
      </c>
      <c r="B252" s="18" t="s">
        <v>22</v>
      </c>
      <c r="C252" s="18" t="s">
        <v>7</v>
      </c>
      <c r="D252" s="18" t="s">
        <v>119</v>
      </c>
      <c r="E252" s="34">
        <v>2013</v>
      </c>
      <c r="F252" s="34">
        <v>2</v>
      </c>
      <c r="G252" s="19">
        <v>1</v>
      </c>
      <c r="H252" s="35">
        <v>0.98</v>
      </c>
    </row>
    <row r="253" spans="1:8" x14ac:dyDescent="0.2">
      <c r="A253" s="18" t="s">
        <v>14</v>
      </c>
      <c r="B253" s="18" t="s">
        <v>22</v>
      </c>
      <c r="C253" s="18" t="s">
        <v>7</v>
      </c>
      <c r="D253" s="18" t="s">
        <v>119</v>
      </c>
      <c r="E253" s="34">
        <v>2014</v>
      </c>
      <c r="F253" s="34">
        <v>2</v>
      </c>
      <c r="G253" s="19">
        <v>1</v>
      </c>
      <c r="H253" s="35">
        <v>0.66</v>
      </c>
    </row>
    <row r="254" spans="1:8" x14ac:dyDescent="0.2">
      <c r="A254" s="18" t="s">
        <v>14</v>
      </c>
      <c r="B254" s="18" t="s">
        <v>22</v>
      </c>
      <c r="C254" s="18" t="s">
        <v>7</v>
      </c>
      <c r="D254" s="18" t="s">
        <v>119</v>
      </c>
      <c r="E254" s="34">
        <v>2015</v>
      </c>
      <c r="F254" s="34">
        <v>2</v>
      </c>
      <c r="G254" s="19">
        <v>1</v>
      </c>
      <c r="H254" s="35">
        <v>0.55000000000000004</v>
      </c>
    </row>
    <row r="255" spans="1:8" x14ac:dyDescent="0.2">
      <c r="A255" s="18" t="s">
        <v>14</v>
      </c>
      <c r="B255" s="18" t="s">
        <v>22</v>
      </c>
      <c r="C255" s="18" t="s">
        <v>7</v>
      </c>
      <c r="D255" s="18" t="s">
        <v>119</v>
      </c>
      <c r="E255" s="34">
        <v>2017</v>
      </c>
      <c r="F255" s="34">
        <v>1</v>
      </c>
      <c r="G255" s="19">
        <v>1</v>
      </c>
      <c r="H255" s="35">
        <v>0.52</v>
      </c>
    </row>
    <row r="256" spans="1:8" x14ac:dyDescent="0.2">
      <c r="A256" s="18" t="s">
        <v>14</v>
      </c>
      <c r="B256" s="18" t="s">
        <v>22</v>
      </c>
      <c r="C256" s="18" t="s">
        <v>7</v>
      </c>
      <c r="D256" s="18" t="s">
        <v>119</v>
      </c>
      <c r="E256" s="34">
        <v>2018</v>
      </c>
      <c r="F256" s="34">
        <v>1</v>
      </c>
      <c r="G256" s="19">
        <v>1</v>
      </c>
      <c r="H256" s="35">
        <v>0.76</v>
      </c>
    </row>
    <row r="257" spans="1:8" x14ac:dyDescent="0.2">
      <c r="A257" s="18" t="s">
        <v>14</v>
      </c>
      <c r="B257" s="18" t="s">
        <v>22</v>
      </c>
      <c r="C257" s="18" t="s">
        <v>7</v>
      </c>
      <c r="D257" s="18" t="s">
        <v>119</v>
      </c>
      <c r="E257" s="34">
        <v>2019</v>
      </c>
      <c r="F257" s="34">
        <v>1</v>
      </c>
      <c r="G257" s="19">
        <v>2</v>
      </c>
      <c r="H257" s="35">
        <v>1.33</v>
      </c>
    </row>
    <row r="258" spans="1:8" x14ac:dyDescent="0.2">
      <c r="A258" s="18" t="s">
        <v>14</v>
      </c>
      <c r="B258" s="18" t="s">
        <v>22</v>
      </c>
      <c r="C258" s="18" t="s">
        <v>7</v>
      </c>
      <c r="D258" s="18" t="s">
        <v>119</v>
      </c>
      <c r="E258" s="34">
        <v>2020</v>
      </c>
      <c r="F258" s="34">
        <v>0</v>
      </c>
      <c r="G258" s="19">
        <v>1</v>
      </c>
      <c r="H258" s="35">
        <v>0.71</v>
      </c>
    </row>
    <row r="259" spans="1:8" x14ac:dyDescent="0.2">
      <c r="A259" s="18" t="s">
        <v>14</v>
      </c>
      <c r="B259" s="18" t="s">
        <v>23</v>
      </c>
      <c r="C259" s="18" t="s">
        <v>7</v>
      </c>
      <c r="D259" s="18" t="s">
        <v>112</v>
      </c>
      <c r="E259" s="34">
        <v>1992</v>
      </c>
      <c r="F259" s="34">
        <v>3</v>
      </c>
      <c r="G259" s="19">
        <v>91</v>
      </c>
      <c r="H259" s="35">
        <v>70.22</v>
      </c>
    </row>
    <row r="260" spans="1:8" x14ac:dyDescent="0.2">
      <c r="A260" s="18" t="s">
        <v>14</v>
      </c>
      <c r="B260" s="18" t="s">
        <v>23</v>
      </c>
      <c r="C260" s="18" t="s">
        <v>7</v>
      </c>
      <c r="D260" s="18" t="s">
        <v>112</v>
      </c>
      <c r="E260" s="34">
        <v>1993</v>
      </c>
      <c r="F260" s="34">
        <v>3</v>
      </c>
      <c r="G260" s="19">
        <v>22</v>
      </c>
      <c r="H260" s="35">
        <v>16.68</v>
      </c>
    </row>
    <row r="261" spans="1:8" x14ac:dyDescent="0.2">
      <c r="A261" s="18" t="s">
        <v>14</v>
      </c>
      <c r="B261" s="18" t="s">
        <v>23</v>
      </c>
      <c r="C261" s="18" t="s">
        <v>7</v>
      </c>
      <c r="D261" s="18" t="s">
        <v>112</v>
      </c>
      <c r="E261" s="34">
        <v>1998</v>
      </c>
      <c r="F261" s="34">
        <v>3</v>
      </c>
      <c r="G261" s="19">
        <v>259</v>
      </c>
      <c r="H261" s="35">
        <v>198.04999999999998</v>
      </c>
    </row>
    <row r="262" spans="1:8" x14ac:dyDescent="0.2">
      <c r="A262" s="18" t="s">
        <v>14</v>
      </c>
      <c r="B262" s="18" t="s">
        <v>23</v>
      </c>
      <c r="C262" s="18" t="s">
        <v>7</v>
      </c>
      <c r="D262" s="18" t="s">
        <v>112</v>
      </c>
      <c r="E262" s="34">
        <v>1999</v>
      </c>
      <c r="F262" s="34">
        <v>3</v>
      </c>
      <c r="G262" s="19">
        <v>69</v>
      </c>
      <c r="H262" s="35">
        <v>52.71</v>
      </c>
    </row>
    <row r="263" spans="1:8" x14ac:dyDescent="0.2">
      <c r="A263" s="18" t="s">
        <v>14</v>
      </c>
      <c r="B263" s="18" t="s">
        <v>23</v>
      </c>
      <c r="C263" s="18" t="s">
        <v>7</v>
      </c>
      <c r="D263" s="18" t="s">
        <v>112</v>
      </c>
      <c r="E263" s="34">
        <v>2000</v>
      </c>
      <c r="F263" s="34">
        <v>3</v>
      </c>
      <c r="G263" s="19">
        <v>40</v>
      </c>
      <c r="H263" s="35">
        <v>30.549999999999997</v>
      </c>
    </row>
    <row r="264" spans="1:8" x14ac:dyDescent="0.2">
      <c r="A264" s="18" t="s">
        <v>14</v>
      </c>
      <c r="B264" s="18" t="s">
        <v>23</v>
      </c>
      <c r="C264" s="18" t="s">
        <v>7</v>
      </c>
      <c r="D264" s="18" t="s">
        <v>112</v>
      </c>
      <c r="E264" s="34">
        <v>2003</v>
      </c>
      <c r="F264" s="34">
        <v>3</v>
      </c>
      <c r="G264" s="19">
        <v>26</v>
      </c>
      <c r="H264" s="35">
        <v>20.16</v>
      </c>
    </row>
    <row r="265" spans="1:8" x14ac:dyDescent="0.2">
      <c r="A265" s="18" t="s">
        <v>14</v>
      </c>
      <c r="B265" s="18" t="s">
        <v>23</v>
      </c>
      <c r="C265" s="18" t="s">
        <v>7</v>
      </c>
      <c r="D265" s="18" t="s">
        <v>112</v>
      </c>
      <c r="E265" s="34">
        <v>2005</v>
      </c>
      <c r="F265" s="34">
        <v>3</v>
      </c>
      <c r="G265" s="19">
        <v>18</v>
      </c>
      <c r="H265" s="35">
        <v>14.139999999999999</v>
      </c>
    </row>
    <row r="266" spans="1:8" x14ac:dyDescent="0.2">
      <c r="A266" s="18" t="s">
        <v>14</v>
      </c>
      <c r="B266" s="18" t="s">
        <v>23</v>
      </c>
      <c r="C266" s="18" t="s">
        <v>7</v>
      </c>
      <c r="D266" s="18" t="s">
        <v>112</v>
      </c>
      <c r="E266" s="34">
        <v>2006</v>
      </c>
      <c r="F266" s="34">
        <v>3</v>
      </c>
      <c r="G266" s="19">
        <v>28</v>
      </c>
      <c r="H266" s="35">
        <v>21.22</v>
      </c>
    </row>
    <row r="267" spans="1:8" x14ac:dyDescent="0.2">
      <c r="A267" s="18" t="s">
        <v>14</v>
      </c>
      <c r="B267" s="18" t="s">
        <v>23</v>
      </c>
      <c r="C267" s="18" t="s">
        <v>7</v>
      </c>
      <c r="D267" s="18" t="s">
        <v>112</v>
      </c>
      <c r="E267" s="34">
        <v>2007</v>
      </c>
      <c r="F267" s="34">
        <v>3</v>
      </c>
      <c r="G267" s="19">
        <v>17</v>
      </c>
      <c r="H267" s="35">
        <v>13.29</v>
      </c>
    </row>
    <row r="268" spans="1:8" x14ac:dyDescent="0.2">
      <c r="A268" s="18" t="s">
        <v>14</v>
      </c>
      <c r="B268" s="18" t="s">
        <v>23</v>
      </c>
      <c r="C268" s="18" t="s">
        <v>7</v>
      </c>
      <c r="D268" s="18" t="s">
        <v>112</v>
      </c>
      <c r="E268" s="34">
        <v>2010</v>
      </c>
      <c r="F268" s="34">
        <v>3</v>
      </c>
      <c r="G268" s="19">
        <v>4</v>
      </c>
      <c r="H268" s="35">
        <v>2.9299999999999997</v>
      </c>
    </row>
    <row r="269" spans="1:8" x14ac:dyDescent="0.2">
      <c r="A269" s="18" t="s">
        <v>14</v>
      </c>
      <c r="B269" s="18" t="s">
        <v>23</v>
      </c>
      <c r="C269" s="18" t="s">
        <v>7</v>
      </c>
      <c r="D269" s="18" t="s">
        <v>112</v>
      </c>
      <c r="E269" s="34">
        <v>2011</v>
      </c>
      <c r="F269" s="34">
        <v>3</v>
      </c>
      <c r="G269" s="19">
        <v>30</v>
      </c>
      <c r="H269" s="35">
        <v>23.25</v>
      </c>
    </row>
    <row r="270" spans="1:8" x14ac:dyDescent="0.2">
      <c r="A270" s="18" t="s">
        <v>14</v>
      </c>
      <c r="B270" s="18" t="s">
        <v>23</v>
      </c>
      <c r="C270" s="18" t="s">
        <v>7</v>
      </c>
      <c r="D270" s="18" t="s">
        <v>112</v>
      </c>
      <c r="E270" s="34">
        <v>2013</v>
      </c>
      <c r="F270" s="34">
        <v>2</v>
      </c>
      <c r="G270" s="19">
        <v>10</v>
      </c>
      <c r="H270" s="35">
        <v>7.58</v>
      </c>
    </row>
    <row r="271" spans="1:8" x14ac:dyDescent="0.2">
      <c r="A271" s="18" t="s">
        <v>14</v>
      </c>
      <c r="B271" s="18" t="s">
        <v>23</v>
      </c>
      <c r="C271" s="18" t="s">
        <v>7</v>
      </c>
      <c r="D271" s="18" t="s">
        <v>112</v>
      </c>
      <c r="E271" s="34">
        <v>2014</v>
      </c>
      <c r="F271" s="34">
        <v>2</v>
      </c>
      <c r="G271" s="19">
        <v>13</v>
      </c>
      <c r="H271" s="35">
        <v>9.629999999999999</v>
      </c>
    </row>
    <row r="272" spans="1:8" x14ac:dyDescent="0.2">
      <c r="A272" s="18" t="s">
        <v>14</v>
      </c>
      <c r="B272" s="18" t="s">
        <v>23</v>
      </c>
      <c r="C272" s="18" t="s">
        <v>7</v>
      </c>
      <c r="D272" s="18" t="s">
        <v>112</v>
      </c>
      <c r="E272" s="34">
        <v>2015</v>
      </c>
      <c r="F272" s="34">
        <v>2</v>
      </c>
      <c r="G272" s="19">
        <v>36</v>
      </c>
      <c r="H272" s="35">
        <v>26.56</v>
      </c>
    </row>
    <row r="273" spans="1:8" x14ac:dyDescent="0.2">
      <c r="A273" s="18" t="s">
        <v>14</v>
      </c>
      <c r="B273" s="18" t="s">
        <v>23</v>
      </c>
      <c r="C273" s="18" t="s">
        <v>7</v>
      </c>
      <c r="D273" s="18" t="s">
        <v>112</v>
      </c>
      <c r="E273" s="34">
        <v>2016</v>
      </c>
      <c r="F273" s="34">
        <v>2</v>
      </c>
      <c r="G273" s="19">
        <v>15</v>
      </c>
      <c r="H273" s="35">
        <v>8.11</v>
      </c>
    </row>
    <row r="274" spans="1:8" x14ac:dyDescent="0.2">
      <c r="A274" s="18" t="s">
        <v>14</v>
      </c>
      <c r="B274" s="18" t="s">
        <v>23</v>
      </c>
      <c r="C274" s="18" t="s">
        <v>7</v>
      </c>
      <c r="D274" s="18" t="s">
        <v>112</v>
      </c>
      <c r="E274" s="34">
        <v>2017</v>
      </c>
      <c r="F274" s="34">
        <v>1</v>
      </c>
      <c r="G274" s="19">
        <v>1</v>
      </c>
      <c r="H274" s="35">
        <v>0.42</v>
      </c>
    </row>
    <row r="275" spans="1:8" x14ac:dyDescent="0.2">
      <c r="A275" s="18" t="s">
        <v>14</v>
      </c>
      <c r="B275" s="18" t="s">
        <v>23</v>
      </c>
      <c r="C275" s="18" t="s">
        <v>7</v>
      </c>
      <c r="D275" s="18" t="s">
        <v>112</v>
      </c>
      <c r="E275" s="34">
        <v>2019</v>
      </c>
      <c r="F275" s="34">
        <v>1</v>
      </c>
      <c r="G275" s="19">
        <v>20</v>
      </c>
      <c r="H275" s="35">
        <v>17.290000000000003</v>
      </c>
    </row>
    <row r="276" spans="1:8" x14ac:dyDescent="0.2">
      <c r="A276" s="18" t="s">
        <v>14</v>
      </c>
      <c r="B276" s="18" t="s">
        <v>23</v>
      </c>
      <c r="C276" s="18" t="s">
        <v>7</v>
      </c>
      <c r="D276" s="18" t="s">
        <v>112</v>
      </c>
      <c r="E276" s="34">
        <v>2020</v>
      </c>
      <c r="F276" s="34">
        <v>0</v>
      </c>
      <c r="G276" s="19">
        <v>93</v>
      </c>
      <c r="H276" s="35">
        <v>52</v>
      </c>
    </row>
    <row r="277" spans="1:8" x14ac:dyDescent="0.2">
      <c r="A277" s="18" t="s">
        <v>14</v>
      </c>
      <c r="B277" s="18" t="s">
        <v>23</v>
      </c>
      <c r="C277" s="18" t="s">
        <v>7</v>
      </c>
      <c r="D277" s="18" t="s">
        <v>112</v>
      </c>
      <c r="E277" s="34">
        <v>2021</v>
      </c>
      <c r="F277" s="34">
        <v>0</v>
      </c>
      <c r="G277" s="19">
        <v>17</v>
      </c>
      <c r="H277" s="35">
        <v>9</v>
      </c>
    </row>
    <row r="278" spans="1:8" x14ac:dyDescent="0.2">
      <c r="A278" s="18" t="s">
        <v>14</v>
      </c>
      <c r="B278" s="18" t="s">
        <v>23</v>
      </c>
      <c r="C278" s="18" t="s">
        <v>7</v>
      </c>
      <c r="D278" s="18" t="s">
        <v>113</v>
      </c>
      <c r="E278" s="34">
        <v>1993</v>
      </c>
      <c r="F278" s="34">
        <v>3</v>
      </c>
      <c r="G278" s="19">
        <v>41</v>
      </c>
      <c r="H278" s="35">
        <v>31.58</v>
      </c>
    </row>
    <row r="279" spans="1:8" x14ac:dyDescent="0.2">
      <c r="A279" s="18" t="s">
        <v>14</v>
      </c>
      <c r="B279" s="18" t="s">
        <v>23</v>
      </c>
      <c r="C279" s="18" t="s">
        <v>7</v>
      </c>
      <c r="D279" s="18" t="s">
        <v>113</v>
      </c>
      <c r="E279" s="34">
        <v>1997</v>
      </c>
      <c r="F279" s="34">
        <v>3</v>
      </c>
      <c r="G279" s="19">
        <v>2</v>
      </c>
      <c r="H279" s="35">
        <v>1.19</v>
      </c>
    </row>
    <row r="280" spans="1:8" x14ac:dyDescent="0.2">
      <c r="A280" s="18" t="s">
        <v>14</v>
      </c>
      <c r="B280" s="18" t="s">
        <v>23</v>
      </c>
      <c r="C280" s="18" t="s">
        <v>7</v>
      </c>
      <c r="D280" s="18" t="s">
        <v>113</v>
      </c>
      <c r="E280" s="34">
        <v>2008</v>
      </c>
      <c r="F280" s="34">
        <v>3</v>
      </c>
      <c r="G280" s="19">
        <v>4</v>
      </c>
      <c r="H280" s="35">
        <v>3.3099999999999996</v>
      </c>
    </row>
    <row r="281" spans="1:8" x14ac:dyDescent="0.2">
      <c r="A281" s="18" t="s">
        <v>14</v>
      </c>
      <c r="B281" s="18" t="s">
        <v>23</v>
      </c>
      <c r="C281" s="18" t="s">
        <v>7</v>
      </c>
      <c r="D281" s="18" t="s">
        <v>113</v>
      </c>
      <c r="E281" s="34">
        <v>2010</v>
      </c>
      <c r="F281" s="34">
        <v>3</v>
      </c>
      <c r="G281" s="19">
        <v>5</v>
      </c>
      <c r="H281" s="35">
        <v>4.22</v>
      </c>
    </row>
    <row r="282" spans="1:8" x14ac:dyDescent="0.2">
      <c r="A282" s="18" t="s">
        <v>14</v>
      </c>
      <c r="B282" s="18" t="s">
        <v>23</v>
      </c>
      <c r="C282" s="18" t="s">
        <v>7</v>
      </c>
      <c r="D282" s="18" t="s">
        <v>113</v>
      </c>
      <c r="E282" s="34">
        <v>2013</v>
      </c>
      <c r="F282" s="34">
        <v>2</v>
      </c>
      <c r="G282" s="19">
        <v>18</v>
      </c>
      <c r="H282" s="35">
        <v>13.12</v>
      </c>
    </row>
    <row r="283" spans="1:8" x14ac:dyDescent="0.2">
      <c r="A283" s="18" t="s">
        <v>14</v>
      </c>
      <c r="B283" s="18" t="s">
        <v>23</v>
      </c>
      <c r="C283" s="18" t="s">
        <v>7</v>
      </c>
      <c r="D283" s="18" t="s">
        <v>113</v>
      </c>
      <c r="E283" s="34">
        <v>2014</v>
      </c>
      <c r="F283" s="34">
        <v>2</v>
      </c>
      <c r="G283" s="19">
        <v>38</v>
      </c>
      <c r="H283" s="35">
        <v>29.060000000000002</v>
      </c>
    </row>
    <row r="284" spans="1:8" x14ac:dyDescent="0.2">
      <c r="A284" s="18" t="s">
        <v>14</v>
      </c>
      <c r="B284" s="18" t="s">
        <v>23</v>
      </c>
      <c r="C284" s="18" t="s">
        <v>7</v>
      </c>
      <c r="D284" s="18" t="s">
        <v>113</v>
      </c>
      <c r="E284" s="34">
        <v>2015</v>
      </c>
      <c r="F284" s="34">
        <v>2</v>
      </c>
      <c r="G284" s="19">
        <v>98</v>
      </c>
      <c r="H284" s="35">
        <v>76.910000000000011</v>
      </c>
    </row>
    <row r="285" spans="1:8" x14ac:dyDescent="0.2">
      <c r="A285" s="18" t="s">
        <v>14</v>
      </c>
      <c r="B285" s="18" t="s">
        <v>23</v>
      </c>
      <c r="C285" s="18" t="s">
        <v>7</v>
      </c>
      <c r="D285" s="18" t="s">
        <v>113</v>
      </c>
      <c r="E285" s="34">
        <v>2016</v>
      </c>
      <c r="F285" s="34">
        <v>2</v>
      </c>
      <c r="G285" s="19">
        <v>45</v>
      </c>
      <c r="H285" s="35">
        <v>29.74</v>
      </c>
    </row>
    <row r="286" spans="1:8" x14ac:dyDescent="0.2">
      <c r="A286" s="18" t="s">
        <v>14</v>
      </c>
      <c r="B286" s="18" t="s">
        <v>23</v>
      </c>
      <c r="C286" s="18" t="s">
        <v>7</v>
      </c>
      <c r="D286" s="18" t="s">
        <v>113</v>
      </c>
      <c r="E286" s="34">
        <v>2017</v>
      </c>
      <c r="F286" s="34">
        <v>1</v>
      </c>
      <c r="G286" s="19">
        <v>0</v>
      </c>
      <c r="H286" s="35">
        <v>0.26</v>
      </c>
    </row>
    <row r="287" spans="1:8" x14ac:dyDescent="0.2">
      <c r="A287" s="18" t="s">
        <v>14</v>
      </c>
      <c r="B287" s="18" t="s">
        <v>23</v>
      </c>
      <c r="C287" s="18" t="s">
        <v>7</v>
      </c>
      <c r="D287" s="18" t="s">
        <v>113</v>
      </c>
      <c r="E287" s="34">
        <v>2019</v>
      </c>
      <c r="F287" s="34">
        <v>1</v>
      </c>
      <c r="G287" s="19">
        <v>5</v>
      </c>
      <c r="H287" s="35">
        <v>4.17</v>
      </c>
    </row>
    <row r="288" spans="1:8" x14ac:dyDescent="0.2">
      <c r="A288" s="18" t="s">
        <v>14</v>
      </c>
      <c r="B288" s="18" t="s">
        <v>23</v>
      </c>
      <c r="C288" s="18" t="s">
        <v>7</v>
      </c>
      <c r="D288" s="18" t="s">
        <v>113</v>
      </c>
      <c r="E288" s="34">
        <v>2020</v>
      </c>
      <c r="F288" s="34">
        <v>0</v>
      </c>
      <c r="G288" s="19">
        <v>9</v>
      </c>
      <c r="H288" s="35">
        <v>4.6100000000000003</v>
      </c>
    </row>
    <row r="289" spans="1:8" x14ac:dyDescent="0.2">
      <c r="A289" s="18" t="s">
        <v>14</v>
      </c>
      <c r="B289" s="18" t="s">
        <v>23</v>
      </c>
      <c r="C289" s="18" t="s">
        <v>7</v>
      </c>
      <c r="D289" s="18" t="s">
        <v>113</v>
      </c>
      <c r="E289" s="34">
        <v>2021</v>
      </c>
      <c r="F289" s="34">
        <v>0</v>
      </c>
      <c r="G289" s="19">
        <v>3</v>
      </c>
      <c r="H289" s="35">
        <v>1.62</v>
      </c>
    </row>
    <row r="290" spans="1:8" x14ac:dyDescent="0.2">
      <c r="A290" s="18" t="s">
        <v>14</v>
      </c>
      <c r="B290" s="18" t="s">
        <v>23</v>
      </c>
      <c r="C290" s="18" t="s">
        <v>7</v>
      </c>
      <c r="D290" s="18" t="s">
        <v>114</v>
      </c>
      <c r="E290" s="34">
        <v>2014</v>
      </c>
      <c r="F290" s="34">
        <v>2</v>
      </c>
      <c r="G290" s="19">
        <v>2</v>
      </c>
      <c r="H290" s="35">
        <v>1.07</v>
      </c>
    </row>
    <row r="291" spans="1:8" x14ac:dyDescent="0.2">
      <c r="A291" s="18" t="s">
        <v>14</v>
      </c>
      <c r="B291" s="18" t="s">
        <v>23</v>
      </c>
      <c r="C291" s="18" t="s">
        <v>7</v>
      </c>
      <c r="D291" s="18" t="s">
        <v>114</v>
      </c>
      <c r="E291" s="34">
        <v>2018</v>
      </c>
      <c r="F291" s="34">
        <v>1</v>
      </c>
      <c r="G291" s="19">
        <v>0</v>
      </c>
      <c r="H291" s="35">
        <v>0.23</v>
      </c>
    </row>
    <row r="292" spans="1:8" x14ac:dyDescent="0.2">
      <c r="A292" s="18" t="s">
        <v>14</v>
      </c>
      <c r="B292" s="18" t="s">
        <v>23</v>
      </c>
      <c r="C292" s="18" t="s">
        <v>7</v>
      </c>
      <c r="D292" s="18" t="s">
        <v>118</v>
      </c>
      <c r="E292" s="34">
        <v>2014</v>
      </c>
      <c r="F292" s="34">
        <v>2</v>
      </c>
      <c r="G292" s="19">
        <v>1</v>
      </c>
      <c r="H292" s="35">
        <v>0.86</v>
      </c>
    </row>
    <row r="293" spans="1:8" x14ac:dyDescent="0.2">
      <c r="A293" s="18" t="s">
        <v>14</v>
      </c>
      <c r="B293" s="18" t="s">
        <v>23</v>
      </c>
      <c r="C293" s="18" t="s">
        <v>7</v>
      </c>
      <c r="D293" s="18" t="s">
        <v>118</v>
      </c>
      <c r="E293" s="34">
        <v>2017</v>
      </c>
      <c r="F293" s="34">
        <v>1</v>
      </c>
      <c r="G293" s="19">
        <v>2</v>
      </c>
      <c r="H293" s="35">
        <v>1.2</v>
      </c>
    </row>
    <row r="294" spans="1:8" x14ac:dyDescent="0.2">
      <c r="A294" s="18" t="s">
        <v>14</v>
      </c>
      <c r="B294" s="18" t="s">
        <v>23</v>
      </c>
      <c r="C294" s="18" t="s">
        <v>7</v>
      </c>
      <c r="D294" s="18" t="s">
        <v>118</v>
      </c>
      <c r="E294" s="34">
        <v>2018</v>
      </c>
      <c r="F294" s="34">
        <v>1</v>
      </c>
      <c r="G294" s="19">
        <v>1</v>
      </c>
      <c r="H294" s="35">
        <v>0.83</v>
      </c>
    </row>
    <row r="295" spans="1:8" x14ac:dyDescent="0.2">
      <c r="A295" s="18" t="s">
        <v>14</v>
      </c>
      <c r="B295" s="18" t="s">
        <v>23</v>
      </c>
      <c r="C295" s="18" t="s">
        <v>7</v>
      </c>
      <c r="D295" s="18" t="s">
        <v>116</v>
      </c>
      <c r="E295" s="34">
        <v>2013</v>
      </c>
      <c r="F295" s="34">
        <v>2</v>
      </c>
      <c r="G295" s="19">
        <v>9</v>
      </c>
      <c r="H295" s="35">
        <v>6.88</v>
      </c>
    </row>
    <row r="296" spans="1:8" x14ac:dyDescent="0.2">
      <c r="A296" s="18" t="s">
        <v>14</v>
      </c>
      <c r="B296" s="18" t="s">
        <v>23</v>
      </c>
      <c r="C296" s="18" t="s">
        <v>7</v>
      </c>
      <c r="D296" s="18" t="s">
        <v>116</v>
      </c>
      <c r="E296" s="34">
        <v>2016</v>
      </c>
      <c r="F296" s="34">
        <v>2</v>
      </c>
      <c r="G296" s="19">
        <v>19</v>
      </c>
      <c r="H296" s="35">
        <v>13.809999999999999</v>
      </c>
    </row>
    <row r="297" spans="1:8" x14ac:dyDescent="0.2">
      <c r="A297" s="18" t="s">
        <v>14</v>
      </c>
      <c r="B297" s="18" t="s">
        <v>23</v>
      </c>
      <c r="C297" s="18" t="s">
        <v>7</v>
      </c>
      <c r="D297" s="18" t="s">
        <v>116</v>
      </c>
      <c r="E297" s="34">
        <v>2020</v>
      </c>
      <c r="F297" s="34">
        <v>0</v>
      </c>
      <c r="G297" s="19">
        <v>2</v>
      </c>
      <c r="H297" s="35">
        <v>1.07</v>
      </c>
    </row>
    <row r="298" spans="1:8" x14ac:dyDescent="0.2">
      <c r="A298" s="18" t="s">
        <v>14</v>
      </c>
      <c r="B298" s="18" t="s">
        <v>23</v>
      </c>
      <c r="C298" s="18" t="s">
        <v>7</v>
      </c>
      <c r="D298" s="18" t="s">
        <v>119</v>
      </c>
      <c r="E298" s="34">
        <v>2011</v>
      </c>
      <c r="F298" s="34">
        <v>3</v>
      </c>
      <c r="G298" s="19">
        <v>116</v>
      </c>
      <c r="H298" s="35">
        <v>89.75</v>
      </c>
    </row>
    <row r="299" spans="1:8" x14ac:dyDescent="0.2">
      <c r="A299" s="18" t="s">
        <v>14</v>
      </c>
      <c r="B299" s="18" t="s">
        <v>24</v>
      </c>
      <c r="C299" s="18" t="s">
        <v>7</v>
      </c>
      <c r="D299" s="18" t="s">
        <v>112</v>
      </c>
      <c r="E299" s="34">
        <v>2010</v>
      </c>
      <c r="F299" s="34">
        <v>3</v>
      </c>
      <c r="G299" s="19">
        <v>13</v>
      </c>
      <c r="H299" s="35">
        <v>7.74</v>
      </c>
    </row>
    <row r="300" spans="1:8" x14ac:dyDescent="0.2">
      <c r="A300" s="18" t="s">
        <v>14</v>
      </c>
      <c r="B300" s="18" t="s">
        <v>24</v>
      </c>
      <c r="C300" s="18" t="s">
        <v>7</v>
      </c>
      <c r="D300" s="18" t="s">
        <v>112</v>
      </c>
      <c r="E300" s="34">
        <v>2012</v>
      </c>
      <c r="F300" s="34">
        <v>2</v>
      </c>
      <c r="G300" s="19">
        <v>79</v>
      </c>
      <c r="H300" s="35">
        <v>54.57</v>
      </c>
    </row>
    <row r="301" spans="1:8" x14ac:dyDescent="0.2">
      <c r="A301" s="18" t="s">
        <v>14</v>
      </c>
      <c r="B301" s="18" t="s">
        <v>24</v>
      </c>
      <c r="C301" s="18" t="s">
        <v>7</v>
      </c>
      <c r="D301" s="18" t="s">
        <v>112</v>
      </c>
      <c r="E301" s="34">
        <v>2013</v>
      </c>
      <c r="F301" s="34">
        <v>2</v>
      </c>
      <c r="G301" s="19">
        <v>16</v>
      </c>
      <c r="H301" s="35">
        <v>9.75</v>
      </c>
    </row>
    <row r="302" spans="1:8" x14ac:dyDescent="0.2">
      <c r="A302" s="18" t="s">
        <v>14</v>
      </c>
      <c r="B302" s="18" t="s">
        <v>24</v>
      </c>
      <c r="C302" s="18" t="s">
        <v>7</v>
      </c>
      <c r="D302" s="18" t="s">
        <v>112</v>
      </c>
      <c r="E302" s="34">
        <v>2015</v>
      </c>
      <c r="F302" s="34">
        <v>2</v>
      </c>
      <c r="G302" s="19">
        <v>68</v>
      </c>
      <c r="H302" s="35">
        <v>39.92</v>
      </c>
    </row>
    <row r="303" spans="1:8" x14ac:dyDescent="0.2">
      <c r="A303" s="18" t="s">
        <v>14</v>
      </c>
      <c r="B303" s="18" t="s">
        <v>24</v>
      </c>
      <c r="C303" s="18" t="s">
        <v>7</v>
      </c>
      <c r="D303" s="18" t="s">
        <v>112</v>
      </c>
      <c r="E303" s="34">
        <v>2016</v>
      </c>
      <c r="F303" s="34">
        <v>2</v>
      </c>
      <c r="G303" s="19">
        <v>10</v>
      </c>
      <c r="H303" s="35">
        <v>6.32</v>
      </c>
    </row>
    <row r="304" spans="1:8" x14ac:dyDescent="0.2">
      <c r="A304" s="18" t="s">
        <v>14</v>
      </c>
      <c r="B304" s="18" t="s">
        <v>24</v>
      </c>
      <c r="C304" s="18" t="s">
        <v>7</v>
      </c>
      <c r="D304" s="18" t="s">
        <v>112</v>
      </c>
      <c r="E304" s="34">
        <v>2018</v>
      </c>
      <c r="F304" s="34">
        <v>1</v>
      </c>
      <c r="G304" s="19">
        <v>40</v>
      </c>
      <c r="H304" s="35">
        <v>18.68</v>
      </c>
    </row>
    <row r="305" spans="1:8" x14ac:dyDescent="0.2">
      <c r="A305" s="18" t="s">
        <v>14</v>
      </c>
      <c r="B305" s="18" t="s">
        <v>24</v>
      </c>
      <c r="C305" s="18" t="s">
        <v>7</v>
      </c>
      <c r="D305" s="18" t="s">
        <v>112</v>
      </c>
      <c r="E305" s="34">
        <v>2019</v>
      </c>
      <c r="F305" s="34">
        <v>1</v>
      </c>
      <c r="G305" s="19">
        <v>8</v>
      </c>
      <c r="H305" s="35">
        <v>4.37</v>
      </c>
    </row>
    <row r="306" spans="1:8" x14ac:dyDescent="0.2">
      <c r="A306" s="18" t="s">
        <v>14</v>
      </c>
      <c r="B306" s="18" t="s">
        <v>24</v>
      </c>
      <c r="C306" s="18" t="s">
        <v>7</v>
      </c>
      <c r="D306" s="18" t="s">
        <v>112</v>
      </c>
      <c r="E306" s="34">
        <v>2020</v>
      </c>
      <c r="F306" s="34">
        <v>0</v>
      </c>
      <c r="G306" s="19">
        <v>7</v>
      </c>
      <c r="H306" s="35">
        <v>4.1100000000000003</v>
      </c>
    </row>
    <row r="307" spans="1:8" x14ac:dyDescent="0.2">
      <c r="A307" s="18" t="s">
        <v>14</v>
      </c>
      <c r="B307" s="18" t="s">
        <v>24</v>
      </c>
      <c r="C307" s="18" t="s">
        <v>7</v>
      </c>
      <c r="D307" s="18" t="s">
        <v>112</v>
      </c>
      <c r="E307" s="34">
        <v>2021</v>
      </c>
      <c r="F307" s="34">
        <v>0</v>
      </c>
      <c r="G307" s="19">
        <v>54</v>
      </c>
      <c r="H307" s="35">
        <v>77.010000000000005</v>
      </c>
    </row>
    <row r="308" spans="1:8" x14ac:dyDescent="0.2">
      <c r="A308" s="18" t="s">
        <v>14</v>
      </c>
      <c r="B308" s="18" t="s">
        <v>24</v>
      </c>
      <c r="C308" s="18" t="s">
        <v>7</v>
      </c>
      <c r="D308" s="18" t="s">
        <v>113</v>
      </c>
      <c r="E308" s="34">
        <v>2015</v>
      </c>
      <c r="F308" s="34">
        <v>2</v>
      </c>
      <c r="G308" s="19">
        <v>2</v>
      </c>
      <c r="H308" s="35">
        <v>2.12</v>
      </c>
    </row>
    <row r="309" spans="1:8" x14ac:dyDescent="0.2">
      <c r="A309" s="18" t="s">
        <v>14</v>
      </c>
      <c r="B309" s="18" t="s">
        <v>24</v>
      </c>
      <c r="C309" s="18" t="s">
        <v>7</v>
      </c>
      <c r="D309" s="18" t="s">
        <v>113</v>
      </c>
      <c r="E309" s="34">
        <v>2016</v>
      </c>
      <c r="F309" s="34">
        <v>2</v>
      </c>
      <c r="G309" s="19">
        <v>4</v>
      </c>
      <c r="H309" s="35">
        <v>3.62</v>
      </c>
    </row>
    <row r="310" spans="1:8" x14ac:dyDescent="0.2">
      <c r="A310" s="18" t="s">
        <v>14</v>
      </c>
      <c r="B310" s="18" t="s">
        <v>24</v>
      </c>
      <c r="C310" s="18" t="s">
        <v>7</v>
      </c>
      <c r="D310" s="18" t="s">
        <v>113</v>
      </c>
      <c r="E310" s="34">
        <v>2017</v>
      </c>
      <c r="F310" s="34">
        <v>1</v>
      </c>
      <c r="G310" s="19">
        <v>8</v>
      </c>
      <c r="H310" s="35">
        <v>4.8</v>
      </c>
    </row>
    <row r="311" spans="1:8" x14ac:dyDescent="0.2">
      <c r="A311" s="18" t="s">
        <v>14</v>
      </c>
      <c r="B311" s="18" t="s">
        <v>24</v>
      </c>
      <c r="C311" s="18" t="s">
        <v>7</v>
      </c>
      <c r="D311" s="18" t="s">
        <v>113</v>
      </c>
      <c r="E311" s="34">
        <v>2021</v>
      </c>
      <c r="F311" s="34">
        <v>0</v>
      </c>
      <c r="G311" s="19">
        <v>11</v>
      </c>
      <c r="H311" s="35">
        <v>6.65</v>
      </c>
    </row>
    <row r="312" spans="1:8" x14ac:dyDescent="0.2">
      <c r="A312" s="18" t="s">
        <v>14</v>
      </c>
      <c r="B312" s="18" t="s">
        <v>24</v>
      </c>
      <c r="C312" s="18" t="s">
        <v>7</v>
      </c>
      <c r="D312" s="18" t="s">
        <v>114</v>
      </c>
      <c r="E312" s="34">
        <v>1998</v>
      </c>
      <c r="F312" s="34">
        <v>3</v>
      </c>
      <c r="G312" s="19">
        <v>14</v>
      </c>
      <c r="H312" s="35">
        <v>6.76</v>
      </c>
    </row>
    <row r="313" spans="1:8" x14ac:dyDescent="0.2">
      <c r="A313" s="18" t="s">
        <v>14</v>
      </c>
      <c r="B313" s="18" t="s">
        <v>24</v>
      </c>
      <c r="C313" s="18" t="s">
        <v>7</v>
      </c>
      <c r="D313" s="18" t="s">
        <v>114</v>
      </c>
      <c r="E313" s="34">
        <v>2014</v>
      </c>
      <c r="F313" s="34">
        <v>2</v>
      </c>
      <c r="G313" s="19">
        <v>24</v>
      </c>
      <c r="H313" s="35">
        <v>11.33</v>
      </c>
    </row>
    <row r="314" spans="1:8" x14ac:dyDescent="0.2">
      <c r="A314" s="18" t="s">
        <v>14</v>
      </c>
      <c r="B314" s="18" t="s">
        <v>24</v>
      </c>
      <c r="C314" s="18" t="s">
        <v>7</v>
      </c>
      <c r="D314" s="18" t="s">
        <v>114</v>
      </c>
      <c r="E314" s="34">
        <v>2015</v>
      </c>
      <c r="F314" s="34">
        <v>2</v>
      </c>
      <c r="G314" s="19">
        <v>11</v>
      </c>
      <c r="H314" s="35">
        <v>6.32</v>
      </c>
    </row>
    <row r="315" spans="1:8" x14ac:dyDescent="0.2">
      <c r="A315" s="18" t="s">
        <v>14</v>
      </c>
      <c r="B315" s="18" t="s">
        <v>24</v>
      </c>
      <c r="C315" s="18" t="s">
        <v>7</v>
      </c>
      <c r="D315" s="18" t="s">
        <v>118</v>
      </c>
      <c r="E315" s="34">
        <v>2016</v>
      </c>
      <c r="F315" s="34">
        <v>2</v>
      </c>
      <c r="G315" s="19">
        <v>3</v>
      </c>
      <c r="H315" s="35">
        <v>2.74</v>
      </c>
    </row>
    <row r="316" spans="1:8" x14ac:dyDescent="0.2">
      <c r="A316" s="18" t="s">
        <v>14</v>
      </c>
      <c r="B316" s="18" t="s">
        <v>24</v>
      </c>
      <c r="C316" s="18" t="s">
        <v>7</v>
      </c>
      <c r="D316" s="18" t="s">
        <v>116</v>
      </c>
      <c r="E316" s="34">
        <v>2004</v>
      </c>
      <c r="F316" s="34">
        <v>3</v>
      </c>
      <c r="G316" s="19">
        <v>11</v>
      </c>
      <c r="H316" s="35">
        <v>1.25</v>
      </c>
    </row>
    <row r="317" spans="1:8" x14ac:dyDescent="0.2">
      <c r="A317" s="18" t="s">
        <v>14</v>
      </c>
      <c r="B317" s="18" t="s">
        <v>24</v>
      </c>
      <c r="C317" s="18" t="s">
        <v>7</v>
      </c>
      <c r="D317" s="18" t="s">
        <v>116</v>
      </c>
      <c r="E317" s="34">
        <v>2013</v>
      </c>
      <c r="F317" s="34">
        <v>2</v>
      </c>
      <c r="G317" s="19">
        <v>2</v>
      </c>
      <c r="H317" s="35">
        <v>0.52</v>
      </c>
    </row>
    <row r="318" spans="1:8" x14ac:dyDescent="0.2">
      <c r="A318" s="18" t="s">
        <v>14</v>
      </c>
      <c r="B318" s="18" t="s">
        <v>24</v>
      </c>
      <c r="C318" s="18" t="s">
        <v>7</v>
      </c>
      <c r="D318" s="18" t="s">
        <v>117</v>
      </c>
      <c r="E318" s="34">
        <v>2015</v>
      </c>
      <c r="F318" s="34">
        <v>2</v>
      </c>
      <c r="G318" s="19">
        <v>13</v>
      </c>
      <c r="H318" s="35">
        <v>7.93</v>
      </c>
    </row>
    <row r="319" spans="1:8" x14ac:dyDescent="0.2">
      <c r="A319" s="18" t="s">
        <v>14</v>
      </c>
      <c r="B319" s="18" t="s">
        <v>24</v>
      </c>
      <c r="C319" s="18" t="s">
        <v>7</v>
      </c>
      <c r="D319" s="18" t="s">
        <v>117</v>
      </c>
      <c r="E319" s="34">
        <v>2020</v>
      </c>
      <c r="F319" s="34">
        <v>0</v>
      </c>
      <c r="G319" s="19">
        <v>4</v>
      </c>
      <c r="H319" s="35">
        <v>4.93</v>
      </c>
    </row>
    <row r="320" spans="1:8" x14ac:dyDescent="0.2">
      <c r="A320" s="18" t="s">
        <v>14</v>
      </c>
      <c r="B320" s="18" t="s">
        <v>24</v>
      </c>
      <c r="C320" s="18" t="s">
        <v>7</v>
      </c>
      <c r="D320" s="18" t="s">
        <v>117</v>
      </c>
      <c r="E320" s="34">
        <v>2021</v>
      </c>
      <c r="F320" s="34">
        <v>0</v>
      </c>
      <c r="G320" s="19">
        <v>14</v>
      </c>
      <c r="H320" s="35">
        <v>14.91</v>
      </c>
    </row>
    <row r="321" spans="1:8" x14ac:dyDescent="0.2">
      <c r="A321" s="18" t="s">
        <v>15</v>
      </c>
      <c r="B321" s="18" t="s">
        <v>25</v>
      </c>
      <c r="C321" s="18" t="s">
        <v>7</v>
      </c>
      <c r="D321" s="18" t="s">
        <v>112</v>
      </c>
      <c r="E321" s="34">
        <v>1992</v>
      </c>
      <c r="F321" s="34">
        <v>3</v>
      </c>
      <c r="G321" s="19">
        <v>25</v>
      </c>
      <c r="H321" s="35">
        <v>10.94</v>
      </c>
    </row>
    <row r="322" spans="1:8" x14ac:dyDescent="0.2">
      <c r="A322" s="18" t="s">
        <v>15</v>
      </c>
      <c r="B322" s="18" t="s">
        <v>25</v>
      </c>
      <c r="C322" s="18" t="s">
        <v>7</v>
      </c>
      <c r="D322" s="18" t="s">
        <v>112</v>
      </c>
      <c r="E322" s="34">
        <v>1993</v>
      </c>
      <c r="F322" s="34">
        <v>3</v>
      </c>
      <c r="G322" s="19">
        <v>78</v>
      </c>
      <c r="H322" s="35">
        <v>37.6</v>
      </c>
    </row>
    <row r="323" spans="1:8" x14ac:dyDescent="0.2">
      <c r="A323" s="18" t="s">
        <v>15</v>
      </c>
      <c r="B323" s="18" t="s">
        <v>25</v>
      </c>
      <c r="C323" s="18" t="s">
        <v>7</v>
      </c>
      <c r="D323" s="18" t="s">
        <v>112</v>
      </c>
      <c r="E323" s="34">
        <v>1996</v>
      </c>
      <c r="F323" s="34">
        <v>3</v>
      </c>
      <c r="G323" s="19">
        <v>2</v>
      </c>
      <c r="H323" s="35">
        <v>1.08</v>
      </c>
    </row>
    <row r="324" spans="1:8" x14ac:dyDescent="0.2">
      <c r="A324" s="18" t="s">
        <v>15</v>
      </c>
      <c r="B324" s="18" t="s">
        <v>25</v>
      </c>
      <c r="C324" s="18" t="s">
        <v>7</v>
      </c>
      <c r="D324" s="18" t="s">
        <v>112</v>
      </c>
      <c r="E324" s="34">
        <v>1997</v>
      </c>
      <c r="F324" s="34">
        <v>3</v>
      </c>
      <c r="G324" s="19">
        <v>9</v>
      </c>
      <c r="H324" s="35">
        <v>3.04</v>
      </c>
    </row>
    <row r="325" spans="1:8" x14ac:dyDescent="0.2">
      <c r="A325" s="18" t="s">
        <v>15</v>
      </c>
      <c r="B325" s="18" t="s">
        <v>25</v>
      </c>
      <c r="C325" s="18" t="s">
        <v>7</v>
      </c>
      <c r="D325" s="18" t="s">
        <v>112</v>
      </c>
      <c r="E325" s="34">
        <v>1998</v>
      </c>
      <c r="F325" s="34">
        <v>3</v>
      </c>
      <c r="G325" s="19">
        <v>48</v>
      </c>
      <c r="H325" s="35">
        <v>23.82</v>
      </c>
    </row>
    <row r="326" spans="1:8" x14ac:dyDescent="0.2">
      <c r="A326" s="18" t="s">
        <v>15</v>
      </c>
      <c r="B326" s="18" t="s">
        <v>25</v>
      </c>
      <c r="C326" s="18" t="s">
        <v>7</v>
      </c>
      <c r="D326" s="18" t="s">
        <v>112</v>
      </c>
      <c r="E326" s="34">
        <v>1999</v>
      </c>
      <c r="F326" s="34">
        <v>3</v>
      </c>
      <c r="G326" s="19">
        <v>89</v>
      </c>
      <c r="H326" s="35">
        <v>46.06</v>
      </c>
    </row>
    <row r="327" spans="1:8" x14ac:dyDescent="0.2">
      <c r="A327" s="18" t="s">
        <v>15</v>
      </c>
      <c r="B327" s="18" t="s">
        <v>25</v>
      </c>
      <c r="C327" s="18" t="s">
        <v>7</v>
      </c>
      <c r="D327" s="18" t="s">
        <v>112</v>
      </c>
      <c r="E327" s="34">
        <v>2000</v>
      </c>
      <c r="F327" s="34">
        <v>3</v>
      </c>
      <c r="G327" s="19">
        <v>14</v>
      </c>
      <c r="H327" s="35">
        <v>7.54</v>
      </c>
    </row>
    <row r="328" spans="1:8" x14ac:dyDescent="0.2">
      <c r="A328" s="18" t="s">
        <v>15</v>
      </c>
      <c r="B328" s="18" t="s">
        <v>25</v>
      </c>
      <c r="C328" s="18" t="s">
        <v>7</v>
      </c>
      <c r="D328" s="18" t="s">
        <v>112</v>
      </c>
      <c r="E328" s="34">
        <v>2001</v>
      </c>
      <c r="F328" s="34">
        <v>3</v>
      </c>
      <c r="G328" s="19">
        <v>32</v>
      </c>
      <c r="H328" s="35">
        <v>16.329999999999998</v>
      </c>
    </row>
    <row r="329" spans="1:8" x14ac:dyDescent="0.2">
      <c r="A329" s="18" t="s">
        <v>15</v>
      </c>
      <c r="B329" s="18" t="s">
        <v>25</v>
      </c>
      <c r="C329" s="18" t="s">
        <v>7</v>
      </c>
      <c r="D329" s="18" t="s">
        <v>112</v>
      </c>
      <c r="E329" s="34">
        <v>2002</v>
      </c>
      <c r="F329" s="34">
        <v>3</v>
      </c>
      <c r="G329" s="19">
        <v>12</v>
      </c>
      <c r="H329" s="35">
        <v>5.73</v>
      </c>
    </row>
    <row r="330" spans="1:8" x14ac:dyDescent="0.2">
      <c r="A330" s="18" t="s">
        <v>15</v>
      </c>
      <c r="B330" s="18" t="s">
        <v>25</v>
      </c>
      <c r="C330" s="18" t="s">
        <v>7</v>
      </c>
      <c r="D330" s="18" t="s">
        <v>112</v>
      </c>
      <c r="E330" s="34">
        <v>2003</v>
      </c>
      <c r="F330" s="34">
        <v>3</v>
      </c>
      <c r="G330" s="19">
        <v>26</v>
      </c>
      <c r="H330" s="35">
        <v>13.47</v>
      </c>
    </row>
    <row r="331" spans="1:8" x14ac:dyDescent="0.2">
      <c r="A331" s="18" t="s">
        <v>15</v>
      </c>
      <c r="B331" s="18" t="s">
        <v>25</v>
      </c>
      <c r="C331" s="18" t="s">
        <v>7</v>
      </c>
      <c r="D331" s="18" t="s">
        <v>112</v>
      </c>
      <c r="E331" s="34">
        <v>2004</v>
      </c>
      <c r="F331" s="34">
        <v>3</v>
      </c>
      <c r="G331" s="19">
        <v>8</v>
      </c>
      <c r="H331" s="35">
        <v>3.78</v>
      </c>
    </row>
    <row r="332" spans="1:8" x14ac:dyDescent="0.2">
      <c r="A332" s="18" t="s">
        <v>15</v>
      </c>
      <c r="B332" s="18" t="s">
        <v>25</v>
      </c>
      <c r="C332" s="18" t="s">
        <v>7</v>
      </c>
      <c r="D332" s="18" t="s">
        <v>112</v>
      </c>
      <c r="E332" s="34">
        <v>2005</v>
      </c>
      <c r="F332" s="34">
        <v>3</v>
      </c>
      <c r="G332" s="19">
        <v>22</v>
      </c>
      <c r="H332" s="35">
        <v>11.17</v>
      </c>
    </row>
    <row r="333" spans="1:8" x14ac:dyDescent="0.2">
      <c r="A333" s="18" t="s">
        <v>15</v>
      </c>
      <c r="B333" s="18" t="s">
        <v>25</v>
      </c>
      <c r="C333" s="18" t="s">
        <v>7</v>
      </c>
      <c r="D333" s="18" t="s">
        <v>112</v>
      </c>
      <c r="E333" s="34">
        <v>2006</v>
      </c>
      <c r="F333" s="34">
        <v>3</v>
      </c>
      <c r="G333" s="19">
        <v>38</v>
      </c>
      <c r="H333" s="35">
        <v>20.010000000000002</v>
      </c>
    </row>
    <row r="334" spans="1:8" x14ac:dyDescent="0.2">
      <c r="A334" s="18" t="s">
        <v>15</v>
      </c>
      <c r="B334" s="18" t="s">
        <v>25</v>
      </c>
      <c r="C334" s="18" t="s">
        <v>7</v>
      </c>
      <c r="D334" s="18" t="s">
        <v>112</v>
      </c>
      <c r="E334" s="34">
        <v>2007</v>
      </c>
      <c r="F334" s="34">
        <v>3</v>
      </c>
      <c r="G334" s="19">
        <v>21</v>
      </c>
      <c r="H334" s="35">
        <v>13.04</v>
      </c>
    </row>
    <row r="335" spans="1:8" x14ac:dyDescent="0.2">
      <c r="A335" s="18" t="s">
        <v>15</v>
      </c>
      <c r="B335" s="18" t="s">
        <v>25</v>
      </c>
      <c r="C335" s="18" t="s">
        <v>7</v>
      </c>
      <c r="D335" s="18" t="s">
        <v>112</v>
      </c>
      <c r="E335" s="34">
        <v>2008</v>
      </c>
      <c r="F335" s="34">
        <v>3</v>
      </c>
      <c r="G335" s="19">
        <v>2</v>
      </c>
      <c r="H335" s="35">
        <v>0.77</v>
      </c>
    </row>
    <row r="336" spans="1:8" x14ac:dyDescent="0.2">
      <c r="A336" s="18" t="s">
        <v>15</v>
      </c>
      <c r="B336" s="18" t="s">
        <v>25</v>
      </c>
      <c r="C336" s="18" t="s">
        <v>7</v>
      </c>
      <c r="D336" s="18" t="s">
        <v>112</v>
      </c>
      <c r="E336" s="34">
        <v>2009</v>
      </c>
      <c r="F336" s="34">
        <v>3</v>
      </c>
      <c r="G336" s="19">
        <v>11</v>
      </c>
      <c r="H336" s="35">
        <v>4.12</v>
      </c>
    </row>
    <row r="337" spans="1:8" x14ac:dyDescent="0.2">
      <c r="A337" s="18" t="s">
        <v>15</v>
      </c>
      <c r="B337" s="18" t="s">
        <v>25</v>
      </c>
      <c r="C337" s="18" t="s">
        <v>7</v>
      </c>
      <c r="D337" s="18" t="s">
        <v>112</v>
      </c>
      <c r="E337" s="34">
        <v>2010</v>
      </c>
      <c r="F337" s="34">
        <v>3</v>
      </c>
      <c r="G337" s="19">
        <v>21</v>
      </c>
      <c r="H337" s="35">
        <v>11.17</v>
      </c>
    </row>
    <row r="338" spans="1:8" x14ac:dyDescent="0.2">
      <c r="A338" s="18" t="s">
        <v>15</v>
      </c>
      <c r="B338" s="18" t="s">
        <v>25</v>
      </c>
      <c r="C338" s="18" t="s">
        <v>7</v>
      </c>
      <c r="D338" s="18" t="s">
        <v>112</v>
      </c>
      <c r="E338" s="34">
        <v>2011</v>
      </c>
      <c r="F338" s="34">
        <v>3</v>
      </c>
      <c r="G338" s="19">
        <v>24</v>
      </c>
      <c r="H338" s="35">
        <v>12.81</v>
      </c>
    </row>
    <row r="339" spans="1:8" x14ac:dyDescent="0.2">
      <c r="A339" s="18" t="s">
        <v>15</v>
      </c>
      <c r="B339" s="18" t="s">
        <v>25</v>
      </c>
      <c r="C339" s="18" t="s">
        <v>7</v>
      </c>
      <c r="D339" s="18" t="s">
        <v>112</v>
      </c>
      <c r="E339" s="34">
        <v>2012</v>
      </c>
      <c r="F339" s="34">
        <v>2</v>
      </c>
      <c r="G339" s="19">
        <v>87</v>
      </c>
      <c r="H339" s="35">
        <v>52.78</v>
      </c>
    </row>
    <row r="340" spans="1:8" x14ac:dyDescent="0.2">
      <c r="A340" s="18" t="s">
        <v>15</v>
      </c>
      <c r="B340" s="18" t="s">
        <v>25</v>
      </c>
      <c r="C340" s="18" t="s">
        <v>7</v>
      </c>
      <c r="D340" s="18" t="s">
        <v>112</v>
      </c>
      <c r="E340" s="34">
        <v>2013</v>
      </c>
      <c r="F340" s="34">
        <v>2</v>
      </c>
      <c r="G340" s="19">
        <v>6</v>
      </c>
      <c r="H340" s="35">
        <v>3.08</v>
      </c>
    </row>
    <row r="341" spans="1:8" x14ac:dyDescent="0.2">
      <c r="A341" s="18" t="s">
        <v>15</v>
      </c>
      <c r="B341" s="18" t="s">
        <v>25</v>
      </c>
      <c r="C341" s="18" t="s">
        <v>7</v>
      </c>
      <c r="D341" s="18" t="s">
        <v>112</v>
      </c>
      <c r="E341" s="34">
        <v>2014</v>
      </c>
      <c r="F341" s="34">
        <v>2</v>
      </c>
      <c r="G341" s="19">
        <v>62</v>
      </c>
      <c r="H341" s="35">
        <v>42.68</v>
      </c>
    </row>
    <row r="342" spans="1:8" x14ac:dyDescent="0.2">
      <c r="A342" s="18" t="s">
        <v>15</v>
      </c>
      <c r="B342" s="18" t="s">
        <v>25</v>
      </c>
      <c r="C342" s="18" t="s">
        <v>7</v>
      </c>
      <c r="D342" s="18" t="s">
        <v>112</v>
      </c>
      <c r="E342" s="34">
        <v>2015</v>
      </c>
      <c r="F342" s="34">
        <v>2</v>
      </c>
      <c r="G342" s="19">
        <v>93</v>
      </c>
      <c r="H342" s="35">
        <v>58.61</v>
      </c>
    </row>
    <row r="343" spans="1:8" x14ac:dyDescent="0.2">
      <c r="A343" s="18" t="s">
        <v>15</v>
      </c>
      <c r="B343" s="18" t="s">
        <v>25</v>
      </c>
      <c r="C343" s="18" t="s">
        <v>7</v>
      </c>
      <c r="D343" s="18" t="s">
        <v>112</v>
      </c>
      <c r="E343" s="34">
        <v>2016</v>
      </c>
      <c r="F343" s="34">
        <v>2</v>
      </c>
      <c r="G343" s="19">
        <v>45</v>
      </c>
      <c r="H343" s="35">
        <v>28.94</v>
      </c>
    </row>
    <row r="344" spans="1:8" x14ac:dyDescent="0.2">
      <c r="A344" s="18" t="s">
        <v>15</v>
      </c>
      <c r="B344" s="18" t="s">
        <v>25</v>
      </c>
      <c r="C344" s="18" t="s">
        <v>7</v>
      </c>
      <c r="D344" s="18" t="s">
        <v>112</v>
      </c>
      <c r="E344" s="34">
        <v>2017</v>
      </c>
      <c r="F344" s="34">
        <v>1</v>
      </c>
      <c r="G344" s="19">
        <v>112</v>
      </c>
      <c r="H344" s="35">
        <v>75.27000000000001</v>
      </c>
    </row>
    <row r="345" spans="1:8" x14ac:dyDescent="0.2">
      <c r="A345" s="18" t="s">
        <v>15</v>
      </c>
      <c r="B345" s="18" t="s">
        <v>25</v>
      </c>
      <c r="C345" s="18" t="s">
        <v>7</v>
      </c>
      <c r="D345" s="18" t="s">
        <v>112</v>
      </c>
      <c r="E345" s="34">
        <v>2018</v>
      </c>
      <c r="F345" s="34">
        <v>1</v>
      </c>
      <c r="G345" s="19">
        <v>77</v>
      </c>
      <c r="H345" s="35">
        <v>46.85</v>
      </c>
    </row>
    <row r="346" spans="1:8" x14ac:dyDescent="0.2">
      <c r="A346" s="18" t="s">
        <v>15</v>
      </c>
      <c r="B346" s="18" t="s">
        <v>25</v>
      </c>
      <c r="C346" s="18" t="s">
        <v>7</v>
      </c>
      <c r="D346" s="18" t="s">
        <v>112</v>
      </c>
      <c r="E346" s="34">
        <v>2019</v>
      </c>
      <c r="F346" s="34">
        <v>1</v>
      </c>
      <c r="G346" s="19">
        <v>35</v>
      </c>
      <c r="H346" s="35">
        <v>19.77</v>
      </c>
    </row>
    <row r="347" spans="1:8" x14ac:dyDescent="0.2">
      <c r="A347" s="18" t="s">
        <v>15</v>
      </c>
      <c r="B347" s="18" t="s">
        <v>25</v>
      </c>
      <c r="C347" s="18" t="s">
        <v>7</v>
      </c>
      <c r="D347" s="18" t="s">
        <v>112</v>
      </c>
      <c r="E347" s="34">
        <v>2020</v>
      </c>
      <c r="F347" s="34">
        <v>0</v>
      </c>
      <c r="G347" s="19">
        <v>37</v>
      </c>
      <c r="H347" s="35">
        <v>21.759999999999998</v>
      </c>
    </row>
    <row r="348" spans="1:8" x14ac:dyDescent="0.2">
      <c r="A348" s="18" t="s">
        <v>15</v>
      </c>
      <c r="B348" s="18" t="s">
        <v>25</v>
      </c>
      <c r="C348" s="18" t="s">
        <v>7</v>
      </c>
      <c r="D348" s="18" t="s">
        <v>112</v>
      </c>
      <c r="E348" s="34">
        <v>2021</v>
      </c>
      <c r="F348" s="34">
        <v>0</v>
      </c>
      <c r="G348" s="19">
        <v>25</v>
      </c>
      <c r="H348" s="35">
        <v>14.020000000000001</v>
      </c>
    </row>
    <row r="349" spans="1:8" x14ac:dyDescent="0.2">
      <c r="A349" s="18" t="s">
        <v>15</v>
      </c>
      <c r="B349" s="18" t="s">
        <v>25</v>
      </c>
      <c r="C349" s="18" t="s">
        <v>7</v>
      </c>
      <c r="D349" s="18" t="s">
        <v>113</v>
      </c>
      <c r="E349" s="34">
        <v>1995</v>
      </c>
      <c r="F349" s="34">
        <v>3</v>
      </c>
      <c r="G349" s="19">
        <v>48</v>
      </c>
      <c r="H349" s="35">
        <v>28.2</v>
      </c>
    </row>
    <row r="350" spans="1:8" x14ac:dyDescent="0.2">
      <c r="A350" s="18" t="s">
        <v>15</v>
      </c>
      <c r="B350" s="18" t="s">
        <v>25</v>
      </c>
      <c r="C350" s="18" t="s">
        <v>7</v>
      </c>
      <c r="D350" s="18" t="s">
        <v>113</v>
      </c>
      <c r="E350" s="34">
        <v>1996</v>
      </c>
      <c r="F350" s="34">
        <v>3</v>
      </c>
      <c r="G350" s="19">
        <v>24</v>
      </c>
      <c r="H350" s="35">
        <v>13.5</v>
      </c>
    </row>
    <row r="351" spans="1:8" x14ac:dyDescent="0.2">
      <c r="A351" s="18" t="s">
        <v>15</v>
      </c>
      <c r="B351" s="18" t="s">
        <v>25</v>
      </c>
      <c r="C351" s="18" t="s">
        <v>7</v>
      </c>
      <c r="D351" s="18" t="s">
        <v>113</v>
      </c>
      <c r="E351" s="34">
        <v>2003</v>
      </c>
      <c r="F351" s="34">
        <v>3</v>
      </c>
      <c r="G351" s="19">
        <v>3</v>
      </c>
      <c r="H351" s="35">
        <v>1.6</v>
      </c>
    </row>
    <row r="352" spans="1:8" x14ac:dyDescent="0.2">
      <c r="A352" s="18" t="s">
        <v>15</v>
      </c>
      <c r="B352" s="18" t="s">
        <v>25</v>
      </c>
      <c r="C352" s="18" t="s">
        <v>7</v>
      </c>
      <c r="D352" s="18" t="s">
        <v>113</v>
      </c>
      <c r="E352" s="34">
        <v>2009</v>
      </c>
      <c r="F352" s="34">
        <v>3</v>
      </c>
      <c r="G352" s="19">
        <v>10</v>
      </c>
      <c r="H352" s="35">
        <v>5.23</v>
      </c>
    </row>
    <row r="353" spans="1:8" x14ac:dyDescent="0.2">
      <c r="A353" s="18" t="s">
        <v>15</v>
      </c>
      <c r="B353" s="18" t="s">
        <v>25</v>
      </c>
      <c r="C353" s="18" t="s">
        <v>7</v>
      </c>
      <c r="D353" s="18" t="s">
        <v>113</v>
      </c>
      <c r="E353" s="34">
        <v>2010</v>
      </c>
      <c r="F353" s="34">
        <v>3</v>
      </c>
      <c r="G353" s="19">
        <v>9</v>
      </c>
      <c r="H353" s="35">
        <v>4.93</v>
      </c>
    </row>
    <row r="354" spans="1:8" x14ac:dyDescent="0.2">
      <c r="A354" s="18" t="s">
        <v>15</v>
      </c>
      <c r="B354" s="18" t="s">
        <v>25</v>
      </c>
      <c r="C354" s="18" t="s">
        <v>7</v>
      </c>
      <c r="D354" s="18" t="s">
        <v>113</v>
      </c>
      <c r="E354" s="34">
        <v>2011</v>
      </c>
      <c r="F354" s="34">
        <v>3</v>
      </c>
      <c r="G354" s="19">
        <v>18</v>
      </c>
      <c r="H354" s="35">
        <v>10.39</v>
      </c>
    </row>
    <row r="355" spans="1:8" x14ac:dyDescent="0.2">
      <c r="A355" s="18" t="s">
        <v>15</v>
      </c>
      <c r="B355" s="18" t="s">
        <v>25</v>
      </c>
      <c r="C355" s="18" t="s">
        <v>7</v>
      </c>
      <c r="D355" s="18" t="s">
        <v>113</v>
      </c>
      <c r="E355" s="34">
        <v>2012</v>
      </c>
      <c r="F355" s="34">
        <v>2</v>
      </c>
      <c r="G355" s="19">
        <v>13</v>
      </c>
      <c r="H355" s="35">
        <v>8.5399999999999991</v>
      </c>
    </row>
    <row r="356" spans="1:8" x14ac:dyDescent="0.2">
      <c r="A356" s="18" t="s">
        <v>15</v>
      </c>
      <c r="B356" s="18" t="s">
        <v>25</v>
      </c>
      <c r="C356" s="18" t="s">
        <v>7</v>
      </c>
      <c r="D356" s="18" t="s">
        <v>113</v>
      </c>
      <c r="E356" s="34">
        <v>2014</v>
      </c>
      <c r="F356" s="34">
        <v>2</v>
      </c>
      <c r="G356" s="19">
        <v>22</v>
      </c>
      <c r="H356" s="35">
        <v>15.77</v>
      </c>
    </row>
    <row r="357" spans="1:8" x14ac:dyDescent="0.2">
      <c r="A357" s="18" t="s">
        <v>15</v>
      </c>
      <c r="B357" s="18" t="s">
        <v>25</v>
      </c>
      <c r="C357" s="18" t="s">
        <v>7</v>
      </c>
      <c r="D357" s="18" t="s">
        <v>113</v>
      </c>
      <c r="E357" s="34">
        <v>2015</v>
      </c>
      <c r="F357" s="34">
        <v>2</v>
      </c>
      <c r="G357" s="19">
        <v>15</v>
      </c>
      <c r="H357" s="35">
        <v>10.1</v>
      </c>
    </row>
    <row r="358" spans="1:8" x14ac:dyDescent="0.2">
      <c r="A358" s="18" t="s">
        <v>15</v>
      </c>
      <c r="B358" s="18" t="s">
        <v>25</v>
      </c>
      <c r="C358" s="18" t="s">
        <v>7</v>
      </c>
      <c r="D358" s="18" t="s">
        <v>113</v>
      </c>
      <c r="E358" s="34">
        <v>2016</v>
      </c>
      <c r="F358" s="34">
        <v>2</v>
      </c>
      <c r="G358" s="19">
        <v>0</v>
      </c>
      <c r="H358" s="35">
        <v>0.19</v>
      </c>
    </row>
    <row r="359" spans="1:8" x14ac:dyDescent="0.2">
      <c r="A359" s="18" t="s">
        <v>15</v>
      </c>
      <c r="B359" s="18" t="s">
        <v>25</v>
      </c>
      <c r="C359" s="18" t="s">
        <v>7</v>
      </c>
      <c r="D359" s="18" t="s">
        <v>113</v>
      </c>
      <c r="E359" s="34">
        <v>2017</v>
      </c>
      <c r="F359" s="34">
        <v>1</v>
      </c>
      <c r="G359" s="19">
        <v>18</v>
      </c>
      <c r="H359" s="35">
        <v>11.7</v>
      </c>
    </row>
    <row r="360" spans="1:8" x14ac:dyDescent="0.2">
      <c r="A360" s="18" t="s">
        <v>15</v>
      </c>
      <c r="B360" s="18" t="s">
        <v>25</v>
      </c>
      <c r="C360" s="18" t="s">
        <v>7</v>
      </c>
      <c r="D360" s="18" t="s">
        <v>113</v>
      </c>
      <c r="E360" s="34">
        <v>2018</v>
      </c>
      <c r="F360" s="34">
        <v>1</v>
      </c>
      <c r="G360" s="19">
        <v>13</v>
      </c>
      <c r="H360" s="35">
        <v>8.84</v>
      </c>
    </row>
    <row r="361" spans="1:8" x14ac:dyDescent="0.2">
      <c r="A361" s="18" t="s">
        <v>15</v>
      </c>
      <c r="B361" s="18" t="s">
        <v>25</v>
      </c>
      <c r="C361" s="18" t="s">
        <v>7</v>
      </c>
      <c r="D361" s="18" t="s">
        <v>113</v>
      </c>
      <c r="E361" s="34">
        <v>2019</v>
      </c>
      <c r="F361" s="34">
        <v>1</v>
      </c>
      <c r="G361" s="19">
        <v>10</v>
      </c>
      <c r="H361" s="35">
        <v>8.41</v>
      </c>
    </row>
    <row r="362" spans="1:8" x14ac:dyDescent="0.2">
      <c r="A362" s="18" t="s">
        <v>15</v>
      </c>
      <c r="B362" s="18" t="s">
        <v>25</v>
      </c>
      <c r="C362" s="18" t="s">
        <v>7</v>
      </c>
      <c r="D362" s="18" t="s">
        <v>113</v>
      </c>
      <c r="E362" s="34">
        <v>2020</v>
      </c>
      <c r="F362" s="34">
        <v>0</v>
      </c>
      <c r="G362" s="19">
        <v>3</v>
      </c>
      <c r="H362" s="35">
        <v>2.17</v>
      </c>
    </row>
    <row r="363" spans="1:8" x14ac:dyDescent="0.2">
      <c r="A363" s="18" t="s">
        <v>15</v>
      </c>
      <c r="B363" s="18" t="s">
        <v>25</v>
      </c>
      <c r="C363" s="18" t="s">
        <v>7</v>
      </c>
      <c r="D363" s="18" t="s">
        <v>113</v>
      </c>
      <c r="E363" s="34">
        <v>2021</v>
      </c>
      <c r="F363" s="34">
        <v>0</v>
      </c>
      <c r="G363" s="19">
        <v>3</v>
      </c>
      <c r="H363" s="35">
        <v>1.94</v>
      </c>
    </row>
    <row r="364" spans="1:8" x14ac:dyDescent="0.2">
      <c r="A364" s="18" t="s">
        <v>15</v>
      </c>
      <c r="B364" s="18" t="s">
        <v>25</v>
      </c>
      <c r="C364" s="18" t="s">
        <v>7</v>
      </c>
      <c r="D364" s="18" t="s">
        <v>114</v>
      </c>
      <c r="E364" s="34">
        <v>1994</v>
      </c>
      <c r="F364" s="34">
        <v>3</v>
      </c>
      <c r="G364" s="19">
        <v>39</v>
      </c>
      <c r="H364" s="35">
        <v>19.670000000000002</v>
      </c>
    </row>
    <row r="365" spans="1:8" x14ac:dyDescent="0.2">
      <c r="A365" s="18" t="s">
        <v>15</v>
      </c>
      <c r="B365" s="18" t="s">
        <v>25</v>
      </c>
      <c r="C365" s="18" t="s">
        <v>7</v>
      </c>
      <c r="D365" s="18" t="s">
        <v>114</v>
      </c>
      <c r="E365" s="34">
        <v>2014</v>
      </c>
      <c r="F365" s="34">
        <v>2</v>
      </c>
      <c r="G365" s="19">
        <v>1</v>
      </c>
      <c r="H365" s="35">
        <v>0.28999999999999998</v>
      </c>
    </row>
    <row r="366" spans="1:8" x14ac:dyDescent="0.2">
      <c r="A366" s="18" t="s">
        <v>15</v>
      </c>
      <c r="B366" s="18" t="s">
        <v>25</v>
      </c>
      <c r="C366" s="18" t="s">
        <v>7</v>
      </c>
      <c r="D366" s="18" t="s">
        <v>118</v>
      </c>
      <c r="E366" s="34">
        <v>2001</v>
      </c>
      <c r="F366" s="34">
        <v>3</v>
      </c>
      <c r="G366" s="19">
        <v>0</v>
      </c>
      <c r="H366" s="35">
        <v>0.06</v>
      </c>
    </row>
    <row r="367" spans="1:8" x14ac:dyDescent="0.2">
      <c r="A367" s="18" t="s">
        <v>15</v>
      </c>
      <c r="B367" s="18" t="s">
        <v>25</v>
      </c>
      <c r="C367" s="18" t="s">
        <v>7</v>
      </c>
      <c r="D367" s="18" t="s">
        <v>118</v>
      </c>
      <c r="E367" s="34">
        <v>2004</v>
      </c>
      <c r="F367" s="34">
        <v>3</v>
      </c>
      <c r="G367" s="19">
        <v>1</v>
      </c>
      <c r="H367" s="35">
        <v>0.72</v>
      </c>
    </row>
    <row r="368" spans="1:8" x14ac:dyDescent="0.2">
      <c r="A368" s="18" t="s">
        <v>15</v>
      </c>
      <c r="B368" s="18" t="s">
        <v>25</v>
      </c>
      <c r="C368" s="18" t="s">
        <v>7</v>
      </c>
      <c r="D368" s="18" t="s">
        <v>118</v>
      </c>
      <c r="E368" s="34">
        <v>2008</v>
      </c>
      <c r="F368" s="34">
        <v>3</v>
      </c>
      <c r="G368" s="19">
        <v>0</v>
      </c>
      <c r="H368" s="35">
        <v>0.19</v>
      </c>
    </row>
    <row r="369" spans="1:8" x14ac:dyDescent="0.2">
      <c r="A369" s="18" t="s">
        <v>15</v>
      </c>
      <c r="B369" s="18" t="s">
        <v>25</v>
      </c>
      <c r="C369" s="18" t="s">
        <v>7</v>
      </c>
      <c r="D369" s="18" t="s">
        <v>118</v>
      </c>
      <c r="E369" s="34">
        <v>2011</v>
      </c>
      <c r="F369" s="34">
        <v>3</v>
      </c>
      <c r="G369" s="19">
        <v>1</v>
      </c>
      <c r="H369" s="35">
        <v>0.7</v>
      </c>
    </row>
    <row r="370" spans="1:8" x14ac:dyDescent="0.2">
      <c r="A370" s="18" t="s">
        <v>15</v>
      </c>
      <c r="B370" s="18" t="s">
        <v>25</v>
      </c>
      <c r="C370" s="18" t="s">
        <v>7</v>
      </c>
      <c r="D370" s="18" t="s">
        <v>118</v>
      </c>
      <c r="E370" s="34">
        <v>2013</v>
      </c>
      <c r="F370" s="34">
        <v>2</v>
      </c>
      <c r="G370" s="19">
        <v>0</v>
      </c>
      <c r="H370" s="35">
        <v>0.11</v>
      </c>
    </row>
    <row r="371" spans="1:8" x14ac:dyDescent="0.2">
      <c r="A371" s="18" t="s">
        <v>15</v>
      </c>
      <c r="B371" s="18" t="s">
        <v>25</v>
      </c>
      <c r="C371" s="18" t="s">
        <v>7</v>
      </c>
      <c r="D371" s="18" t="s">
        <v>118</v>
      </c>
      <c r="E371" s="34">
        <v>2014</v>
      </c>
      <c r="F371" s="34">
        <v>2</v>
      </c>
      <c r="G371" s="19">
        <v>2</v>
      </c>
      <c r="H371" s="35">
        <v>0.86</v>
      </c>
    </row>
    <row r="372" spans="1:8" x14ac:dyDescent="0.2">
      <c r="A372" s="18" t="s">
        <v>15</v>
      </c>
      <c r="B372" s="18" t="s">
        <v>25</v>
      </c>
      <c r="C372" s="18" t="s">
        <v>7</v>
      </c>
      <c r="D372" s="18" t="s">
        <v>118</v>
      </c>
      <c r="E372" s="34">
        <v>2017</v>
      </c>
      <c r="F372" s="34">
        <v>1</v>
      </c>
      <c r="G372" s="19">
        <v>0</v>
      </c>
      <c r="H372" s="35">
        <v>0.32</v>
      </c>
    </row>
    <row r="373" spans="1:8" x14ac:dyDescent="0.2">
      <c r="A373" s="18" t="s">
        <v>15</v>
      </c>
      <c r="B373" s="18" t="s">
        <v>25</v>
      </c>
      <c r="C373" s="18" t="s">
        <v>7</v>
      </c>
      <c r="D373" s="18" t="s">
        <v>118</v>
      </c>
      <c r="E373" s="34">
        <v>2019</v>
      </c>
      <c r="F373" s="34">
        <v>1</v>
      </c>
      <c r="G373" s="19">
        <v>0</v>
      </c>
      <c r="H373" s="35">
        <v>0.16</v>
      </c>
    </row>
    <row r="374" spans="1:8" x14ac:dyDescent="0.2">
      <c r="A374" s="18" t="s">
        <v>15</v>
      </c>
      <c r="B374" s="18" t="s">
        <v>25</v>
      </c>
      <c r="C374" s="18" t="s">
        <v>7</v>
      </c>
      <c r="D374" s="18" t="s">
        <v>118</v>
      </c>
      <c r="E374" s="34">
        <v>2020</v>
      </c>
      <c r="F374" s="34">
        <v>0</v>
      </c>
      <c r="G374" s="19">
        <v>2</v>
      </c>
      <c r="H374" s="35">
        <v>0.89</v>
      </c>
    </row>
    <row r="375" spans="1:8" x14ac:dyDescent="0.2">
      <c r="A375" s="18" t="s">
        <v>15</v>
      </c>
      <c r="B375" s="18" t="s">
        <v>25</v>
      </c>
      <c r="C375" s="18" t="s">
        <v>7</v>
      </c>
      <c r="D375" s="18" t="s">
        <v>115</v>
      </c>
      <c r="E375" s="34">
        <v>2017</v>
      </c>
      <c r="F375" s="34">
        <v>1</v>
      </c>
      <c r="G375" s="19">
        <v>2</v>
      </c>
      <c r="H375" s="35">
        <v>1.19</v>
      </c>
    </row>
    <row r="376" spans="1:8" x14ac:dyDescent="0.2">
      <c r="A376" s="18" t="s">
        <v>15</v>
      </c>
      <c r="B376" s="18" t="s">
        <v>25</v>
      </c>
      <c r="C376" s="18" t="s">
        <v>7</v>
      </c>
      <c r="D376" s="18" t="s">
        <v>120</v>
      </c>
      <c r="E376" s="34">
        <v>2008</v>
      </c>
      <c r="F376" s="34">
        <v>3</v>
      </c>
      <c r="G376" s="19">
        <v>4</v>
      </c>
      <c r="H376" s="35">
        <v>1.89</v>
      </c>
    </row>
    <row r="377" spans="1:8" x14ac:dyDescent="0.2">
      <c r="A377" s="18" t="s">
        <v>15</v>
      </c>
      <c r="B377" s="18" t="s">
        <v>25</v>
      </c>
      <c r="C377" s="18" t="s">
        <v>7</v>
      </c>
      <c r="D377" s="18" t="s">
        <v>120</v>
      </c>
      <c r="E377" s="34">
        <v>2015</v>
      </c>
      <c r="F377" s="34">
        <v>2</v>
      </c>
      <c r="G377" s="19">
        <v>1</v>
      </c>
      <c r="H377" s="35">
        <v>0.77</v>
      </c>
    </row>
    <row r="378" spans="1:8" x14ac:dyDescent="0.2">
      <c r="A378" s="18" t="s">
        <v>15</v>
      </c>
      <c r="B378" s="18" t="s">
        <v>25</v>
      </c>
      <c r="C378" s="18" t="s">
        <v>7</v>
      </c>
      <c r="D378" s="18" t="s">
        <v>116</v>
      </c>
      <c r="E378" s="34">
        <v>2012</v>
      </c>
      <c r="F378" s="34">
        <v>2</v>
      </c>
      <c r="G378" s="19">
        <v>0</v>
      </c>
      <c r="H378" s="35">
        <v>0.22</v>
      </c>
    </row>
    <row r="379" spans="1:8" x14ac:dyDescent="0.2">
      <c r="A379" s="18" t="s">
        <v>15</v>
      </c>
      <c r="B379" s="18" t="s">
        <v>25</v>
      </c>
      <c r="C379" s="18" t="s">
        <v>7</v>
      </c>
      <c r="D379" s="18" t="s">
        <v>116</v>
      </c>
      <c r="E379" s="34">
        <v>2016</v>
      </c>
      <c r="F379" s="34">
        <v>2</v>
      </c>
      <c r="G379" s="19">
        <v>1</v>
      </c>
      <c r="H379" s="35">
        <v>0.36</v>
      </c>
    </row>
    <row r="380" spans="1:8" x14ac:dyDescent="0.2">
      <c r="A380" s="18" t="s">
        <v>15</v>
      </c>
      <c r="B380" s="18" t="s">
        <v>25</v>
      </c>
      <c r="C380" s="18" t="s">
        <v>7</v>
      </c>
      <c r="D380" s="18" t="s">
        <v>116</v>
      </c>
      <c r="E380" s="34">
        <v>2018</v>
      </c>
      <c r="F380" s="34">
        <v>1</v>
      </c>
      <c r="G380" s="19">
        <v>6</v>
      </c>
      <c r="H380" s="35">
        <v>5</v>
      </c>
    </row>
    <row r="381" spans="1:8" x14ac:dyDescent="0.2">
      <c r="A381" s="18" t="s">
        <v>15</v>
      </c>
      <c r="B381" s="18" t="s">
        <v>25</v>
      </c>
      <c r="C381" s="18" t="s">
        <v>7</v>
      </c>
      <c r="D381" s="18" t="s">
        <v>117</v>
      </c>
      <c r="E381" s="34">
        <v>2013</v>
      </c>
      <c r="F381" s="34">
        <v>2</v>
      </c>
      <c r="G381" s="19">
        <v>7</v>
      </c>
      <c r="H381" s="35">
        <v>4.24</v>
      </c>
    </row>
    <row r="382" spans="1:8" x14ac:dyDescent="0.2">
      <c r="A382" s="18" t="s">
        <v>15</v>
      </c>
      <c r="B382" s="18" t="s">
        <v>25</v>
      </c>
      <c r="C382" s="18" t="s">
        <v>7</v>
      </c>
      <c r="D382" s="18" t="s">
        <v>117</v>
      </c>
      <c r="E382" s="34">
        <v>2014</v>
      </c>
      <c r="F382" s="34">
        <v>2</v>
      </c>
      <c r="G382" s="19">
        <v>5</v>
      </c>
      <c r="H382" s="35">
        <v>4.18</v>
      </c>
    </row>
    <row r="383" spans="1:8" x14ac:dyDescent="0.2">
      <c r="A383" s="18" t="s">
        <v>15</v>
      </c>
      <c r="B383" s="18" t="s">
        <v>25</v>
      </c>
      <c r="C383" s="18" t="s">
        <v>7</v>
      </c>
      <c r="D383" s="18" t="s">
        <v>117</v>
      </c>
      <c r="E383" s="34">
        <v>2015</v>
      </c>
      <c r="F383" s="34">
        <v>2</v>
      </c>
      <c r="G383" s="19">
        <v>3</v>
      </c>
      <c r="H383" s="35">
        <v>2.09</v>
      </c>
    </row>
    <row r="384" spans="1:8" x14ac:dyDescent="0.2">
      <c r="A384" s="18" t="s">
        <v>15</v>
      </c>
      <c r="B384" s="18" t="s">
        <v>25</v>
      </c>
      <c r="C384" s="18" t="s">
        <v>7</v>
      </c>
      <c r="D384" s="18" t="s">
        <v>117</v>
      </c>
      <c r="E384" s="34">
        <v>2016</v>
      </c>
      <c r="F384" s="34">
        <v>2</v>
      </c>
      <c r="G384" s="19">
        <v>33</v>
      </c>
      <c r="H384" s="35">
        <v>20.22</v>
      </c>
    </row>
    <row r="385" spans="1:8" x14ac:dyDescent="0.2">
      <c r="A385" s="18" t="s">
        <v>15</v>
      </c>
      <c r="B385" s="18" t="s">
        <v>25</v>
      </c>
      <c r="C385" s="18" t="s">
        <v>7</v>
      </c>
      <c r="D385" s="18" t="s">
        <v>117</v>
      </c>
      <c r="E385" s="34">
        <v>2017</v>
      </c>
      <c r="F385" s="34">
        <v>1</v>
      </c>
      <c r="G385" s="19">
        <v>10</v>
      </c>
      <c r="H385" s="35">
        <v>6.28</v>
      </c>
    </row>
    <row r="386" spans="1:8" x14ac:dyDescent="0.2">
      <c r="A386" s="18" t="s">
        <v>15</v>
      </c>
      <c r="B386" s="18" t="s">
        <v>25</v>
      </c>
      <c r="C386" s="18" t="s">
        <v>7</v>
      </c>
      <c r="D386" s="18" t="s">
        <v>117</v>
      </c>
      <c r="E386" s="34">
        <v>2020</v>
      </c>
      <c r="F386" s="34">
        <v>0</v>
      </c>
      <c r="G386" s="19">
        <v>30</v>
      </c>
      <c r="H386" s="35">
        <v>16.91</v>
      </c>
    </row>
    <row r="387" spans="1:8" x14ac:dyDescent="0.2">
      <c r="A387" s="18" t="s">
        <v>15</v>
      </c>
      <c r="B387" s="18" t="s">
        <v>25</v>
      </c>
      <c r="C387" s="18" t="s">
        <v>7</v>
      </c>
      <c r="D387" s="18" t="s">
        <v>117</v>
      </c>
      <c r="E387" s="34">
        <v>2021</v>
      </c>
      <c r="F387" s="34">
        <v>0</v>
      </c>
      <c r="G387" s="19">
        <v>15</v>
      </c>
      <c r="H387" s="35">
        <v>8.85</v>
      </c>
    </row>
    <row r="388" spans="1:8" x14ac:dyDescent="0.2">
      <c r="A388" s="18" t="s">
        <v>15</v>
      </c>
      <c r="B388" s="18" t="s">
        <v>25</v>
      </c>
      <c r="C388" s="18" t="s">
        <v>7</v>
      </c>
      <c r="D388" s="18" t="s">
        <v>119</v>
      </c>
      <c r="E388" s="34">
        <v>2006</v>
      </c>
      <c r="F388" s="34">
        <v>3</v>
      </c>
      <c r="G388" s="19">
        <v>2</v>
      </c>
      <c r="H388" s="35">
        <v>0.86</v>
      </c>
    </row>
    <row r="389" spans="1:8" x14ac:dyDescent="0.2">
      <c r="A389" s="18" t="s">
        <v>15</v>
      </c>
      <c r="B389" s="18" t="s">
        <v>25</v>
      </c>
      <c r="C389" s="18" t="s">
        <v>7</v>
      </c>
      <c r="D389" s="18" t="s">
        <v>119</v>
      </c>
      <c r="E389" s="34">
        <v>2013</v>
      </c>
      <c r="F389" s="34">
        <v>2</v>
      </c>
      <c r="G389" s="19">
        <v>1</v>
      </c>
      <c r="H389" s="35">
        <v>0.42</v>
      </c>
    </row>
    <row r="390" spans="1:8" x14ac:dyDescent="0.2">
      <c r="A390" s="18" t="s">
        <v>15</v>
      </c>
      <c r="B390" s="18" t="s">
        <v>25</v>
      </c>
      <c r="C390" s="18" t="s">
        <v>7</v>
      </c>
      <c r="D390" s="18" t="s">
        <v>119</v>
      </c>
      <c r="E390" s="34">
        <v>2014</v>
      </c>
      <c r="F390" s="34">
        <v>2</v>
      </c>
      <c r="G390" s="19">
        <v>5</v>
      </c>
      <c r="H390" s="35">
        <v>2.42</v>
      </c>
    </row>
    <row r="391" spans="1:8" x14ac:dyDescent="0.2">
      <c r="A391" s="18" t="s">
        <v>15</v>
      </c>
      <c r="B391" s="18" t="s">
        <v>25</v>
      </c>
      <c r="C391" s="18" t="s">
        <v>7</v>
      </c>
      <c r="D391" s="18" t="s">
        <v>119</v>
      </c>
      <c r="E391" s="34">
        <v>2017</v>
      </c>
      <c r="F391" s="34">
        <v>1</v>
      </c>
      <c r="G391" s="19">
        <v>1</v>
      </c>
      <c r="H391" s="35">
        <v>0.66</v>
      </c>
    </row>
    <row r="392" spans="1:8" x14ac:dyDescent="0.2">
      <c r="A392" s="18" t="s">
        <v>15</v>
      </c>
      <c r="B392" s="18" t="s">
        <v>25</v>
      </c>
      <c r="C392" s="18" t="s">
        <v>7</v>
      </c>
      <c r="D392" s="18" t="s">
        <v>119</v>
      </c>
      <c r="E392" s="34">
        <v>2018</v>
      </c>
      <c r="F392" s="34">
        <v>1</v>
      </c>
      <c r="G392" s="19">
        <v>1</v>
      </c>
      <c r="H392" s="35">
        <v>0.68</v>
      </c>
    </row>
    <row r="393" spans="1:8" x14ac:dyDescent="0.2">
      <c r="A393" s="18" t="s">
        <v>15</v>
      </c>
      <c r="B393" s="18" t="s">
        <v>25</v>
      </c>
      <c r="C393" s="18" t="s">
        <v>7</v>
      </c>
      <c r="D393" s="18" t="s">
        <v>119</v>
      </c>
      <c r="E393" s="34">
        <v>2019</v>
      </c>
      <c r="F393" s="34">
        <v>1</v>
      </c>
      <c r="G393" s="19">
        <v>3</v>
      </c>
      <c r="H393" s="35">
        <v>1.75</v>
      </c>
    </row>
    <row r="394" spans="1:8" x14ac:dyDescent="0.2">
      <c r="A394" s="18" t="s">
        <v>15</v>
      </c>
      <c r="B394" s="18" t="s">
        <v>25</v>
      </c>
      <c r="C394" s="18" t="s">
        <v>7</v>
      </c>
      <c r="D394" s="18" t="s">
        <v>119</v>
      </c>
      <c r="E394" s="34">
        <v>2020</v>
      </c>
      <c r="F394" s="34">
        <v>0</v>
      </c>
      <c r="G394" s="19">
        <v>1</v>
      </c>
      <c r="H394" s="35">
        <v>0.75</v>
      </c>
    </row>
    <row r="395" spans="1:8" x14ac:dyDescent="0.2">
      <c r="A395" s="18" t="s">
        <v>15</v>
      </c>
      <c r="B395" s="18" t="s">
        <v>26</v>
      </c>
      <c r="C395" s="18" t="s">
        <v>7</v>
      </c>
      <c r="D395" s="18" t="s">
        <v>112</v>
      </c>
      <c r="E395" s="34">
        <v>1981</v>
      </c>
      <c r="F395" s="34">
        <v>3</v>
      </c>
      <c r="G395" s="19">
        <v>35</v>
      </c>
      <c r="H395" s="35">
        <v>18.670000000000002</v>
      </c>
    </row>
    <row r="396" spans="1:8" x14ac:dyDescent="0.2">
      <c r="A396" s="18" t="s">
        <v>15</v>
      </c>
      <c r="B396" s="18" t="s">
        <v>26</v>
      </c>
      <c r="C396" s="18" t="s">
        <v>7</v>
      </c>
      <c r="D396" s="18" t="s">
        <v>112</v>
      </c>
      <c r="E396" s="34">
        <v>1991</v>
      </c>
      <c r="F396" s="34">
        <v>3</v>
      </c>
      <c r="G396" s="19">
        <v>3</v>
      </c>
      <c r="H396" s="35">
        <v>1.6</v>
      </c>
    </row>
    <row r="397" spans="1:8" x14ac:dyDescent="0.2">
      <c r="A397" s="18" t="s">
        <v>15</v>
      </c>
      <c r="B397" s="18" t="s">
        <v>26</v>
      </c>
      <c r="C397" s="18" t="s">
        <v>7</v>
      </c>
      <c r="D397" s="18" t="s">
        <v>112</v>
      </c>
      <c r="E397" s="34">
        <v>1993</v>
      </c>
      <c r="F397" s="34">
        <v>3</v>
      </c>
      <c r="G397" s="19">
        <v>13</v>
      </c>
      <c r="H397" s="35">
        <v>5.68</v>
      </c>
    </row>
    <row r="398" spans="1:8" x14ac:dyDescent="0.2">
      <c r="A398" s="18" t="s">
        <v>15</v>
      </c>
      <c r="B398" s="18" t="s">
        <v>26</v>
      </c>
      <c r="C398" s="18" t="s">
        <v>7</v>
      </c>
      <c r="D398" s="18" t="s">
        <v>112</v>
      </c>
      <c r="E398" s="34">
        <v>1994</v>
      </c>
      <c r="F398" s="34">
        <v>3</v>
      </c>
      <c r="G398" s="19">
        <v>6</v>
      </c>
      <c r="H398" s="35">
        <v>1.79</v>
      </c>
    </row>
    <row r="399" spans="1:8" x14ac:dyDescent="0.2">
      <c r="A399" s="18" t="s">
        <v>15</v>
      </c>
      <c r="B399" s="18" t="s">
        <v>26</v>
      </c>
      <c r="C399" s="18" t="s">
        <v>7</v>
      </c>
      <c r="D399" s="18" t="s">
        <v>112</v>
      </c>
      <c r="E399" s="34">
        <v>1996</v>
      </c>
      <c r="F399" s="34">
        <v>3</v>
      </c>
      <c r="G399" s="19">
        <v>27</v>
      </c>
      <c r="H399" s="35">
        <v>11.01</v>
      </c>
    </row>
    <row r="400" spans="1:8" x14ac:dyDescent="0.2">
      <c r="A400" s="18" t="s">
        <v>15</v>
      </c>
      <c r="B400" s="18" t="s">
        <v>26</v>
      </c>
      <c r="C400" s="18" t="s">
        <v>7</v>
      </c>
      <c r="D400" s="18" t="s">
        <v>112</v>
      </c>
      <c r="E400" s="34">
        <v>1997</v>
      </c>
      <c r="F400" s="34">
        <v>3</v>
      </c>
      <c r="G400" s="19">
        <v>31</v>
      </c>
      <c r="H400" s="35">
        <v>12.27</v>
      </c>
    </row>
    <row r="401" spans="1:8" x14ac:dyDescent="0.2">
      <c r="A401" s="18" t="s">
        <v>15</v>
      </c>
      <c r="B401" s="18" t="s">
        <v>26</v>
      </c>
      <c r="C401" s="18" t="s">
        <v>7</v>
      </c>
      <c r="D401" s="18" t="s">
        <v>112</v>
      </c>
      <c r="E401" s="34">
        <v>1998</v>
      </c>
      <c r="F401" s="34">
        <v>3</v>
      </c>
      <c r="G401" s="19">
        <v>5</v>
      </c>
      <c r="H401" s="35">
        <v>2.65</v>
      </c>
    </row>
    <row r="402" spans="1:8" x14ac:dyDescent="0.2">
      <c r="A402" s="18" t="s">
        <v>15</v>
      </c>
      <c r="B402" s="18" t="s">
        <v>26</v>
      </c>
      <c r="C402" s="18" t="s">
        <v>7</v>
      </c>
      <c r="D402" s="18" t="s">
        <v>112</v>
      </c>
      <c r="E402" s="34">
        <v>1999</v>
      </c>
      <c r="F402" s="34">
        <v>3</v>
      </c>
      <c r="G402" s="19">
        <v>3</v>
      </c>
      <c r="H402" s="35">
        <v>1.57</v>
      </c>
    </row>
    <row r="403" spans="1:8" x14ac:dyDescent="0.2">
      <c r="A403" s="18" t="s">
        <v>15</v>
      </c>
      <c r="B403" s="18" t="s">
        <v>26</v>
      </c>
      <c r="C403" s="18" t="s">
        <v>7</v>
      </c>
      <c r="D403" s="18" t="s">
        <v>112</v>
      </c>
      <c r="E403" s="34">
        <v>2000</v>
      </c>
      <c r="F403" s="34">
        <v>3</v>
      </c>
      <c r="G403" s="19">
        <v>38</v>
      </c>
      <c r="H403" s="35">
        <v>18.43</v>
      </c>
    </row>
    <row r="404" spans="1:8" x14ac:dyDescent="0.2">
      <c r="A404" s="18" t="s">
        <v>15</v>
      </c>
      <c r="B404" s="18" t="s">
        <v>26</v>
      </c>
      <c r="C404" s="18" t="s">
        <v>7</v>
      </c>
      <c r="D404" s="18" t="s">
        <v>112</v>
      </c>
      <c r="E404" s="34">
        <v>2001</v>
      </c>
      <c r="F404" s="34">
        <v>3</v>
      </c>
      <c r="G404" s="19">
        <v>34</v>
      </c>
      <c r="H404" s="35">
        <v>14.35</v>
      </c>
    </row>
    <row r="405" spans="1:8" x14ac:dyDescent="0.2">
      <c r="A405" s="18" t="s">
        <v>15</v>
      </c>
      <c r="B405" s="18" t="s">
        <v>26</v>
      </c>
      <c r="C405" s="18" t="s">
        <v>7</v>
      </c>
      <c r="D405" s="18" t="s">
        <v>112</v>
      </c>
      <c r="E405" s="34">
        <v>2003</v>
      </c>
      <c r="F405" s="34">
        <v>3</v>
      </c>
      <c r="G405" s="19">
        <v>21</v>
      </c>
      <c r="H405" s="35">
        <v>10.49</v>
      </c>
    </row>
    <row r="406" spans="1:8" x14ac:dyDescent="0.2">
      <c r="A406" s="18" t="s">
        <v>15</v>
      </c>
      <c r="B406" s="18" t="s">
        <v>26</v>
      </c>
      <c r="C406" s="18" t="s">
        <v>7</v>
      </c>
      <c r="D406" s="18" t="s">
        <v>112</v>
      </c>
      <c r="E406" s="34">
        <v>2004</v>
      </c>
      <c r="F406" s="34">
        <v>3</v>
      </c>
      <c r="G406" s="19">
        <v>35</v>
      </c>
      <c r="H406" s="35">
        <v>15.49</v>
      </c>
    </row>
    <row r="407" spans="1:8" x14ac:dyDescent="0.2">
      <c r="A407" s="18" t="s">
        <v>15</v>
      </c>
      <c r="B407" s="18" t="s">
        <v>26</v>
      </c>
      <c r="C407" s="18" t="s">
        <v>7</v>
      </c>
      <c r="D407" s="18" t="s">
        <v>112</v>
      </c>
      <c r="E407" s="34">
        <v>2005</v>
      </c>
      <c r="F407" s="34">
        <v>3</v>
      </c>
      <c r="G407" s="19">
        <v>3</v>
      </c>
      <c r="H407" s="35">
        <v>1.1399999999999999</v>
      </c>
    </row>
    <row r="408" spans="1:8" x14ac:dyDescent="0.2">
      <c r="A408" s="18" t="s">
        <v>15</v>
      </c>
      <c r="B408" s="18" t="s">
        <v>26</v>
      </c>
      <c r="C408" s="18" t="s">
        <v>7</v>
      </c>
      <c r="D408" s="18" t="s">
        <v>112</v>
      </c>
      <c r="E408" s="34">
        <v>2006</v>
      </c>
      <c r="F408" s="34">
        <v>3</v>
      </c>
      <c r="G408" s="19">
        <v>17</v>
      </c>
      <c r="H408" s="35">
        <v>8.8600000000000012</v>
      </c>
    </row>
    <row r="409" spans="1:8" x14ac:dyDescent="0.2">
      <c r="A409" s="18" t="s">
        <v>15</v>
      </c>
      <c r="B409" s="18" t="s">
        <v>26</v>
      </c>
      <c r="C409" s="18" t="s">
        <v>7</v>
      </c>
      <c r="D409" s="18" t="s">
        <v>112</v>
      </c>
      <c r="E409" s="34">
        <v>2007</v>
      </c>
      <c r="F409" s="34">
        <v>3</v>
      </c>
      <c r="G409" s="19">
        <v>18</v>
      </c>
      <c r="H409" s="35">
        <v>9.25</v>
      </c>
    </row>
    <row r="410" spans="1:8" x14ac:dyDescent="0.2">
      <c r="A410" s="18" t="s">
        <v>15</v>
      </c>
      <c r="B410" s="18" t="s">
        <v>26</v>
      </c>
      <c r="C410" s="18" t="s">
        <v>7</v>
      </c>
      <c r="D410" s="18" t="s">
        <v>112</v>
      </c>
      <c r="E410" s="34">
        <v>2008</v>
      </c>
      <c r="F410" s="34">
        <v>3</v>
      </c>
      <c r="G410" s="19">
        <v>8</v>
      </c>
      <c r="H410" s="35">
        <v>4.22</v>
      </c>
    </row>
    <row r="411" spans="1:8" x14ac:dyDescent="0.2">
      <c r="A411" s="18" t="s">
        <v>15</v>
      </c>
      <c r="B411" s="18" t="s">
        <v>26</v>
      </c>
      <c r="C411" s="18" t="s">
        <v>7</v>
      </c>
      <c r="D411" s="18" t="s">
        <v>112</v>
      </c>
      <c r="E411" s="34">
        <v>2009</v>
      </c>
      <c r="F411" s="34">
        <v>3</v>
      </c>
      <c r="G411" s="19">
        <v>10</v>
      </c>
      <c r="H411" s="35">
        <v>7.1400000000000006</v>
      </c>
    </row>
    <row r="412" spans="1:8" x14ac:dyDescent="0.2">
      <c r="A412" s="18" t="s">
        <v>15</v>
      </c>
      <c r="B412" s="18" t="s">
        <v>26</v>
      </c>
      <c r="C412" s="18" t="s">
        <v>7</v>
      </c>
      <c r="D412" s="18" t="s">
        <v>112</v>
      </c>
      <c r="E412" s="34">
        <v>2010</v>
      </c>
      <c r="F412" s="34">
        <v>3</v>
      </c>
      <c r="G412" s="19">
        <v>31</v>
      </c>
      <c r="H412" s="35">
        <v>17.059999999999999</v>
      </c>
    </row>
    <row r="413" spans="1:8" x14ac:dyDescent="0.2">
      <c r="A413" s="18" t="s">
        <v>15</v>
      </c>
      <c r="B413" s="18" t="s">
        <v>26</v>
      </c>
      <c r="C413" s="18" t="s">
        <v>7</v>
      </c>
      <c r="D413" s="18" t="s">
        <v>112</v>
      </c>
      <c r="E413" s="34">
        <v>2011</v>
      </c>
      <c r="F413" s="34">
        <v>3</v>
      </c>
      <c r="G413" s="19">
        <v>48</v>
      </c>
      <c r="H413" s="35">
        <v>30.27</v>
      </c>
    </row>
    <row r="414" spans="1:8" x14ac:dyDescent="0.2">
      <c r="A414" s="18" t="s">
        <v>15</v>
      </c>
      <c r="B414" s="18" t="s">
        <v>26</v>
      </c>
      <c r="C414" s="18" t="s">
        <v>7</v>
      </c>
      <c r="D414" s="18" t="s">
        <v>112</v>
      </c>
      <c r="E414" s="34">
        <v>2013</v>
      </c>
      <c r="F414" s="34">
        <v>2</v>
      </c>
      <c r="G414" s="19">
        <v>21</v>
      </c>
      <c r="H414" s="35">
        <v>14.02</v>
      </c>
    </row>
    <row r="415" spans="1:8" x14ac:dyDescent="0.2">
      <c r="A415" s="18" t="s">
        <v>15</v>
      </c>
      <c r="B415" s="18" t="s">
        <v>26</v>
      </c>
      <c r="C415" s="18" t="s">
        <v>7</v>
      </c>
      <c r="D415" s="18" t="s">
        <v>112</v>
      </c>
      <c r="E415" s="34">
        <v>2014</v>
      </c>
      <c r="F415" s="34">
        <v>2</v>
      </c>
      <c r="G415" s="19">
        <v>82</v>
      </c>
      <c r="H415" s="35">
        <v>55.79</v>
      </c>
    </row>
    <row r="416" spans="1:8" x14ac:dyDescent="0.2">
      <c r="A416" s="18" t="s">
        <v>15</v>
      </c>
      <c r="B416" s="18" t="s">
        <v>26</v>
      </c>
      <c r="C416" s="18" t="s">
        <v>7</v>
      </c>
      <c r="D416" s="18" t="s">
        <v>112</v>
      </c>
      <c r="E416" s="34">
        <v>2015</v>
      </c>
      <c r="F416" s="34">
        <v>2</v>
      </c>
      <c r="G416" s="19">
        <v>84</v>
      </c>
      <c r="H416" s="35">
        <v>53.160000000000004</v>
      </c>
    </row>
    <row r="417" spans="1:8" x14ac:dyDescent="0.2">
      <c r="A417" s="18" t="s">
        <v>15</v>
      </c>
      <c r="B417" s="18" t="s">
        <v>26</v>
      </c>
      <c r="C417" s="18" t="s">
        <v>7</v>
      </c>
      <c r="D417" s="18" t="s">
        <v>112</v>
      </c>
      <c r="E417" s="34">
        <v>2016</v>
      </c>
      <c r="F417" s="34">
        <v>2</v>
      </c>
      <c r="G417" s="19">
        <v>159</v>
      </c>
      <c r="H417" s="35">
        <v>105.19</v>
      </c>
    </row>
    <row r="418" spans="1:8" x14ac:dyDescent="0.2">
      <c r="A418" s="18" t="s">
        <v>15</v>
      </c>
      <c r="B418" s="18" t="s">
        <v>26</v>
      </c>
      <c r="C418" s="18" t="s">
        <v>7</v>
      </c>
      <c r="D418" s="18" t="s">
        <v>112</v>
      </c>
      <c r="E418" s="34">
        <v>2017</v>
      </c>
      <c r="F418" s="34">
        <v>1</v>
      </c>
      <c r="G418" s="19">
        <v>75</v>
      </c>
      <c r="H418" s="35">
        <v>48.989999999999995</v>
      </c>
    </row>
    <row r="419" spans="1:8" x14ac:dyDescent="0.2">
      <c r="A419" s="18" t="s">
        <v>15</v>
      </c>
      <c r="B419" s="18" t="s">
        <v>26</v>
      </c>
      <c r="C419" s="18" t="s">
        <v>7</v>
      </c>
      <c r="D419" s="18" t="s">
        <v>112</v>
      </c>
      <c r="E419" s="34">
        <v>2018</v>
      </c>
      <c r="F419" s="34">
        <v>1</v>
      </c>
      <c r="G419" s="19">
        <v>137</v>
      </c>
      <c r="H419" s="35">
        <v>90.36</v>
      </c>
    </row>
    <row r="420" spans="1:8" x14ac:dyDescent="0.2">
      <c r="A420" s="18" t="s">
        <v>15</v>
      </c>
      <c r="B420" s="18" t="s">
        <v>26</v>
      </c>
      <c r="C420" s="18" t="s">
        <v>7</v>
      </c>
      <c r="D420" s="18" t="s">
        <v>112</v>
      </c>
      <c r="E420" s="34">
        <v>2019</v>
      </c>
      <c r="F420" s="34">
        <v>1</v>
      </c>
      <c r="G420" s="19">
        <v>110</v>
      </c>
      <c r="H420" s="35">
        <v>71.830000000000013</v>
      </c>
    </row>
    <row r="421" spans="1:8" x14ac:dyDescent="0.2">
      <c r="A421" s="18" t="s">
        <v>15</v>
      </c>
      <c r="B421" s="18" t="s">
        <v>26</v>
      </c>
      <c r="C421" s="18" t="s">
        <v>7</v>
      </c>
      <c r="D421" s="18" t="s">
        <v>112</v>
      </c>
      <c r="E421" s="34">
        <v>2020</v>
      </c>
      <c r="F421" s="34">
        <v>0</v>
      </c>
      <c r="G421" s="19">
        <v>92</v>
      </c>
      <c r="H421" s="35">
        <v>57.14</v>
      </c>
    </row>
    <row r="422" spans="1:8" x14ac:dyDescent="0.2">
      <c r="A422" s="18" t="s">
        <v>15</v>
      </c>
      <c r="B422" s="18" t="s">
        <v>26</v>
      </c>
      <c r="C422" s="18" t="s">
        <v>7</v>
      </c>
      <c r="D422" s="18" t="s">
        <v>112</v>
      </c>
      <c r="E422" s="34">
        <v>2021</v>
      </c>
      <c r="F422" s="34">
        <v>0</v>
      </c>
      <c r="G422" s="19">
        <v>73</v>
      </c>
      <c r="H422" s="35">
        <v>47.699999999999996</v>
      </c>
    </row>
    <row r="423" spans="1:8" x14ac:dyDescent="0.2">
      <c r="A423" s="18" t="s">
        <v>15</v>
      </c>
      <c r="B423" s="18" t="s">
        <v>26</v>
      </c>
      <c r="C423" s="18" t="s">
        <v>7</v>
      </c>
      <c r="D423" s="18" t="s">
        <v>113</v>
      </c>
      <c r="E423" s="34">
        <v>1991</v>
      </c>
      <c r="F423" s="34">
        <v>3</v>
      </c>
      <c r="G423" s="19">
        <v>13</v>
      </c>
      <c r="H423" s="35">
        <v>6.29</v>
      </c>
    </row>
    <row r="424" spans="1:8" x14ac:dyDescent="0.2">
      <c r="A424" s="18" t="s">
        <v>15</v>
      </c>
      <c r="B424" s="18" t="s">
        <v>26</v>
      </c>
      <c r="C424" s="18" t="s">
        <v>7</v>
      </c>
      <c r="D424" s="18" t="s">
        <v>113</v>
      </c>
      <c r="E424" s="34">
        <v>1994</v>
      </c>
      <c r="F424" s="34">
        <v>3</v>
      </c>
      <c r="G424" s="19">
        <v>4</v>
      </c>
      <c r="H424" s="35">
        <v>2.1199999999999997</v>
      </c>
    </row>
    <row r="425" spans="1:8" x14ac:dyDescent="0.2">
      <c r="A425" s="18" t="s">
        <v>15</v>
      </c>
      <c r="B425" s="18" t="s">
        <v>26</v>
      </c>
      <c r="C425" s="18" t="s">
        <v>7</v>
      </c>
      <c r="D425" s="18" t="s">
        <v>113</v>
      </c>
      <c r="E425" s="34">
        <v>2000</v>
      </c>
      <c r="F425" s="34">
        <v>3</v>
      </c>
      <c r="G425" s="19">
        <v>5</v>
      </c>
      <c r="H425" s="35">
        <v>1.97</v>
      </c>
    </row>
    <row r="426" spans="1:8" x14ac:dyDescent="0.2">
      <c r="A426" s="18" t="s">
        <v>15</v>
      </c>
      <c r="B426" s="18" t="s">
        <v>26</v>
      </c>
      <c r="C426" s="18" t="s">
        <v>7</v>
      </c>
      <c r="D426" s="18" t="s">
        <v>113</v>
      </c>
      <c r="E426" s="34">
        <v>2001</v>
      </c>
      <c r="F426" s="34">
        <v>3</v>
      </c>
      <c r="G426" s="19">
        <v>26</v>
      </c>
      <c r="H426" s="35">
        <v>14.26</v>
      </c>
    </row>
    <row r="427" spans="1:8" x14ac:dyDescent="0.2">
      <c r="A427" s="18" t="s">
        <v>15</v>
      </c>
      <c r="B427" s="18" t="s">
        <v>26</v>
      </c>
      <c r="C427" s="18" t="s">
        <v>7</v>
      </c>
      <c r="D427" s="18" t="s">
        <v>113</v>
      </c>
      <c r="E427" s="34">
        <v>2004</v>
      </c>
      <c r="F427" s="34">
        <v>3</v>
      </c>
      <c r="G427" s="19">
        <v>3</v>
      </c>
      <c r="H427" s="35">
        <v>2.44</v>
      </c>
    </row>
    <row r="428" spans="1:8" x14ac:dyDescent="0.2">
      <c r="A428" s="18" t="s">
        <v>15</v>
      </c>
      <c r="B428" s="18" t="s">
        <v>26</v>
      </c>
      <c r="C428" s="18" t="s">
        <v>7</v>
      </c>
      <c r="D428" s="18" t="s">
        <v>113</v>
      </c>
      <c r="E428" s="34">
        <v>2005</v>
      </c>
      <c r="F428" s="34">
        <v>3</v>
      </c>
      <c r="G428" s="19">
        <v>3</v>
      </c>
      <c r="H428" s="35">
        <v>1.66</v>
      </c>
    </row>
    <row r="429" spans="1:8" x14ac:dyDescent="0.2">
      <c r="A429" s="18" t="s">
        <v>15</v>
      </c>
      <c r="B429" s="18" t="s">
        <v>26</v>
      </c>
      <c r="C429" s="18" t="s">
        <v>7</v>
      </c>
      <c r="D429" s="18" t="s">
        <v>113</v>
      </c>
      <c r="E429" s="34">
        <v>2006</v>
      </c>
      <c r="F429" s="34">
        <v>3</v>
      </c>
      <c r="G429" s="19">
        <v>7</v>
      </c>
      <c r="H429" s="35">
        <v>3.65</v>
      </c>
    </row>
    <row r="430" spans="1:8" x14ac:dyDescent="0.2">
      <c r="A430" s="18" t="s">
        <v>15</v>
      </c>
      <c r="B430" s="18" t="s">
        <v>26</v>
      </c>
      <c r="C430" s="18" t="s">
        <v>7</v>
      </c>
      <c r="D430" s="18" t="s">
        <v>113</v>
      </c>
      <c r="E430" s="34">
        <v>2008</v>
      </c>
      <c r="F430" s="34">
        <v>3</v>
      </c>
      <c r="G430" s="19">
        <v>3</v>
      </c>
      <c r="H430" s="35">
        <v>2.4699999999999998</v>
      </c>
    </row>
    <row r="431" spans="1:8" x14ac:dyDescent="0.2">
      <c r="A431" s="18" t="s">
        <v>15</v>
      </c>
      <c r="B431" s="18" t="s">
        <v>26</v>
      </c>
      <c r="C431" s="18" t="s">
        <v>7</v>
      </c>
      <c r="D431" s="18" t="s">
        <v>113</v>
      </c>
      <c r="E431" s="34">
        <v>2009</v>
      </c>
      <c r="F431" s="34">
        <v>3</v>
      </c>
      <c r="G431" s="19">
        <v>5</v>
      </c>
      <c r="H431" s="35">
        <v>3.65</v>
      </c>
    </row>
    <row r="432" spans="1:8" x14ac:dyDescent="0.2">
      <c r="A432" s="18" t="s">
        <v>15</v>
      </c>
      <c r="B432" s="18" t="s">
        <v>26</v>
      </c>
      <c r="C432" s="18" t="s">
        <v>7</v>
      </c>
      <c r="D432" s="18" t="s">
        <v>113</v>
      </c>
      <c r="E432" s="34">
        <v>2010</v>
      </c>
      <c r="F432" s="34">
        <v>3</v>
      </c>
      <c r="G432" s="19">
        <v>30</v>
      </c>
      <c r="H432" s="35">
        <v>16.43</v>
      </c>
    </row>
    <row r="433" spans="1:8" x14ac:dyDescent="0.2">
      <c r="A433" s="18" t="s">
        <v>15</v>
      </c>
      <c r="B433" s="18" t="s">
        <v>26</v>
      </c>
      <c r="C433" s="18" t="s">
        <v>7</v>
      </c>
      <c r="D433" s="18" t="s">
        <v>113</v>
      </c>
      <c r="E433" s="34">
        <v>2011</v>
      </c>
      <c r="F433" s="34">
        <v>3</v>
      </c>
      <c r="G433" s="19">
        <v>9</v>
      </c>
      <c r="H433" s="35">
        <v>5.8699999999999992</v>
      </c>
    </row>
    <row r="434" spans="1:8" x14ac:dyDescent="0.2">
      <c r="A434" s="18" t="s">
        <v>15</v>
      </c>
      <c r="B434" s="18" t="s">
        <v>26</v>
      </c>
      <c r="C434" s="18" t="s">
        <v>7</v>
      </c>
      <c r="D434" s="18" t="s">
        <v>113</v>
      </c>
      <c r="E434" s="34">
        <v>2012</v>
      </c>
      <c r="F434" s="34">
        <v>2</v>
      </c>
      <c r="G434" s="19">
        <v>12</v>
      </c>
      <c r="H434" s="35">
        <v>7.5299999999999994</v>
      </c>
    </row>
    <row r="435" spans="1:8" x14ac:dyDescent="0.2">
      <c r="A435" s="18" t="s">
        <v>15</v>
      </c>
      <c r="B435" s="18" t="s">
        <v>26</v>
      </c>
      <c r="C435" s="18" t="s">
        <v>7</v>
      </c>
      <c r="D435" s="18" t="s">
        <v>113</v>
      </c>
      <c r="E435" s="34">
        <v>2013</v>
      </c>
      <c r="F435" s="34">
        <v>2</v>
      </c>
      <c r="G435" s="19">
        <v>57</v>
      </c>
      <c r="H435" s="35">
        <v>34.96</v>
      </c>
    </row>
    <row r="436" spans="1:8" x14ac:dyDescent="0.2">
      <c r="A436" s="18" t="s">
        <v>15</v>
      </c>
      <c r="B436" s="18" t="s">
        <v>26</v>
      </c>
      <c r="C436" s="18" t="s">
        <v>7</v>
      </c>
      <c r="D436" s="18" t="s">
        <v>113</v>
      </c>
      <c r="E436" s="34">
        <v>2014</v>
      </c>
      <c r="F436" s="34">
        <v>2</v>
      </c>
      <c r="G436" s="19">
        <v>51</v>
      </c>
      <c r="H436" s="35">
        <v>38.04</v>
      </c>
    </row>
    <row r="437" spans="1:8" x14ac:dyDescent="0.2">
      <c r="A437" s="18" t="s">
        <v>15</v>
      </c>
      <c r="B437" s="18" t="s">
        <v>26</v>
      </c>
      <c r="C437" s="18" t="s">
        <v>7</v>
      </c>
      <c r="D437" s="18" t="s">
        <v>113</v>
      </c>
      <c r="E437" s="34">
        <v>2015</v>
      </c>
      <c r="F437" s="34">
        <v>2</v>
      </c>
      <c r="G437" s="19">
        <v>42</v>
      </c>
      <c r="H437" s="35">
        <v>28.52</v>
      </c>
    </row>
    <row r="438" spans="1:8" x14ac:dyDescent="0.2">
      <c r="A438" s="18" t="s">
        <v>15</v>
      </c>
      <c r="B438" s="18" t="s">
        <v>26</v>
      </c>
      <c r="C438" s="18" t="s">
        <v>7</v>
      </c>
      <c r="D438" s="18" t="s">
        <v>113</v>
      </c>
      <c r="E438" s="34">
        <v>2016</v>
      </c>
      <c r="F438" s="34">
        <v>2</v>
      </c>
      <c r="G438" s="19">
        <v>49</v>
      </c>
      <c r="H438" s="35">
        <v>31.95</v>
      </c>
    </row>
    <row r="439" spans="1:8" x14ac:dyDescent="0.2">
      <c r="A439" s="18" t="s">
        <v>15</v>
      </c>
      <c r="B439" s="18" t="s">
        <v>26</v>
      </c>
      <c r="C439" s="18" t="s">
        <v>7</v>
      </c>
      <c r="D439" s="18" t="s">
        <v>113</v>
      </c>
      <c r="E439" s="34">
        <v>2017</v>
      </c>
      <c r="F439" s="34">
        <v>1</v>
      </c>
      <c r="G439" s="19">
        <v>63</v>
      </c>
      <c r="H439" s="35">
        <v>39.5</v>
      </c>
    </row>
    <row r="440" spans="1:8" x14ac:dyDescent="0.2">
      <c r="A440" s="18" t="s">
        <v>15</v>
      </c>
      <c r="B440" s="18" t="s">
        <v>26</v>
      </c>
      <c r="C440" s="18" t="s">
        <v>7</v>
      </c>
      <c r="D440" s="18" t="s">
        <v>113</v>
      </c>
      <c r="E440" s="34">
        <v>2018</v>
      </c>
      <c r="F440" s="34">
        <v>1</v>
      </c>
      <c r="G440" s="19">
        <v>23</v>
      </c>
      <c r="H440" s="35">
        <v>15.67</v>
      </c>
    </row>
    <row r="441" spans="1:8" x14ac:dyDescent="0.2">
      <c r="A441" s="18" t="s">
        <v>15</v>
      </c>
      <c r="B441" s="18" t="s">
        <v>26</v>
      </c>
      <c r="C441" s="18" t="s">
        <v>7</v>
      </c>
      <c r="D441" s="18" t="s">
        <v>113</v>
      </c>
      <c r="E441" s="34">
        <v>2019</v>
      </c>
      <c r="F441" s="34">
        <v>1</v>
      </c>
      <c r="G441" s="19">
        <v>20</v>
      </c>
      <c r="H441" s="35">
        <v>13.58</v>
      </c>
    </row>
    <row r="442" spans="1:8" x14ac:dyDescent="0.2">
      <c r="A442" s="18" t="s">
        <v>15</v>
      </c>
      <c r="B442" s="18" t="s">
        <v>26</v>
      </c>
      <c r="C442" s="18" t="s">
        <v>7</v>
      </c>
      <c r="D442" s="18" t="s">
        <v>113</v>
      </c>
      <c r="E442" s="34">
        <v>2020</v>
      </c>
      <c r="F442" s="34">
        <v>0</v>
      </c>
      <c r="G442" s="19">
        <v>40</v>
      </c>
      <c r="H442" s="35">
        <v>25.04</v>
      </c>
    </row>
    <row r="443" spans="1:8" x14ac:dyDescent="0.2">
      <c r="A443" s="18" t="s">
        <v>15</v>
      </c>
      <c r="B443" s="18" t="s">
        <v>26</v>
      </c>
      <c r="C443" s="18" t="s">
        <v>7</v>
      </c>
      <c r="D443" s="18" t="s">
        <v>113</v>
      </c>
      <c r="E443" s="34">
        <v>2021</v>
      </c>
      <c r="F443" s="34">
        <v>0</v>
      </c>
      <c r="G443" s="19">
        <v>36</v>
      </c>
      <c r="H443" s="35">
        <v>23.95</v>
      </c>
    </row>
    <row r="444" spans="1:8" x14ac:dyDescent="0.2">
      <c r="A444" s="18" t="s">
        <v>15</v>
      </c>
      <c r="B444" s="18" t="s">
        <v>26</v>
      </c>
      <c r="C444" s="18" t="s">
        <v>7</v>
      </c>
      <c r="D444" s="18" t="s">
        <v>114</v>
      </c>
      <c r="E444" s="34">
        <v>2008</v>
      </c>
      <c r="F444" s="34">
        <v>3</v>
      </c>
      <c r="G444" s="19">
        <v>2</v>
      </c>
      <c r="H444" s="35">
        <v>1.01</v>
      </c>
    </row>
    <row r="445" spans="1:8" x14ac:dyDescent="0.2">
      <c r="A445" s="18" t="s">
        <v>15</v>
      </c>
      <c r="B445" s="18" t="s">
        <v>26</v>
      </c>
      <c r="C445" s="18" t="s">
        <v>7</v>
      </c>
      <c r="D445" s="18" t="s">
        <v>114</v>
      </c>
      <c r="E445" s="34">
        <v>2011</v>
      </c>
      <c r="F445" s="34">
        <v>3</v>
      </c>
      <c r="G445" s="19">
        <v>7</v>
      </c>
      <c r="H445" s="35">
        <v>2.56</v>
      </c>
    </row>
    <row r="446" spans="1:8" x14ac:dyDescent="0.2">
      <c r="A446" s="18" t="s">
        <v>15</v>
      </c>
      <c r="B446" s="18" t="s">
        <v>26</v>
      </c>
      <c r="C446" s="18" t="s">
        <v>7</v>
      </c>
      <c r="D446" s="18" t="s">
        <v>114</v>
      </c>
      <c r="E446" s="34">
        <v>2013</v>
      </c>
      <c r="F446" s="34">
        <v>2</v>
      </c>
      <c r="G446" s="19">
        <v>1</v>
      </c>
      <c r="H446" s="35">
        <v>0.6</v>
      </c>
    </row>
    <row r="447" spans="1:8" x14ac:dyDescent="0.2">
      <c r="A447" s="18" t="s">
        <v>15</v>
      </c>
      <c r="B447" s="18" t="s">
        <v>26</v>
      </c>
      <c r="C447" s="18" t="s">
        <v>7</v>
      </c>
      <c r="D447" s="18" t="s">
        <v>114</v>
      </c>
      <c r="E447" s="34">
        <v>2014</v>
      </c>
      <c r="F447" s="34">
        <v>2</v>
      </c>
      <c r="G447" s="19">
        <v>13</v>
      </c>
      <c r="H447" s="35">
        <v>4.88</v>
      </c>
    </row>
    <row r="448" spans="1:8" x14ac:dyDescent="0.2">
      <c r="A448" s="18" t="s">
        <v>15</v>
      </c>
      <c r="B448" s="18" t="s">
        <v>26</v>
      </c>
      <c r="C448" s="18" t="s">
        <v>7</v>
      </c>
      <c r="D448" s="18" t="s">
        <v>114</v>
      </c>
      <c r="E448" s="34">
        <v>2015</v>
      </c>
      <c r="F448" s="34">
        <v>2</v>
      </c>
      <c r="G448" s="19">
        <v>6</v>
      </c>
      <c r="H448" s="35">
        <v>2.3199999999999998</v>
      </c>
    </row>
    <row r="449" spans="1:8" x14ac:dyDescent="0.2">
      <c r="A449" s="18" t="s">
        <v>15</v>
      </c>
      <c r="B449" s="18" t="s">
        <v>26</v>
      </c>
      <c r="C449" s="18" t="s">
        <v>7</v>
      </c>
      <c r="D449" s="18" t="s">
        <v>114</v>
      </c>
      <c r="E449" s="34">
        <v>2016</v>
      </c>
      <c r="F449" s="34">
        <v>2</v>
      </c>
      <c r="G449" s="19">
        <v>6</v>
      </c>
      <c r="H449" s="35">
        <v>4.79</v>
      </c>
    </row>
    <row r="450" spans="1:8" x14ac:dyDescent="0.2">
      <c r="A450" s="18" t="s">
        <v>15</v>
      </c>
      <c r="B450" s="18" t="s">
        <v>26</v>
      </c>
      <c r="C450" s="18" t="s">
        <v>7</v>
      </c>
      <c r="D450" s="18" t="s">
        <v>114</v>
      </c>
      <c r="E450" s="34">
        <v>2017</v>
      </c>
      <c r="F450" s="34">
        <v>1</v>
      </c>
      <c r="G450" s="19">
        <v>8</v>
      </c>
      <c r="H450" s="35">
        <v>3.1799999999999997</v>
      </c>
    </row>
    <row r="451" spans="1:8" x14ac:dyDescent="0.2">
      <c r="A451" s="18" t="s">
        <v>15</v>
      </c>
      <c r="B451" s="18" t="s">
        <v>26</v>
      </c>
      <c r="C451" s="18" t="s">
        <v>7</v>
      </c>
      <c r="D451" s="18" t="s">
        <v>114</v>
      </c>
      <c r="E451" s="34">
        <v>2020</v>
      </c>
      <c r="F451" s="34">
        <v>0</v>
      </c>
      <c r="G451" s="19">
        <v>0</v>
      </c>
      <c r="H451" s="35">
        <v>0.14000000000000001</v>
      </c>
    </row>
    <row r="452" spans="1:8" x14ac:dyDescent="0.2">
      <c r="A452" s="18" t="s">
        <v>15</v>
      </c>
      <c r="B452" s="18" t="s">
        <v>26</v>
      </c>
      <c r="C452" s="18" t="s">
        <v>7</v>
      </c>
      <c r="D452" s="18" t="s">
        <v>114</v>
      </c>
      <c r="E452" s="34">
        <v>2021</v>
      </c>
      <c r="F452" s="34">
        <v>0</v>
      </c>
      <c r="G452" s="19">
        <v>1</v>
      </c>
      <c r="H452" s="35">
        <v>0.91</v>
      </c>
    </row>
    <row r="453" spans="1:8" x14ac:dyDescent="0.2">
      <c r="A453" s="18" t="s">
        <v>15</v>
      </c>
      <c r="B453" s="18" t="s">
        <v>26</v>
      </c>
      <c r="C453" s="18" t="s">
        <v>7</v>
      </c>
      <c r="D453" s="18" t="s">
        <v>118</v>
      </c>
      <c r="E453" s="34">
        <v>1997</v>
      </c>
      <c r="F453" s="34">
        <v>3</v>
      </c>
      <c r="G453" s="19">
        <v>1</v>
      </c>
      <c r="H453" s="35">
        <v>0.42</v>
      </c>
    </row>
    <row r="454" spans="1:8" x14ac:dyDescent="0.2">
      <c r="A454" s="18" t="s">
        <v>15</v>
      </c>
      <c r="B454" s="18" t="s">
        <v>26</v>
      </c>
      <c r="C454" s="18" t="s">
        <v>7</v>
      </c>
      <c r="D454" s="18" t="s">
        <v>118</v>
      </c>
      <c r="E454" s="34">
        <v>2009</v>
      </c>
      <c r="F454" s="34">
        <v>3</v>
      </c>
      <c r="G454" s="19">
        <v>2</v>
      </c>
      <c r="H454" s="35">
        <v>0.72</v>
      </c>
    </row>
    <row r="455" spans="1:8" x14ac:dyDescent="0.2">
      <c r="A455" s="18" t="s">
        <v>15</v>
      </c>
      <c r="B455" s="18" t="s">
        <v>26</v>
      </c>
      <c r="C455" s="18" t="s">
        <v>7</v>
      </c>
      <c r="D455" s="18" t="s">
        <v>118</v>
      </c>
      <c r="E455" s="34">
        <v>2010</v>
      </c>
      <c r="F455" s="34">
        <v>3</v>
      </c>
      <c r="G455" s="19">
        <v>0</v>
      </c>
      <c r="H455" s="35">
        <v>0.12</v>
      </c>
    </row>
    <row r="456" spans="1:8" x14ac:dyDescent="0.2">
      <c r="A456" s="18" t="s">
        <v>15</v>
      </c>
      <c r="B456" s="18" t="s">
        <v>26</v>
      </c>
      <c r="C456" s="18" t="s">
        <v>7</v>
      </c>
      <c r="D456" s="18" t="s">
        <v>118</v>
      </c>
      <c r="E456" s="34">
        <v>2015</v>
      </c>
      <c r="F456" s="34">
        <v>2</v>
      </c>
      <c r="G456" s="19">
        <v>1</v>
      </c>
      <c r="H456" s="35">
        <v>0.24</v>
      </c>
    </row>
    <row r="457" spans="1:8" x14ac:dyDescent="0.2">
      <c r="A457" s="18" t="s">
        <v>15</v>
      </c>
      <c r="B457" s="18" t="s">
        <v>26</v>
      </c>
      <c r="C457" s="18" t="s">
        <v>7</v>
      </c>
      <c r="D457" s="18" t="s">
        <v>118</v>
      </c>
      <c r="E457" s="34">
        <v>2016</v>
      </c>
      <c r="F457" s="34">
        <v>2</v>
      </c>
      <c r="G457" s="19">
        <v>1</v>
      </c>
      <c r="H457" s="35">
        <v>0.69</v>
      </c>
    </row>
    <row r="458" spans="1:8" x14ac:dyDescent="0.2">
      <c r="A458" s="18" t="s">
        <v>15</v>
      </c>
      <c r="B458" s="18" t="s">
        <v>26</v>
      </c>
      <c r="C458" s="18" t="s">
        <v>7</v>
      </c>
      <c r="D458" s="18" t="s">
        <v>118</v>
      </c>
      <c r="E458" s="34">
        <v>2018</v>
      </c>
      <c r="F458" s="34">
        <v>1</v>
      </c>
      <c r="G458" s="19">
        <v>5</v>
      </c>
      <c r="H458" s="35">
        <v>3.65</v>
      </c>
    </row>
    <row r="459" spans="1:8" x14ac:dyDescent="0.2">
      <c r="A459" s="18" t="s">
        <v>15</v>
      </c>
      <c r="B459" s="18" t="s">
        <v>26</v>
      </c>
      <c r="C459" s="18" t="s">
        <v>7</v>
      </c>
      <c r="D459" s="18" t="s">
        <v>118</v>
      </c>
      <c r="E459" s="34">
        <v>2020</v>
      </c>
      <c r="F459" s="34">
        <v>0</v>
      </c>
      <c r="G459" s="19">
        <v>1</v>
      </c>
      <c r="H459" s="35">
        <v>0.7</v>
      </c>
    </row>
    <row r="460" spans="1:8" x14ac:dyDescent="0.2">
      <c r="A460" s="18" t="s">
        <v>15</v>
      </c>
      <c r="B460" s="18" t="s">
        <v>26</v>
      </c>
      <c r="C460" s="18" t="s">
        <v>7</v>
      </c>
      <c r="D460" s="18" t="s">
        <v>115</v>
      </c>
      <c r="E460" s="34">
        <v>2019</v>
      </c>
      <c r="F460" s="34">
        <v>1</v>
      </c>
      <c r="G460" s="19">
        <v>2</v>
      </c>
      <c r="H460" s="35">
        <v>1.01</v>
      </c>
    </row>
    <row r="461" spans="1:8" x14ac:dyDescent="0.2">
      <c r="A461" s="18" t="s">
        <v>15</v>
      </c>
      <c r="B461" s="18" t="s">
        <v>26</v>
      </c>
      <c r="C461" s="18" t="s">
        <v>7</v>
      </c>
      <c r="D461" s="18" t="s">
        <v>115</v>
      </c>
      <c r="E461" s="34">
        <v>2020</v>
      </c>
      <c r="F461" s="34">
        <v>0</v>
      </c>
      <c r="G461" s="19">
        <v>2</v>
      </c>
      <c r="H461" s="35">
        <v>1.3900000000000001</v>
      </c>
    </row>
    <row r="462" spans="1:8" x14ac:dyDescent="0.2">
      <c r="A462" s="18" t="s">
        <v>15</v>
      </c>
      <c r="B462" s="18" t="s">
        <v>26</v>
      </c>
      <c r="C462" s="18" t="s">
        <v>7</v>
      </c>
      <c r="D462" s="18" t="s">
        <v>115</v>
      </c>
      <c r="E462" s="34">
        <v>2021</v>
      </c>
      <c r="F462" s="34">
        <v>0</v>
      </c>
      <c r="G462" s="19">
        <v>1</v>
      </c>
      <c r="H462" s="35">
        <v>0.42</v>
      </c>
    </row>
    <row r="463" spans="1:8" x14ac:dyDescent="0.2">
      <c r="A463" s="18" t="s">
        <v>15</v>
      </c>
      <c r="B463" s="18" t="s">
        <v>26</v>
      </c>
      <c r="C463" s="18" t="s">
        <v>7</v>
      </c>
      <c r="D463" s="18" t="s">
        <v>120</v>
      </c>
      <c r="E463" s="34">
        <v>2014</v>
      </c>
      <c r="F463" s="34">
        <v>2</v>
      </c>
      <c r="G463" s="19">
        <v>2</v>
      </c>
      <c r="H463" s="35">
        <v>1.26</v>
      </c>
    </row>
    <row r="464" spans="1:8" x14ac:dyDescent="0.2">
      <c r="A464" s="18" t="s">
        <v>15</v>
      </c>
      <c r="B464" s="18" t="s">
        <v>26</v>
      </c>
      <c r="C464" s="18" t="s">
        <v>7</v>
      </c>
      <c r="D464" s="18" t="s">
        <v>120</v>
      </c>
      <c r="E464" s="34">
        <v>2017</v>
      </c>
      <c r="F464" s="34">
        <v>1</v>
      </c>
      <c r="G464" s="19">
        <v>38</v>
      </c>
      <c r="H464" s="35">
        <v>27.509999999999998</v>
      </c>
    </row>
    <row r="465" spans="1:8" x14ac:dyDescent="0.2">
      <c r="A465" s="18" t="s">
        <v>15</v>
      </c>
      <c r="B465" s="18" t="s">
        <v>26</v>
      </c>
      <c r="C465" s="18" t="s">
        <v>7</v>
      </c>
      <c r="D465" s="18" t="s">
        <v>120</v>
      </c>
      <c r="E465" s="34">
        <v>2019</v>
      </c>
      <c r="F465" s="34">
        <v>1</v>
      </c>
      <c r="G465" s="19">
        <v>0</v>
      </c>
      <c r="H465" s="35">
        <v>0.08</v>
      </c>
    </row>
    <row r="466" spans="1:8" x14ac:dyDescent="0.2">
      <c r="A466" s="18" t="s">
        <v>15</v>
      </c>
      <c r="B466" s="18" t="s">
        <v>26</v>
      </c>
      <c r="C466" s="18" t="s">
        <v>7</v>
      </c>
      <c r="D466" s="18" t="s">
        <v>120</v>
      </c>
      <c r="E466" s="34">
        <v>2021</v>
      </c>
      <c r="F466" s="34">
        <v>0</v>
      </c>
      <c r="G466" s="19">
        <v>2</v>
      </c>
      <c r="H466" s="35">
        <v>1.31</v>
      </c>
    </row>
    <row r="467" spans="1:8" x14ac:dyDescent="0.2">
      <c r="A467" s="18" t="s">
        <v>15</v>
      </c>
      <c r="B467" s="18" t="s">
        <v>26</v>
      </c>
      <c r="C467" s="18" t="s">
        <v>7</v>
      </c>
      <c r="D467" s="18" t="s">
        <v>116</v>
      </c>
      <c r="E467" s="34">
        <v>2006</v>
      </c>
      <c r="F467" s="34">
        <v>3</v>
      </c>
      <c r="G467" s="19">
        <v>3</v>
      </c>
      <c r="H467" s="35">
        <v>1.19</v>
      </c>
    </row>
    <row r="468" spans="1:8" x14ac:dyDescent="0.2">
      <c r="A468" s="18" t="s">
        <v>15</v>
      </c>
      <c r="B468" s="18" t="s">
        <v>26</v>
      </c>
      <c r="C468" s="18" t="s">
        <v>7</v>
      </c>
      <c r="D468" s="18" t="s">
        <v>116</v>
      </c>
      <c r="E468" s="34">
        <v>2012</v>
      </c>
      <c r="F468" s="34">
        <v>2</v>
      </c>
      <c r="G468" s="19">
        <v>1</v>
      </c>
      <c r="H468" s="35">
        <v>0.5</v>
      </c>
    </row>
    <row r="469" spans="1:8" x14ac:dyDescent="0.2">
      <c r="A469" s="18" t="s">
        <v>15</v>
      </c>
      <c r="B469" s="18" t="s">
        <v>26</v>
      </c>
      <c r="C469" s="18" t="s">
        <v>7</v>
      </c>
      <c r="D469" s="18" t="s">
        <v>116</v>
      </c>
      <c r="E469" s="34">
        <v>2013</v>
      </c>
      <c r="F469" s="34">
        <v>2</v>
      </c>
      <c r="G469" s="19">
        <v>5</v>
      </c>
      <c r="H469" s="35">
        <v>3.84</v>
      </c>
    </row>
    <row r="470" spans="1:8" x14ac:dyDescent="0.2">
      <c r="A470" s="18" t="s">
        <v>15</v>
      </c>
      <c r="B470" s="18" t="s">
        <v>26</v>
      </c>
      <c r="C470" s="18" t="s">
        <v>7</v>
      </c>
      <c r="D470" s="18" t="s">
        <v>116</v>
      </c>
      <c r="E470" s="34">
        <v>2015</v>
      </c>
      <c r="F470" s="34">
        <v>2</v>
      </c>
      <c r="G470" s="19">
        <v>1</v>
      </c>
      <c r="H470" s="35">
        <v>0.5</v>
      </c>
    </row>
    <row r="471" spans="1:8" x14ac:dyDescent="0.2">
      <c r="A471" s="18" t="s">
        <v>15</v>
      </c>
      <c r="B471" s="18" t="s">
        <v>26</v>
      </c>
      <c r="C471" s="18" t="s">
        <v>7</v>
      </c>
      <c r="D471" s="18" t="s">
        <v>116</v>
      </c>
      <c r="E471" s="34">
        <v>2017</v>
      </c>
      <c r="F471" s="34">
        <v>1</v>
      </c>
      <c r="G471" s="19">
        <v>1</v>
      </c>
      <c r="H471" s="35">
        <v>0.77</v>
      </c>
    </row>
    <row r="472" spans="1:8" x14ac:dyDescent="0.2">
      <c r="A472" s="18" t="s">
        <v>15</v>
      </c>
      <c r="B472" s="18" t="s">
        <v>26</v>
      </c>
      <c r="C472" s="18" t="s">
        <v>7</v>
      </c>
      <c r="D472" s="18" t="s">
        <v>116</v>
      </c>
      <c r="E472" s="34">
        <v>2018</v>
      </c>
      <c r="F472" s="34">
        <v>1</v>
      </c>
      <c r="G472" s="19">
        <v>1</v>
      </c>
      <c r="H472" s="35">
        <v>1</v>
      </c>
    </row>
    <row r="473" spans="1:8" x14ac:dyDescent="0.2">
      <c r="A473" s="18" t="s">
        <v>15</v>
      </c>
      <c r="B473" s="18" t="s">
        <v>26</v>
      </c>
      <c r="C473" s="18" t="s">
        <v>7</v>
      </c>
      <c r="D473" s="18" t="s">
        <v>116</v>
      </c>
      <c r="E473" s="34">
        <v>2020</v>
      </c>
      <c r="F473" s="34">
        <v>0</v>
      </c>
      <c r="G473" s="19">
        <v>8</v>
      </c>
      <c r="H473" s="35">
        <v>5.8</v>
      </c>
    </row>
    <row r="474" spans="1:8" x14ac:dyDescent="0.2">
      <c r="A474" s="18" t="s">
        <v>15</v>
      </c>
      <c r="B474" s="18" t="s">
        <v>26</v>
      </c>
      <c r="C474" s="18" t="s">
        <v>7</v>
      </c>
      <c r="D474" s="18" t="s">
        <v>116</v>
      </c>
      <c r="E474" s="34">
        <v>2021</v>
      </c>
      <c r="F474" s="34">
        <v>0</v>
      </c>
      <c r="G474" s="19">
        <v>0</v>
      </c>
      <c r="H474" s="35">
        <v>0.1</v>
      </c>
    </row>
    <row r="475" spans="1:8" x14ac:dyDescent="0.2">
      <c r="A475" s="18" t="s">
        <v>15</v>
      </c>
      <c r="B475" s="18" t="s">
        <v>26</v>
      </c>
      <c r="C475" s="18" t="s">
        <v>7</v>
      </c>
      <c r="D475" s="18" t="s">
        <v>117</v>
      </c>
      <c r="E475" s="34">
        <v>2013</v>
      </c>
      <c r="F475" s="34">
        <v>2</v>
      </c>
      <c r="G475" s="19">
        <v>10</v>
      </c>
      <c r="H475" s="35">
        <v>7.31</v>
      </c>
    </row>
    <row r="476" spans="1:8" x14ac:dyDescent="0.2">
      <c r="A476" s="18" t="s">
        <v>15</v>
      </c>
      <c r="B476" s="18" t="s">
        <v>26</v>
      </c>
      <c r="C476" s="18" t="s">
        <v>7</v>
      </c>
      <c r="D476" s="18" t="s">
        <v>117</v>
      </c>
      <c r="E476" s="34">
        <v>2014</v>
      </c>
      <c r="F476" s="34">
        <v>2</v>
      </c>
      <c r="G476" s="19">
        <v>15</v>
      </c>
      <c r="H476" s="35">
        <v>11.98</v>
      </c>
    </row>
    <row r="477" spans="1:8" x14ac:dyDescent="0.2">
      <c r="A477" s="18" t="s">
        <v>15</v>
      </c>
      <c r="B477" s="18" t="s">
        <v>26</v>
      </c>
      <c r="C477" s="18" t="s">
        <v>7</v>
      </c>
      <c r="D477" s="18" t="s">
        <v>117</v>
      </c>
      <c r="E477" s="34">
        <v>2015</v>
      </c>
      <c r="F477" s="34">
        <v>2</v>
      </c>
      <c r="G477" s="19">
        <v>17</v>
      </c>
      <c r="H477" s="35">
        <v>11.62</v>
      </c>
    </row>
    <row r="478" spans="1:8" x14ac:dyDescent="0.2">
      <c r="A478" s="18" t="s">
        <v>15</v>
      </c>
      <c r="B478" s="18" t="s">
        <v>26</v>
      </c>
      <c r="C478" s="18" t="s">
        <v>7</v>
      </c>
      <c r="D478" s="18" t="s">
        <v>117</v>
      </c>
      <c r="E478" s="34">
        <v>2016</v>
      </c>
      <c r="F478" s="34">
        <v>2</v>
      </c>
      <c r="G478" s="19">
        <v>8</v>
      </c>
      <c r="H478" s="35">
        <v>6.29</v>
      </c>
    </row>
    <row r="479" spans="1:8" x14ac:dyDescent="0.2">
      <c r="A479" s="18" t="s">
        <v>15</v>
      </c>
      <c r="B479" s="18" t="s">
        <v>26</v>
      </c>
      <c r="C479" s="18" t="s">
        <v>7</v>
      </c>
      <c r="D479" s="18" t="s">
        <v>117</v>
      </c>
      <c r="E479" s="34">
        <v>2017</v>
      </c>
      <c r="F479" s="34">
        <v>1</v>
      </c>
      <c r="G479" s="19">
        <v>11</v>
      </c>
      <c r="H479" s="35">
        <v>7.64</v>
      </c>
    </row>
    <row r="480" spans="1:8" x14ac:dyDescent="0.2">
      <c r="A480" s="18" t="s">
        <v>15</v>
      </c>
      <c r="B480" s="18" t="s">
        <v>26</v>
      </c>
      <c r="C480" s="18" t="s">
        <v>7</v>
      </c>
      <c r="D480" s="18" t="s">
        <v>117</v>
      </c>
      <c r="E480" s="34">
        <v>2018</v>
      </c>
      <c r="F480" s="34">
        <v>1</v>
      </c>
      <c r="G480" s="19">
        <v>12</v>
      </c>
      <c r="H480" s="35">
        <v>10.07</v>
      </c>
    </row>
    <row r="481" spans="1:8" x14ac:dyDescent="0.2">
      <c r="A481" s="18" t="s">
        <v>15</v>
      </c>
      <c r="B481" s="18" t="s">
        <v>26</v>
      </c>
      <c r="C481" s="18" t="s">
        <v>7</v>
      </c>
      <c r="D481" s="18" t="s">
        <v>117</v>
      </c>
      <c r="E481" s="34">
        <v>2019</v>
      </c>
      <c r="F481" s="34">
        <v>1</v>
      </c>
      <c r="G481" s="19">
        <v>5</v>
      </c>
      <c r="H481" s="35">
        <v>3.49</v>
      </c>
    </row>
    <row r="482" spans="1:8" x14ac:dyDescent="0.2">
      <c r="A482" s="18" t="s">
        <v>15</v>
      </c>
      <c r="B482" s="18" t="s">
        <v>26</v>
      </c>
      <c r="C482" s="18" t="s">
        <v>7</v>
      </c>
      <c r="D482" s="18" t="s">
        <v>117</v>
      </c>
      <c r="E482" s="34">
        <v>2020</v>
      </c>
      <c r="F482" s="34">
        <v>0</v>
      </c>
      <c r="G482" s="19">
        <v>7</v>
      </c>
      <c r="H482" s="35">
        <v>5.27</v>
      </c>
    </row>
    <row r="483" spans="1:8" x14ac:dyDescent="0.2">
      <c r="A483" s="18" t="s">
        <v>15</v>
      </c>
      <c r="B483" s="18" t="s">
        <v>26</v>
      </c>
      <c r="C483" s="18" t="s">
        <v>7</v>
      </c>
      <c r="D483" s="18" t="s">
        <v>117</v>
      </c>
      <c r="E483" s="34">
        <v>2021</v>
      </c>
      <c r="F483" s="34">
        <v>0</v>
      </c>
      <c r="G483" s="19">
        <v>17</v>
      </c>
      <c r="H483" s="35">
        <v>13.32</v>
      </c>
    </row>
    <row r="484" spans="1:8" x14ac:dyDescent="0.2">
      <c r="A484" s="18" t="s">
        <v>15</v>
      </c>
      <c r="B484" s="18" t="s">
        <v>26</v>
      </c>
      <c r="C484" s="18" t="s">
        <v>7</v>
      </c>
      <c r="D484" s="18" t="s">
        <v>119</v>
      </c>
      <c r="E484" s="34">
        <v>2013</v>
      </c>
      <c r="F484" s="34">
        <v>2</v>
      </c>
      <c r="G484" s="19">
        <v>6</v>
      </c>
      <c r="H484" s="35">
        <v>3.82</v>
      </c>
    </row>
    <row r="485" spans="1:8" x14ac:dyDescent="0.2">
      <c r="A485" s="18" t="s">
        <v>15</v>
      </c>
      <c r="B485" s="18" t="s">
        <v>26</v>
      </c>
      <c r="C485" s="18" t="s">
        <v>7</v>
      </c>
      <c r="D485" s="18" t="s">
        <v>119</v>
      </c>
      <c r="E485" s="34">
        <v>2014</v>
      </c>
      <c r="F485" s="34">
        <v>2</v>
      </c>
      <c r="G485" s="19">
        <v>4</v>
      </c>
      <c r="H485" s="35">
        <v>1.82</v>
      </c>
    </row>
    <row r="486" spans="1:8" x14ac:dyDescent="0.2">
      <c r="A486" s="18" t="s">
        <v>15</v>
      </c>
      <c r="B486" s="18" t="s">
        <v>26</v>
      </c>
      <c r="C486" s="18" t="s">
        <v>7</v>
      </c>
      <c r="D486" s="18" t="s">
        <v>119</v>
      </c>
      <c r="E486" s="34">
        <v>2015</v>
      </c>
      <c r="F486" s="34">
        <v>2</v>
      </c>
      <c r="G486" s="19">
        <v>10</v>
      </c>
      <c r="H486" s="35">
        <v>5.5299999999999994</v>
      </c>
    </row>
    <row r="487" spans="1:8" x14ac:dyDescent="0.2">
      <c r="A487" s="18" t="s">
        <v>15</v>
      </c>
      <c r="B487" s="18" t="s">
        <v>26</v>
      </c>
      <c r="C487" s="18" t="s">
        <v>7</v>
      </c>
      <c r="D487" s="18" t="s">
        <v>119</v>
      </c>
      <c r="E487" s="34">
        <v>2017</v>
      </c>
      <c r="F487" s="34">
        <v>1</v>
      </c>
      <c r="G487" s="19">
        <v>2</v>
      </c>
      <c r="H487" s="35">
        <v>1.2</v>
      </c>
    </row>
    <row r="488" spans="1:8" x14ac:dyDescent="0.2">
      <c r="A488" s="18" t="s">
        <v>15</v>
      </c>
      <c r="B488" s="18" t="s">
        <v>26</v>
      </c>
      <c r="C488" s="18" t="s">
        <v>7</v>
      </c>
      <c r="D488" s="18" t="s">
        <v>119</v>
      </c>
      <c r="E488" s="34">
        <v>2018</v>
      </c>
      <c r="F488" s="34">
        <v>1</v>
      </c>
      <c r="G488" s="19">
        <v>3</v>
      </c>
      <c r="H488" s="35">
        <v>2.2899999999999996</v>
      </c>
    </row>
    <row r="489" spans="1:8" x14ac:dyDescent="0.2">
      <c r="A489" s="18" t="s">
        <v>15</v>
      </c>
      <c r="B489" s="18" t="s">
        <v>26</v>
      </c>
      <c r="C489" s="18" t="s">
        <v>7</v>
      </c>
      <c r="D489" s="18" t="s">
        <v>119</v>
      </c>
      <c r="E489" s="34">
        <v>2021</v>
      </c>
      <c r="F489" s="34">
        <v>0</v>
      </c>
      <c r="G489" s="19">
        <v>12</v>
      </c>
      <c r="H489" s="35">
        <v>10.45</v>
      </c>
    </row>
    <row r="490" spans="1:8" x14ac:dyDescent="0.2">
      <c r="A490" s="18" t="s">
        <v>16</v>
      </c>
      <c r="B490" s="18" t="s">
        <v>27</v>
      </c>
      <c r="C490" s="18" t="s">
        <v>7</v>
      </c>
      <c r="D490" s="18" t="s">
        <v>112</v>
      </c>
      <c r="E490" s="34">
        <v>2000</v>
      </c>
      <c r="F490" s="34">
        <v>3</v>
      </c>
      <c r="G490" s="19">
        <v>42</v>
      </c>
      <c r="H490" s="35">
        <v>17.079999999999998</v>
      </c>
    </row>
    <row r="491" spans="1:8" x14ac:dyDescent="0.2">
      <c r="A491" s="18" t="s">
        <v>16</v>
      </c>
      <c r="B491" s="18" t="s">
        <v>27</v>
      </c>
      <c r="C491" s="18" t="s">
        <v>7</v>
      </c>
      <c r="D491" s="18" t="s">
        <v>112</v>
      </c>
      <c r="E491" s="34">
        <v>2001</v>
      </c>
      <c r="F491" s="34">
        <v>3</v>
      </c>
      <c r="G491" s="19">
        <v>57</v>
      </c>
      <c r="H491" s="35">
        <v>23.31</v>
      </c>
    </row>
    <row r="492" spans="1:8" x14ac:dyDescent="0.2">
      <c r="A492" s="18" t="s">
        <v>16</v>
      </c>
      <c r="B492" s="18" t="s">
        <v>27</v>
      </c>
      <c r="C492" s="18" t="s">
        <v>7</v>
      </c>
      <c r="D492" s="18" t="s">
        <v>112</v>
      </c>
      <c r="E492" s="34">
        <v>2003</v>
      </c>
      <c r="F492" s="34">
        <v>3</v>
      </c>
      <c r="G492" s="19">
        <v>56</v>
      </c>
      <c r="H492" s="35">
        <v>23.63</v>
      </c>
    </row>
    <row r="493" spans="1:8" x14ac:dyDescent="0.2">
      <c r="A493" s="18" t="s">
        <v>16</v>
      </c>
      <c r="B493" s="18" t="s">
        <v>27</v>
      </c>
      <c r="C493" s="18" t="s">
        <v>7</v>
      </c>
      <c r="D493" s="18" t="s">
        <v>112</v>
      </c>
      <c r="E493" s="34">
        <v>2004</v>
      </c>
      <c r="F493" s="34">
        <v>3</v>
      </c>
      <c r="G493" s="19">
        <v>40</v>
      </c>
      <c r="H493" s="35">
        <v>17.89</v>
      </c>
    </row>
    <row r="494" spans="1:8" x14ac:dyDescent="0.2">
      <c r="A494" s="18" t="s">
        <v>16</v>
      </c>
      <c r="B494" s="18" t="s">
        <v>27</v>
      </c>
      <c r="C494" s="18" t="s">
        <v>7</v>
      </c>
      <c r="D494" s="18" t="s">
        <v>112</v>
      </c>
      <c r="E494" s="34">
        <v>2010</v>
      </c>
      <c r="F494" s="34">
        <v>3</v>
      </c>
      <c r="G494" s="19">
        <v>38</v>
      </c>
      <c r="H494" s="35">
        <v>19.23</v>
      </c>
    </row>
    <row r="495" spans="1:8" x14ac:dyDescent="0.2">
      <c r="A495" s="18" t="s">
        <v>16</v>
      </c>
      <c r="B495" s="18" t="s">
        <v>27</v>
      </c>
      <c r="C495" s="18" t="s">
        <v>7</v>
      </c>
      <c r="D495" s="18" t="s">
        <v>112</v>
      </c>
      <c r="E495" s="34">
        <v>2011</v>
      </c>
      <c r="F495" s="34">
        <v>3</v>
      </c>
      <c r="G495" s="19">
        <v>73</v>
      </c>
      <c r="H495" s="35">
        <v>33.69</v>
      </c>
    </row>
    <row r="496" spans="1:8" x14ac:dyDescent="0.2">
      <c r="A496" s="18" t="s">
        <v>16</v>
      </c>
      <c r="B496" s="18" t="s">
        <v>27</v>
      </c>
      <c r="C496" s="18" t="s">
        <v>7</v>
      </c>
      <c r="D496" s="18" t="s">
        <v>112</v>
      </c>
      <c r="E496" s="34">
        <v>2012</v>
      </c>
      <c r="F496" s="34">
        <v>2</v>
      </c>
      <c r="G496" s="19">
        <v>15</v>
      </c>
      <c r="H496" s="35">
        <v>10.88</v>
      </c>
    </row>
    <row r="497" spans="1:8" x14ac:dyDescent="0.2">
      <c r="A497" s="18" t="s">
        <v>16</v>
      </c>
      <c r="B497" s="18" t="s">
        <v>27</v>
      </c>
      <c r="C497" s="18" t="s">
        <v>7</v>
      </c>
      <c r="D497" s="18" t="s">
        <v>112</v>
      </c>
      <c r="E497" s="34">
        <v>2013</v>
      </c>
      <c r="F497" s="34">
        <v>2</v>
      </c>
      <c r="G497" s="19">
        <v>111</v>
      </c>
      <c r="H497" s="35">
        <v>97.64</v>
      </c>
    </row>
    <row r="498" spans="1:8" x14ac:dyDescent="0.2">
      <c r="A498" s="18" t="s">
        <v>16</v>
      </c>
      <c r="B498" s="18" t="s">
        <v>27</v>
      </c>
      <c r="C498" s="18" t="s">
        <v>7</v>
      </c>
      <c r="D498" s="18" t="s">
        <v>112</v>
      </c>
      <c r="E498" s="34">
        <v>2014</v>
      </c>
      <c r="F498" s="34">
        <v>2</v>
      </c>
      <c r="G498" s="19">
        <v>12</v>
      </c>
      <c r="H498" s="35">
        <v>7.94</v>
      </c>
    </row>
    <row r="499" spans="1:8" x14ac:dyDescent="0.2">
      <c r="A499" s="18" t="s">
        <v>16</v>
      </c>
      <c r="B499" s="18" t="s">
        <v>27</v>
      </c>
      <c r="C499" s="18" t="s">
        <v>7</v>
      </c>
      <c r="D499" s="18" t="s">
        <v>112</v>
      </c>
      <c r="E499" s="34">
        <v>2015</v>
      </c>
      <c r="F499" s="34">
        <v>2</v>
      </c>
      <c r="G499" s="19">
        <v>22</v>
      </c>
      <c r="H499" s="35">
        <v>13.93</v>
      </c>
    </row>
    <row r="500" spans="1:8" x14ac:dyDescent="0.2">
      <c r="A500" s="18" t="s">
        <v>16</v>
      </c>
      <c r="B500" s="18" t="s">
        <v>27</v>
      </c>
      <c r="C500" s="18" t="s">
        <v>7</v>
      </c>
      <c r="D500" s="18" t="s">
        <v>112</v>
      </c>
      <c r="E500" s="34">
        <v>2016</v>
      </c>
      <c r="F500" s="34">
        <v>2</v>
      </c>
      <c r="G500" s="19">
        <v>86</v>
      </c>
      <c r="H500" s="35">
        <v>61.13</v>
      </c>
    </row>
    <row r="501" spans="1:8" x14ac:dyDescent="0.2">
      <c r="A501" s="18" t="s">
        <v>16</v>
      </c>
      <c r="B501" s="18" t="s">
        <v>27</v>
      </c>
      <c r="C501" s="18" t="s">
        <v>7</v>
      </c>
      <c r="D501" s="18" t="s">
        <v>112</v>
      </c>
      <c r="E501" s="34">
        <v>2017</v>
      </c>
      <c r="F501" s="34">
        <v>1</v>
      </c>
      <c r="G501" s="19">
        <v>73</v>
      </c>
      <c r="H501" s="35">
        <v>48.2</v>
      </c>
    </row>
    <row r="502" spans="1:8" x14ac:dyDescent="0.2">
      <c r="A502" s="18" t="s">
        <v>16</v>
      </c>
      <c r="B502" s="18" t="s">
        <v>27</v>
      </c>
      <c r="C502" s="18" t="s">
        <v>7</v>
      </c>
      <c r="D502" s="18" t="s">
        <v>112</v>
      </c>
      <c r="E502" s="34">
        <v>2018</v>
      </c>
      <c r="F502" s="34">
        <v>1</v>
      </c>
      <c r="G502" s="19">
        <v>1</v>
      </c>
      <c r="H502" s="35">
        <v>0.97</v>
      </c>
    </row>
    <row r="503" spans="1:8" x14ac:dyDescent="0.2">
      <c r="A503" s="18" t="s">
        <v>16</v>
      </c>
      <c r="B503" s="18" t="s">
        <v>27</v>
      </c>
      <c r="C503" s="18" t="s">
        <v>7</v>
      </c>
      <c r="D503" s="18" t="s">
        <v>112</v>
      </c>
      <c r="E503" s="34">
        <v>2019</v>
      </c>
      <c r="F503" s="34">
        <v>1</v>
      </c>
      <c r="G503" s="19">
        <v>18</v>
      </c>
      <c r="H503" s="35">
        <v>9.0599999999999987</v>
      </c>
    </row>
    <row r="504" spans="1:8" x14ac:dyDescent="0.2">
      <c r="A504" s="18" t="s">
        <v>16</v>
      </c>
      <c r="B504" s="18" t="s">
        <v>27</v>
      </c>
      <c r="C504" s="18" t="s">
        <v>7</v>
      </c>
      <c r="D504" s="18" t="s">
        <v>112</v>
      </c>
      <c r="E504" s="34">
        <v>2020</v>
      </c>
      <c r="F504" s="34">
        <v>0</v>
      </c>
      <c r="G504" s="19">
        <v>78</v>
      </c>
      <c r="H504" s="35">
        <v>41.53</v>
      </c>
    </row>
    <row r="505" spans="1:8" x14ac:dyDescent="0.2">
      <c r="A505" s="18" t="s">
        <v>16</v>
      </c>
      <c r="B505" s="18" t="s">
        <v>27</v>
      </c>
      <c r="C505" s="18" t="s">
        <v>7</v>
      </c>
      <c r="D505" s="18" t="s">
        <v>112</v>
      </c>
      <c r="E505" s="34">
        <v>2021</v>
      </c>
      <c r="F505" s="34">
        <v>0</v>
      </c>
      <c r="G505" s="19">
        <v>26</v>
      </c>
      <c r="H505" s="35">
        <v>14.68</v>
      </c>
    </row>
    <row r="506" spans="1:8" x14ac:dyDescent="0.2">
      <c r="A506" s="18" t="s">
        <v>16</v>
      </c>
      <c r="B506" s="18" t="s">
        <v>27</v>
      </c>
      <c r="C506" s="18" t="s">
        <v>7</v>
      </c>
      <c r="D506" s="18" t="s">
        <v>113</v>
      </c>
      <c r="E506" s="34">
        <v>1996</v>
      </c>
      <c r="F506" s="34">
        <v>3</v>
      </c>
      <c r="G506" s="19">
        <v>19</v>
      </c>
      <c r="H506" s="35">
        <v>8.41</v>
      </c>
    </row>
    <row r="507" spans="1:8" x14ac:dyDescent="0.2">
      <c r="A507" s="18" t="s">
        <v>16</v>
      </c>
      <c r="B507" s="18" t="s">
        <v>27</v>
      </c>
      <c r="C507" s="18" t="s">
        <v>7</v>
      </c>
      <c r="D507" s="18" t="s">
        <v>113</v>
      </c>
      <c r="E507" s="34">
        <v>1997</v>
      </c>
      <c r="F507" s="34">
        <v>3</v>
      </c>
      <c r="G507" s="19">
        <v>14</v>
      </c>
      <c r="H507" s="35">
        <v>6.39</v>
      </c>
    </row>
    <row r="508" spans="1:8" x14ac:dyDescent="0.2">
      <c r="A508" s="18" t="s">
        <v>16</v>
      </c>
      <c r="B508" s="18" t="s">
        <v>27</v>
      </c>
      <c r="C508" s="18" t="s">
        <v>7</v>
      </c>
      <c r="D508" s="18" t="s">
        <v>113</v>
      </c>
      <c r="E508" s="34">
        <v>2009</v>
      </c>
      <c r="F508" s="34">
        <v>3</v>
      </c>
      <c r="G508" s="19">
        <v>2</v>
      </c>
      <c r="H508" s="35">
        <v>1.29</v>
      </c>
    </row>
    <row r="509" spans="1:8" x14ac:dyDescent="0.2">
      <c r="A509" s="18" t="s">
        <v>16</v>
      </c>
      <c r="B509" s="18" t="s">
        <v>27</v>
      </c>
      <c r="C509" s="18" t="s">
        <v>7</v>
      </c>
      <c r="D509" s="18" t="s">
        <v>113</v>
      </c>
      <c r="E509" s="34">
        <v>2010</v>
      </c>
      <c r="F509" s="34">
        <v>3</v>
      </c>
      <c r="G509" s="19">
        <v>16</v>
      </c>
      <c r="H509" s="35">
        <v>10.24</v>
      </c>
    </row>
    <row r="510" spans="1:8" x14ac:dyDescent="0.2">
      <c r="A510" s="18" t="s">
        <v>16</v>
      </c>
      <c r="B510" s="18" t="s">
        <v>27</v>
      </c>
      <c r="C510" s="18" t="s">
        <v>7</v>
      </c>
      <c r="D510" s="18" t="s">
        <v>113</v>
      </c>
      <c r="E510" s="34">
        <v>2011</v>
      </c>
      <c r="F510" s="34">
        <v>3</v>
      </c>
      <c r="G510" s="19">
        <v>10</v>
      </c>
      <c r="H510" s="35">
        <v>4.49</v>
      </c>
    </row>
    <row r="511" spans="1:8" x14ac:dyDescent="0.2">
      <c r="A511" s="18" t="s">
        <v>16</v>
      </c>
      <c r="B511" s="18" t="s">
        <v>27</v>
      </c>
      <c r="C511" s="18" t="s">
        <v>7</v>
      </c>
      <c r="D511" s="18" t="s">
        <v>113</v>
      </c>
      <c r="E511" s="34">
        <v>2012</v>
      </c>
      <c r="F511" s="34">
        <v>2</v>
      </c>
      <c r="G511" s="19">
        <v>12</v>
      </c>
      <c r="H511" s="35">
        <v>7.08</v>
      </c>
    </row>
    <row r="512" spans="1:8" x14ac:dyDescent="0.2">
      <c r="A512" s="18" t="s">
        <v>16</v>
      </c>
      <c r="B512" s="18" t="s">
        <v>27</v>
      </c>
      <c r="C512" s="18" t="s">
        <v>7</v>
      </c>
      <c r="D512" s="18" t="s">
        <v>113</v>
      </c>
      <c r="E512" s="34">
        <v>2013</v>
      </c>
      <c r="F512" s="34">
        <v>2</v>
      </c>
      <c r="G512" s="19">
        <v>2</v>
      </c>
      <c r="H512" s="35">
        <v>1.1000000000000001</v>
      </c>
    </row>
    <row r="513" spans="1:8" x14ac:dyDescent="0.2">
      <c r="A513" s="18" t="s">
        <v>16</v>
      </c>
      <c r="B513" s="18" t="s">
        <v>27</v>
      </c>
      <c r="C513" s="18" t="s">
        <v>7</v>
      </c>
      <c r="D513" s="18" t="s">
        <v>113</v>
      </c>
      <c r="E513" s="34">
        <v>2014</v>
      </c>
      <c r="F513" s="34">
        <v>2</v>
      </c>
      <c r="G513" s="19">
        <v>5</v>
      </c>
      <c r="H513" s="35">
        <v>2.94</v>
      </c>
    </row>
    <row r="514" spans="1:8" x14ac:dyDescent="0.2">
      <c r="A514" s="18" t="s">
        <v>16</v>
      </c>
      <c r="B514" s="18" t="s">
        <v>27</v>
      </c>
      <c r="C514" s="18" t="s">
        <v>7</v>
      </c>
      <c r="D514" s="18" t="s">
        <v>113</v>
      </c>
      <c r="E514" s="34">
        <v>2015</v>
      </c>
      <c r="F514" s="34">
        <v>2</v>
      </c>
      <c r="G514" s="19">
        <v>15</v>
      </c>
      <c r="H514" s="35">
        <v>7.97</v>
      </c>
    </row>
    <row r="515" spans="1:8" x14ac:dyDescent="0.2">
      <c r="A515" s="18" t="s">
        <v>16</v>
      </c>
      <c r="B515" s="18" t="s">
        <v>27</v>
      </c>
      <c r="C515" s="18" t="s">
        <v>7</v>
      </c>
      <c r="D515" s="18" t="s">
        <v>113</v>
      </c>
      <c r="E515" s="34">
        <v>2016</v>
      </c>
      <c r="F515" s="34">
        <v>2</v>
      </c>
      <c r="G515" s="19">
        <v>5</v>
      </c>
      <c r="H515" s="35">
        <v>2.92</v>
      </c>
    </row>
    <row r="516" spans="1:8" x14ac:dyDescent="0.2">
      <c r="A516" s="18" t="s">
        <v>16</v>
      </c>
      <c r="B516" s="18" t="s">
        <v>27</v>
      </c>
      <c r="C516" s="18" t="s">
        <v>7</v>
      </c>
      <c r="D516" s="18" t="s">
        <v>113</v>
      </c>
      <c r="E516" s="34">
        <v>2017</v>
      </c>
      <c r="F516" s="34">
        <v>1</v>
      </c>
      <c r="G516" s="19">
        <v>3</v>
      </c>
      <c r="H516" s="35">
        <v>1.69</v>
      </c>
    </row>
    <row r="517" spans="1:8" x14ac:dyDescent="0.2">
      <c r="A517" s="18" t="s">
        <v>16</v>
      </c>
      <c r="B517" s="18" t="s">
        <v>27</v>
      </c>
      <c r="C517" s="18" t="s">
        <v>7</v>
      </c>
      <c r="D517" s="18" t="s">
        <v>113</v>
      </c>
      <c r="E517" s="34">
        <v>2018</v>
      </c>
      <c r="F517" s="34">
        <v>1</v>
      </c>
      <c r="G517" s="19">
        <v>15</v>
      </c>
      <c r="H517" s="35">
        <v>9.379999999999999</v>
      </c>
    </row>
    <row r="518" spans="1:8" x14ac:dyDescent="0.2">
      <c r="A518" s="18" t="s">
        <v>16</v>
      </c>
      <c r="B518" s="18" t="s">
        <v>27</v>
      </c>
      <c r="C518" s="18" t="s">
        <v>7</v>
      </c>
      <c r="D518" s="18" t="s">
        <v>113</v>
      </c>
      <c r="E518" s="34">
        <v>2020</v>
      </c>
      <c r="F518" s="34">
        <v>0</v>
      </c>
      <c r="G518" s="19">
        <v>4</v>
      </c>
      <c r="H518" s="35">
        <v>5.76</v>
      </c>
    </row>
    <row r="519" spans="1:8" x14ac:dyDescent="0.2">
      <c r="A519" s="18" t="s">
        <v>16</v>
      </c>
      <c r="B519" s="18" t="s">
        <v>27</v>
      </c>
      <c r="C519" s="18" t="s">
        <v>7</v>
      </c>
      <c r="D519" s="18" t="s">
        <v>113</v>
      </c>
      <c r="E519" s="34">
        <v>2021</v>
      </c>
      <c r="F519" s="34">
        <v>0</v>
      </c>
      <c r="G519" s="19">
        <v>1</v>
      </c>
      <c r="H519" s="35">
        <v>0.91</v>
      </c>
    </row>
    <row r="520" spans="1:8" x14ac:dyDescent="0.2">
      <c r="A520" s="18" t="s">
        <v>16</v>
      </c>
      <c r="B520" s="18" t="s">
        <v>27</v>
      </c>
      <c r="C520" s="18" t="s">
        <v>7</v>
      </c>
      <c r="D520" s="18" t="s">
        <v>114</v>
      </c>
      <c r="E520" s="34">
        <v>2006</v>
      </c>
      <c r="F520" s="34">
        <v>3</v>
      </c>
      <c r="G520" s="19">
        <v>1</v>
      </c>
      <c r="H520" s="35">
        <v>0.32</v>
      </c>
    </row>
    <row r="521" spans="1:8" x14ac:dyDescent="0.2">
      <c r="A521" s="18" t="s">
        <v>16</v>
      </c>
      <c r="B521" s="18" t="s">
        <v>27</v>
      </c>
      <c r="C521" s="18" t="s">
        <v>7</v>
      </c>
      <c r="D521" s="18" t="s">
        <v>114</v>
      </c>
      <c r="E521" s="34">
        <v>2020</v>
      </c>
      <c r="F521" s="34">
        <v>0</v>
      </c>
      <c r="G521" s="19">
        <v>0</v>
      </c>
      <c r="H521" s="35">
        <v>0.25</v>
      </c>
    </row>
    <row r="522" spans="1:8" x14ac:dyDescent="0.2">
      <c r="A522" s="18" t="s">
        <v>16</v>
      </c>
      <c r="B522" s="18" t="s">
        <v>27</v>
      </c>
      <c r="C522" s="18" t="s">
        <v>7</v>
      </c>
      <c r="D522" s="18" t="s">
        <v>118</v>
      </c>
      <c r="E522" s="34">
        <v>2002</v>
      </c>
      <c r="F522" s="34">
        <v>3</v>
      </c>
      <c r="G522" s="19">
        <v>3</v>
      </c>
      <c r="H522" s="35">
        <v>1.86</v>
      </c>
    </row>
    <row r="523" spans="1:8" x14ac:dyDescent="0.2">
      <c r="A523" s="18" t="s">
        <v>16</v>
      </c>
      <c r="B523" s="18" t="s">
        <v>27</v>
      </c>
      <c r="C523" s="18" t="s">
        <v>7</v>
      </c>
      <c r="D523" s="18" t="s">
        <v>115</v>
      </c>
      <c r="E523" s="34">
        <v>2012</v>
      </c>
      <c r="F523" s="34">
        <v>2</v>
      </c>
      <c r="G523" s="19">
        <v>8</v>
      </c>
      <c r="H523" s="35">
        <v>6.31</v>
      </c>
    </row>
    <row r="524" spans="1:8" x14ac:dyDescent="0.2">
      <c r="A524" s="18" t="s">
        <v>16</v>
      </c>
      <c r="B524" s="18" t="s">
        <v>27</v>
      </c>
      <c r="C524" s="18" t="s">
        <v>7</v>
      </c>
      <c r="D524" s="18" t="s">
        <v>115</v>
      </c>
      <c r="E524" s="34">
        <v>2016</v>
      </c>
      <c r="F524" s="34">
        <v>2</v>
      </c>
      <c r="G524" s="19">
        <v>1</v>
      </c>
      <c r="H524" s="35">
        <v>0.83</v>
      </c>
    </row>
    <row r="525" spans="1:8" x14ac:dyDescent="0.2">
      <c r="A525" s="18" t="s">
        <v>16</v>
      </c>
      <c r="B525" s="18" t="s">
        <v>27</v>
      </c>
      <c r="C525" s="18" t="s">
        <v>7</v>
      </c>
      <c r="D525" s="18" t="s">
        <v>115</v>
      </c>
      <c r="E525" s="34">
        <v>2019</v>
      </c>
      <c r="F525" s="34">
        <v>1</v>
      </c>
      <c r="G525" s="19">
        <v>2</v>
      </c>
      <c r="H525" s="35">
        <v>1.23</v>
      </c>
    </row>
    <row r="526" spans="1:8" x14ac:dyDescent="0.2">
      <c r="A526" s="18" t="s">
        <v>16</v>
      </c>
      <c r="B526" s="18" t="s">
        <v>27</v>
      </c>
      <c r="C526" s="18" t="s">
        <v>7</v>
      </c>
      <c r="D526" s="18" t="s">
        <v>115</v>
      </c>
      <c r="E526" s="34">
        <v>2021</v>
      </c>
      <c r="F526" s="34">
        <v>0</v>
      </c>
      <c r="G526" s="19">
        <v>7</v>
      </c>
      <c r="H526" s="35">
        <v>3.7</v>
      </c>
    </row>
    <row r="527" spans="1:8" x14ac:dyDescent="0.2">
      <c r="A527" s="18" t="s">
        <v>16</v>
      </c>
      <c r="B527" s="18" t="s">
        <v>27</v>
      </c>
      <c r="C527" s="18" t="s">
        <v>7</v>
      </c>
      <c r="D527" s="18" t="s">
        <v>116</v>
      </c>
      <c r="E527" s="34">
        <v>2005</v>
      </c>
      <c r="F527" s="34">
        <v>3</v>
      </c>
      <c r="G527" s="19">
        <v>7</v>
      </c>
      <c r="H527" s="35">
        <v>3.22</v>
      </c>
    </row>
    <row r="528" spans="1:8" x14ac:dyDescent="0.2">
      <c r="A528" s="18" t="s">
        <v>16</v>
      </c>
      <c r="B528" s="18" t="s">
        <v>27</v>
      </c>
      <c r="C528" s="18" t="s">
        <v>7</v>
      </c>
      <c r="D528" s="18" t="s">
        <v>116</v>
      </c>
      <c r="E528" s="34">
        <v>2007</v>
      </c>
      <c r="F528" s="34">
        <v>3</v>
      </c>
      <c r="G528" s="19">
        <v>13</v>
      </c>
      <c r="H528" s="35">
        <v>5.69</v>
      </c>
    </row>
    <row r="529" spans="1:8" x14ac:dyDescent="0.2">
      <c r="A529" s="18" t="s">
        <v>16</v>
      </c>
      <c r="B529" s="18" t="s">
        <v>27</v>
      </c>
      <c r="C529" s="18" t="s">
        <v>7</v>
      </c>
      <c r="D529" s="18" t="s">
        <v>116</v>
      </c>
      <c r="E529" s="34">
        <v>2011</v>
      </c>
      <c r="F529" s="34">
        <v>3</v>
      </c>
      <c r="G529" s="19">
        <v>5</v>
      </c>
      <c r="H529" s="35">
        <v>2.33</v>
      </c>
    </row>
    <row r="530" spans="1:8" x14ac:dyDescent="0.2">
      <c r="A530" s="18" t="s">
        <v>16</v>
      </c>
      <c r="B530" s="18" t="s">
        <v>27</v>
      </c>
      <c r="C530" s="18" t="s">
        <v>7</v>
      </c>
      <c r="D530" s="18" t="s">
        <v>116</v>
      </c>
      <c r="E530" s="34">
        <v>2012</v>
      </c>
      <c r="F530" s="34">
        <v>2</v>
      </c>
      <c r="G530" s="19">
        <v>12</v>
      </c>
      <c r="H530" s="35">
        <v>9.02</v>
      </c>
    </row>
    <row r="531" spans="1:8" x14ac:dyDescent="0.2">
      <c r="A531" s="18" t="s">
        <v>16</v>
      </c>
      <c r="B531" s="18" t="s">
        <v>27</v>
      </c>
      <c r="C531" s="18" t="s">
        <v>7</v>
      </c>
      <c r="D531" s="18" t="s">
        <v>116</v>
      </c>
      <c r="E531" s="34">
        <v>2013</v>
      </c>
      <c r="F531" s="34">
        <v>2</v>
      </c>
      <c r="G531" s="19">
        <v>6</v>
      </c>
      <c r="H531" s="35">
        <v>4.21</v>
      </c>
    </row>
    <row r="532" spans="1:8" x14ac:dyDescent="0.2">
      <c r="A532" s="18" t="s">
        <v>16</v>
      </c>
      <c r="B532" s="18" t="s">
        <v>27</v>
      </c>
      <c r="C532" s="18" t="s">
        <v>7</v>
      </c>
      <c r="D532" s="18" t="s">
        <v>116</v>
      </c>
      <c r="E532" s="34">
        <v>2014</v>
      </c>
      <c r="F532" s="34">
        <v>2</v>
      </c>
      <c r="G532" s="19">
        <v>6</v>
      </c>
      <c r="H532" s="35">
        <v>4.3600000000000003</v>
      </c>
    </row>
    <row r="533" spans="1:8" x14ac:dyDescent="0.2">
      <c r="A533" s="18" t="s">
        <v>16</v>
      </c>
      <c r="B533" s="18" t="s">
        <v>27</v>
      </c>
      <c r="C533" s="18" t="s">
        <v>7</v>
      </c>
      <c r="D533" s="18" t="s">
        <v>116</v>
      </c>
      <c r="E533" s="34">
        <v>2015</v>
      </c>
      <c r="F533" s="34">
        <v>2</v>
      </c>
      <c r="G533" s="19">
        <v>14</v>
      </c>
      <c r="H533" s="35">
        <v>10.73</v>
      </c>
    </row>
    <row r="534" spans="1:8" x14ac:dyDescent="0.2">
      <c r="A534" s="18" t="s">
        <v>16</v>
      </c>
      <c r="B534" s="18" t="s">
        <v>27</v>
      </c>
      <c r="C534" s="18" t="s">
        <v>7</v>
      </c>
      <c r="D534" s="18" t="s">
        <v>116</v>
      </c>
      <c r="E534" s="34">
        <v>2017</v>
      </c>
      <c r="F534" s="34">
        <v>1</v>
      </c>
      <c r="G534" s="19">
        <v>4</v>
      </c>
      <c r="H534" s="35">
        <v>2.59</v>
      </c>
    </row>
    <row r="535" spans="1:8" x14ac:dyDescent="0.2">
      <c r="A535" s="18" t="s">
        <v>16</v>
      </c>
      <c r="B535" s="18" t="s">
        <v>27</v>
      </c>
      <c r="C535" s="18" t="s">
        <v>7</v>
      </c>
      <c r="D535" s="18" t="s">
        <v>116</v>
      </c>
      <c r="E535" s="34">
        <v>2019</v>
      </c>
      <c r="F535" s="34">
        <v>1</v>
      </c>
      <c r="G535" s="19">
        <v>11</v>
      </c>
      <c r="H535" s="35">
        <v>6.7799999999999994</v>
      </c>
    </row>
    <row r="536" spans="1:8" x14ac:dyDescent="0.2">
      <c r="A536" s="18" t="s">
        <v>16</v>
      </c>
      <c r="B536" s="18" t="s">
        <v>27</v>
      </c>
      <c r="C536" s="18" t="s">
        <v>7</v>
      </c>
      <c r="D536" s="18" t="s">
        <v>117</v>
      </c>
      <c r="E536" s="34">
        <v>2011</v>
      </c>
      <c r="F536" s="34">
        <v>3</v>
      </c>
      <c r="G536" s="19">
        <v>3</v>
      </c>
      <c r="H536" s="35">
        <v>1.4</v>
      </c>
    </row>
    <row r="537" spans="1:8" x14ac:dyDescent="0.2">
      <c r="A537" s="18" t="s">
        <v>16</v>
      </c>
      <c r="B537" s="18" t="s">
        <v>27</v>
      </c>
      <c r="C537" s="18" t="s">
        <v>7</v>
      </c>
      <c r="D537" s="18" t="s">
        <v>117</v>
      </c>
      <c r="E537" s="34">
        <v>2012</v>
      </c>
      <c r="F537" s="34">
        <v>2</v>
      </c>
      <c r="G537" s="19">
        <v>3</v>
      </c>
      <c r="H537" s="35">
        <v>2.11</v>
      </c>
    </row>
    <row r="538" spans="1:8" x14ac:dyDescent="0.2">
      <c r="A538" s="18" t="s">
        <v>16</v>
      </c>
      <c r="B538" s="18" t="s">
        <v>27</v>
      </c>
      <c r="C538" s="18" t="s">
        <v>7</v>
      </c>
      <c r="D538" s="18" t="s">
        <v>117</v>
      </c>
      <c r="E538" s="34">
        <v>2016</v>
      </c>
      <c r="F538" s="34">
        <v>2</v>
      </c>
      <c r="G538" s="19">
        <v>21</v>
      </c>
      <c r="H538" s="35">
        <v>15.44</v>
      </c>
    </row>
    <row r="539" spans="1:8" x14ac:dyDescent="0.2">
      <c r="A539" s="18" t="s">
        <v>16</v>
      </c>
      <c r="B539" s="18" t="s">
        <v>27</v>
      </c>
      <c r="C539" s="18" t="s">
        <v>7</v>
      </c>
      <c r="D539" s="18" t="s">
        <v>117</v>
      </c>
      <c r="E539" s="34">
        <v>2017</v>
      </c>
      <c r="F539" s="34">
        <v>1</v>
      </c>
      <c r="G539" s="19">
        <v>4</v>
      </c>
      <c r="H539" s="35">
        <v>3.34</v>
      </c>
    </row>
    <row r="540" spans="1:8" x14ac:dyDescent="0.2">
      <c r="A540" s="18" t="s">
        <v>16</v>
      </c>
      <c r="B540" s="18" t="s">
        <v>27</v>
      </c>
      <c r="C540" s="18" t="s">
        <v>7</v>
      </c>
      <c r="D540" s="18" t="s">
        <v>117</v>
      </c>
      <c r="E540" s="34">
        <v>2019</v>
      </c>
      <c r="F540" s="34">
        <v>1</v>
      </c>
      <c r="G540" s="19">
        <v>1</v>
      </c>
      <c r="H540" s="35">
        <v>0.55000000000000004</v>
      </c>
    </row>
    <row r="541" spans="1:8" x14ac:dyDescent="0.2">
      <c r="A541" s="18" t="s">
        <v>16</v>
      </c>
      <c r="B541" s="18" t="s">
        <v>27</v>
      </c>
      <c r="C541" s="18" t="s">
        <v>7</v>
      </c>
      <c r="D541" s="18" t="s">
        <v>117</v>
      </c>
      <c r="E541" s="34">
        <v>2020</v>
      </c>
      <c r="F541" s="34">
        <v>0</v>
      </c>
      <c r="G541" s="19">
        <v>31</v>
      </c>
      <c r="H541" s="35">
        <v>17.810000000000002</v>
      </c>
    </row>
    <row r="542" spans="1:8" x14ac:dyDescent="0.2">
      <c r="A542" s="18" t="s">
        <v>16</v>
      </c>
      <c r="B542" s="18" t="s">
        <v>27</v>
      </c>
      <c r="C542" s="18" t="s">
        <v>7</v>
      </c>
      <c r="D542" s="18" t="s">
        <v>117</v>
      </c>
      <c r="E542" s="34">
        <v>2021</v>
      </c>
      <c r="F542" s="34">
        <v>0</v>
      </c>
      <c r="G542" s="19">
        <v>7</v>
      </c>
      <c r="H542" s="35">
        <v>4.1599999999999993</v>
      </c>
    </row>
    <row r="543" spans="1:8" x14ac:dyDescent="0.2">
      <c r="A543" s="18" t="s">
        <v>16</v>
      </c>
      <c r="B543" s="18" t="s">
        <v>28</v>
      </c>
      <c r="C543" s="18" t="s">
        <v>7</v>
      </c>
      <c r="D543" s="18" t="s">
        <v>112</v>
      </c>
      <c r="E543" s="34">
        <v>2000</v>
      </c>
      <c r="F543" s="34">
        <v>3</v>
      </c>
      <c r="G543" s="19">
        <v>10</v>
      </c>
      <c r="H543" s="35">
        <v>5.8500000000000005</v>
      </c>
    </row>
    <row r="544" spans="1:8" x14ac:dyDescent="0.2">
      <c r="A544" s="18" t="s">
        <v>16</v>
      </c>
      <c r="B544" s="18" t="s">
        <v>28</v>
      </c>
      <c r="C544" s="18" t="s">
        <v>7</v>
      </c>
      <c r="D544" s="18" t="s">
        <v>112</v>
      </c>
      <c r="E544" s="34">
        <v>2005</v>
      </c>
      <c r="F544" s="34">
        <v>3</v>
      </c>
      <c r="G544" s="19">
        <v>31</v>
      </c>
      <c r="H544" s="35">
        <v>17.309999999999999</v>
      </c>
    </row>
    <row r="545" spans="1:8" x14ac:dyDescent="0.2">
      <c r="A545" s="18" t="s">
        <v>16</v>
      </c>
      <c r="B545" s="18" t="s">
        <v>28</v>
      </c>
      <c r="C545" s="18" t="s">
        <v>7</v>
      </c>
      <c r="D545" s="18" t="s">
        <v>112</v>
      </c>
      <c r="E545" s="34">
        <v>2006</v>
      </c>
      <c r="F545" s="34">
        <v>3</v>
      </c>
      <c r="G545" s="19">
        <v>9</v>
      </c>
      <c r="H545" s="35">
        <v>5.51</v>
      </c>
    </row>
    <row r="546" spans="1:8" x14ac:dyDescent="0.2">
      <c r="A546" s="18" t="s">
        <v>16</v>
      </c>
      <c r="B546" s="18" t="s">
        <v>28</v>
      </c>
      <c r="C546" s="18" t="s">
        <v>7</v>
      </c>
      <c r="D546" s="18" t="s">
        <v>112</v>
      </c>
      <c r="E546" s="34">
        <v>2008</v>
      </c>
      <c r="F546" s="34">
        <v>3</v>
      </c>
      <c r="G546" s="19">
        <v>53</v>
      </c>
      <c r="H546" s="35">
        <v>26.03</v>
      </c>
    </row>
    <row r="547" spans="1:8" x14ac:dyDescent="0.2">
      <c r="A547" s="18" t="s">
        <v>16</v>
      </c>
      <c r="B547" s="18" t="s">
        <v>28</v>
      </c>
      <c r="C547" s="18" t="s">
        <v>7</v>
      </c>
      <c r="D547" s="18" t="s">
        <v>112</v>
      </c>
      <c r="E547" s="34">
        <v>2009</v>
      </c>
      <c r="F547" s="34">
        <v>3</v>
      </c>
      <c r="G547" s="19">
        <v>14</v>
      </c>
      <c r="H547" s="35">
        <v>8.36</v>
      </c>
    </row>
    <row r="548" spans="1:8" x14ac:dyDescent="0.2">
      <c r="A548" s="18" t="s">
        <v>16</v>
      </c>
      <c r="B548" s="18" t="s">
        <v>28</v>
      </c>
      <c r="C548" s="18" t="s">
        <v>7</v>
      </c>
      <c r="D548" s="18" t="s">
        <v>112</v>
      </c>
      <c r="E548" s="34">
        <v>2010</v>
      </c>
      <c r="F548" s="34">
        <v>3</v>
      </c>
      <c r="G548" s="19">
        <v>61</v>
      </c>
      <c r="H548" s="35">
        <v>33.839999999999996</v>
      </c>
    </row>
    <row r="549" spans="1:8" x14ac:dyDescent="0.2">
      <c r="A549" s="18" t="s">
        <v>16</v>
      </c>
      <c r="B549" s="18" t="s">
        <v>28</v>
      </c>
      <c r="C549" s="18" t="s">
        <v>7</v>
      </c>
      <c r="D549" s="18" t="s">
        <v>112</v>
      </c>
      <c r="E549" s="34">
        <v>2012</v>
      </c>
      <c r="F549" s="34">
        <v>2</v>
      </c>
      <c r="G549" s="19">
        <v>10</v>
      </c>
      <c r="H549" s="35">
        <v>6</v>
      </c>
    </row>
    <row r="550" spans="1:8" x14ac:dyDescent="0.2">
      <c r="A550" s="18" t="s">
        <v>16</v>
      </c>
      <c r="B550" s="18" t="s">
        <v>28</v>
      </c>
      <c r="C550" s="18" t="s">
        <v>7</v>
      </c>
      <c r="D550" s="18" t="s">
        <v>112</v>
      </c>
      <c r="E550" s="34">
        <v>2013</v>
      </c>
      <c r="F550" s="34">
        <v>2</v>
      </c>
      <c r="G550" s="19">
        <v>23</v>
      </c>
      <c r="H550" s="35">
        <v>17.829999999999998</v>
      </c>
    </row>
    <row r="551" spans="1:8" x14ac:dyDescent="0.2">
      <c r="A551" s="18" t="s">
        <v>16</v>
      </c>
      <c r="B551" s="18" t="s">
        <v>28</v>
      </c>
      <c r="C551" s="18" t="s">
        <v>7</v>
      </c>
      <c r="D551" s="18" t="s">
        <v>112</v>
      </c>
      <c r="E551" s="34">
        <v>2015</v>
      </c>
      <c r="F551" s="34">
        <v>2</v>
      </c>
      <c r="G551" s="19">
        <v>1</v>
      </c>
      <c r="H551" s="35">
        <v>0.81</v>
      </c>
    </row>
    <row r="552" spans="1:8" x14ac:dyDescent="0.2">
      <c r="A552" s="18" t="s">
        <v>16</v>
      </c>
      <c r="B552" s="18" t="s">
        <v>28</v>
      </c>
      <c r="C552" s="18" t="s">
        <v>7</v>
      </c>
      <c r="D552" s="18" t="s">
        <v>112</v>
      </c>
      <c r="E552" s="34">
        <v>2016</v>
      </c>
      <c r="F552" s="34">
        <v>2</v>
      </c>
      <c r="G552" s="19">
        <v>44</v>
      </c>
      <c r="H552" s="35">
        <v>23.529999999999998</v>
      </c>
    </row>
    <row r="553" spans="1:8" x14ac:dyDescent="0.2">
      <c r="A553" s="18" t="s">
        <v>16</v>
      </c>
      <c r="B553" s="18" t="s">
        <v>28</v>
      </c>
      <c r="C553" s="18" t="s">
        <v>7</v>
      </c>
      <c r="D553" s="18" t="s">
        <v>112</v>
      </c>
      <c r="E553" s="34">
        <v>2017</v>
      </c>
      <c r="F553" s="34">
        <v>1</v>
      </c>
      <c r="G553" s="19">
        <v>58</v>
      </c>
      <c r="H553" s="35">
        <v>34.11</v>
      </c>
    </row>
    <row r="554" spans="1:8" x14ac:dyDescent="0.2">
      <c r="A554" s="18" t="s">
        <v>16</v>
      </c>
      <c r="B554" s="18" t="s">
        <v>28</v>
      </c>
      <c r="C554" s="18" t="s">
        <v>7</v>
      </c>
      <c r="D554" s="18" t="s">
        <v>112</v>
      </c>
      <c r="E554" s="34">
        <v>2019</v>
      </c>
      <c r="F554" s="34">
        <v>1</v>
      </c>
      <c r="G554" s="19">
        <v>4</v>
      </c>
      <c r="H554" s="35">
        <v>2.68</v>
      </c>
    </row>
    <row r="555" spans="1:8" x14ac:dyDescent="0.2">
      <c r="A555" s="18" t="s">
        <v>16</v>
      </c>
      <c r="B555" s="18" t="s">
        <v>28</v>
      </c>
      <c r="C555" s="18" t="s">
        <v>7</v>
      </c>
      <c r="D555" s="18" t="s">
        <v>112</v>
      </c>
      <c r="E555" s="34">
        <v>2020</v>
      </c>
      <c r="F555" s="34">
        <v>0</v>
      </c>
      <c r="G555" s="19">
        <v>3</v>
      </c>
      <c r="H555" s="35">
        <v>2.63</v>
      </c>
    </row>
    <row r="556" spans="1:8" x14ac:dyDescent="0.2">
      <c r="A556" s="18" t="s">
        <v>16</v>
      </c>
      <c r="B556" s="18" t="s">
        <v>28</v>
      </c>
      <c r="C556" s="18" t="s">
        <v>7</v>
      </c>
      <c r="D556" s="18" t="s">
        <v>112</v>
      </c>
      <c r="E556" s="34">
        <v>2021</v>
      </c>
      <c r="F556" s="34">
        <v>0</v>
      </c>
      <c r="G556" s="19">
        <v>21</v>
      </c>
      <c r="H556" s="35">
        <v>14.309999999999999</v>
      </c>
    </row>
    <row r="557" spans="1:8" x14ac:dyDescent="0.2">
      <c r="A557" s="18" t="s">
        <v>16</v>
      </c>
      <c r="B557" s="18" t="s">
        <v>28</v>
      </c>
      <c r="C557" s="18" t="s">
        <v>7</v>
      </c>
      <c r="D557" s="18" t="s">
        <v>113</v>
      </c>
      <c r="E557" s="34">
        <v>1990</v>
      </c>
      <c r="F557" s="34">
        <v>3</v>
      </c>
      <c r="G557" s="19">
        <v>10</v>
      </c>
      <c r="H557" s="35">
        <v>6.8800000000000008</v>
      </c>
    </row>
    <row r="558" spans="1:8" x14ac:dyDescent="0.2">
      <c r="A558" s="18" t="s">
        <v>16</v>
      </c>
      <c r="B558" s="18" t="s">
        <v>28</v>
      </c>
      <c r="C558" s="18" t="s">
        <v>7</v>
      </c>
      <c r="D558" s="18" t="s">
        <v>113</v>
      </c>
      <c r="E558" s="34">
        <v>1993</v>
      </c>
      <c r="F558" s="34">
        <v>3</v>
      </c>
      <c r="G558" s="19">
        <v>8</v>
      </c>
      <c r="H558" s="35">
        <v>3.54</v>
      </c>
    </row>
    <row r="559" spans="1:8" x14ac:dyDescent="0.2">
      <c r="A559" s="18" t="s">
        <v>16</v>
      </c>
      <c r="B559" s="18" t="s">
        <v>28</v>
      </c>
      <c r="C559" s="18" t="s">
        <v>7</v>
      </c>
      <c r="D559" s="18" t="s">
        <v>113</v>
      </c>
      <c r="E559" s="34">
        <v>1994</v>
      </c>
      <c r="F559" s="34">
        <v>3</v>
      </c>
      <c r="G559" s="19">
        <v>7</v>
      </c>
      <c r="H559" s="35">
        <v>3.08</v>
      </c>
    </row>
    <row r="560" spans="1:8" x14ac:dyDescent="0.2">
      <c r="A560" s="18" t="s">
        <v>16</v>
      </c>
      <c r="B560" s="18" t="s">
        <v>28</v>
      </c>
      <c r="C560" s="18" t="s">
        <v>7</v>
      </c>
      <c r="D560" s="18" t="s">
        <v>113</v>
      </c>
      <c r="E560" s="34">
        <v>1996</v>
      </c>
      <c r="F560" s="34">
        <v>3</v>
      </c>
      <c r="G560" s="19">
        <v>4</v>
      </c>
      <c r="H560" s="35">
        <v>1.77</v>
      </c>
    </row>
    <row r="561" spans="1:8" x14ac:dyDescent="0.2">
      <c r="A561" s="18" t="s">
        <v>16</v>
      </c>
      <c r="B561" s="18" t="s">
        <v>28</v>
      </c>
      <c r="C561" s="18" t="s">
        <v>7</v>
      </c>
      <c r="D561" s="18" t="s">
        <v>113</v>
      </c>
      <c r="E561" s="34">
        <v>1997</v>
      </c>
      <c r="F561" s="34">
        <v>3</v>
      </c>
      <c r="G561" s="19">
        <v>29</v>
      </c>
      <c r="H561" s="35">
        <v>13.95</v>
      </c>
    </row>
    <row r="562" spans="1:8" x14ac:dyDescent="0.2">
      <c r="A562" s="18" t="s">
        <v>16</v>
      </c>
      <c r="B562" s="18" t="s">
        <v>28</v>
      </c>
      <c r="C562" s="18" t="s">
        <v>7</v>
      </c>
      <c r="D562" s="18" t="s">
        <v>113</v>
      </c>
      <c r="E562" s="34">
        <v>1999</v>
      </c>
      <c r="F562" s="34">
        <v>3</v>
      </c>
      <c r="G562" s="19">
        <v>4</v>
      </c>
      <c r="H562" s="35">
        <v>1.87</v>
      </c>
    </row>
    <row r="563" spans="1:8" x14ac:dyDescent="0.2">
      <c r="A563" s="18" t="s">
        <v>16</v>
      </c>
      <c r="B563" s="18" t="s">
        <v>28</v>
      </c>
      <c r="C563" s="18" t="s">
        <v>7</v>
      </c>
      <c r="D563" s="18" t="s">
        <v>113</v>
      </c>
      <c r="E563" s="34">
        <v>2000</v>
      </c>
      <c r="F563" s="34">
        <v>3</v>
      </c>
      <c r="G563" s="19">
        <v>32</v>
      </c>
      <c r="H563" s="35">
        <v>13.41</v>
      </c>
    </row>
    <row r="564" spans="1:8" x14ac:dyDescent="0.2">
      <c r="A564" s="18" t="s">
        <v>16</v>
      </c>
      <c r="B564" s="18" t="s">
        <v>28</v>
      </c>
      <c r="C564" s="18" t="s">
        <v>7</v>
      </c>
      <c r="D564" s="18" t="s">
        <v>113</v>
      </c>
      <c r="E564" s="34">
        <v>2005</v>
      </c>
      <c r="F564" s="34">
        <v>3</v>
      </c>
      <c r="G564" s="19">
        <v>90</v>
      </c>
      <c r="H564" s="35">
        <v>54</v>
      </c>
    </row>
    <row r="565" spans="1:8" x14ac:dyDescent="0.2">
      <c r="A565" s="18" t="s">
        <v>16</v>
      </c>
      <c r="B565" s="18" t="s">
        <v>28</v>
      </c>
      <c r="C565" s="18" t="s">
        <v>7</v>
      </c>
      <c r="D565" s="18" t="s">
        <v>113</v>
      </c>
      <c r="E565" s="34">
        <v>2006</v>
      </c>
      <c r="F565" s="34">
        <v>3</v>
      </c>
      <c r="G565" s="19">
        <v>12</v>
      </c>
      <c r="H565" s="35">
        <v>7.79</v>
      </c>
    </row>
    <row r="566" spans="1:8" x14ac:dyDescent="0.2">
      <c r="A566" s="18" t="s">
        <v>16</v>
      </c>
      <c r="B566" s="18" t="s">
        <v>28</v>
      </c>
      <c r="C566" s="18" t="s">
        <v>7</v>
      </c>
      <c r="D566" s="18" t="s">
        <v>113</v>
      </c>
      <c r="E566" s="34">
        <v>2008</v>
      </c>
      <c r="F566" s="34">
        <v>3</v>
      </c>
      <c r="G566" s="19">
        <v>6</v>
      </c>
      <c r="H566" s="35">
        <v>3.23</v>
      </c>
    </row>
    <row r="567" spans="1:8" x14ac:dyDescent="0.2">
      <c r="A567" s="18" t="s">
        <v>16</v>
      </c>
      <c r="B567" s="18" t="s">
        <v>28</v>
      </c>
      <c r="C567" s="18" t="s">
        <v>7</v>
      </c>
      <c r="D567" s="18" t="s">
        <v>113</v>
      </c>
      <c r="E567" s="34">
        <v>2009</v>
      </c>
      <c r="F567" s="34">
        <v>3</v>
      </c>
      <c r="G567" s="19">
        <v>28</v>
      </c>
      <c r="H567" s="35">
        <v>15.27</v>
      </c>
    </row>
    <row r="568" spans="1:8" x14ac:dyDescent="0.2">
      <c r="A568" s="18" t="s">
        <v>16</v>
      </c>
      <c r="B568" s="18" t="s">
        <v>28</v>
      </c>
      <c r="C568" s="18" t="s">
        <v>7</v>
      </c>
      <c r="D568" s="18" t="s">
        <v>113</v>
      </c>
      <c r="E568" s="34">
        <v>2010</v>
      </c>
      <c r="F568" s="34">
        <v>3</v>
      </c>
      <c r="G568" s="19">
        <v>45</v>
      </c>
      <c r="H568" s="35">
        <v>30.889999999999997</v>
      </c>
    </row>
    <row r="569" spans="1:8" x14ac:dyDescent="0.2">
      <c r="A569" s="18" t="s">
        <v>16</v>
      </c>
      <c r="B569" s="18" t="s">
        <v>28</v>
      </c>
      <c r="C569" s="18" t="s">
        <v>7</v>
      </c>
      <c r="D569" s="18" t="s">
        <v>113</v>
      </c>
      <c r="E569" s="34">
        <v>2011</v>
      </c>
      <c r="F569" s="34">
        <v>3</v>
      </c>
      <c r="G569" s="19">
        <v>12</v>
      </c>
      <c r="H569" s="35">
        <v>6.81</v>
      </c>
    </row>
    <row r="570" spans="1:8" x14ac:dyDescent="0.2">
      <c r="A570" s="18" t="s">
        <v>16</v>
      </c>
      <c r="B570" s="18" t="s">
        <v>28</v>
      </c>
      <c r="C570" s="18" t="s">
        <v>7</v>
      </c>
      <c r="D570" s="18" t="s">
        <v>113</v>
      </c>
      <c r="E570" s="34">
        <v>2012</v>
      </c>
      <c r="F570" s="34">
        <v>2</v>
      </c>
      <c r="G570" s="19">
        <v>48</v>
      </c>
      <c r="H570" s="35">
        <v>30.23</v>
      </c>
    </row>
    <row r="571" spans="1:8" x14ac:dyDescent="0.2">
      <c r="A571" s="18" t="s">
        <v>16</v>
      </c>
      <c r="B571" s="18" t="s">
        <v>28</v>
      </c>
      <c r="C571" s="18" t="s">
        <v>7</v>
      </c>
      <c r="D571" s="18" t="s">
        <v>113</v>
      </c>
      <c r="E571" s="34">
        <v>2013</v>
      </c>
      <c r="F571" s="34">
        <v>2</v>
      </c>
      <c r="G571" s="19">
        <v>26</v>
      </c>
      <c r="H571" s="35">
        <v>15.379999999999999</v>
      </c>
    </row>
    <row r="572" spans="1:8" x14ac:dyDescent="0.2">
      <c r="A572" s="18" t="s">
        <v>16</v>
      </c>
      <c r="B572" s="18" t="s">
        <v>28</v>
      </c>
      <c r="C572" s="18" t="s">
        <v>7</v>
      </c>
      <c r="D572" s="18" t="s">
        <v>113</v>
      </c>
      <c r="E572" s="34">
        <v>2014</v>
      </c>
      <c r="F572" s="34">
        <v>2</v>
      </c>
      <c r="G572" s="19">
        <v>39</v>
      </c>
      <c r="H572" s="35">
        <v>23.25</v>
      </c>
    </row>
    <row r="573" spans="1:8" x14ac:dyDescent="0.2">
      <c r="A573" s="18" t="s">
        <v>16</v>
      </c>
      <c r="B573" s="18" t="s">
        <v>28</v>
      </c>
      <c r="C573" s="18" t="s">
        <v>7</v>
      </c>
      <c r="D573" s="18" t="s">
        <v>113</v>
      </c>
      <c r="E573" s="34">
        <v>2015</v>
      </c>
      <c r="F573" s="34">
        <v>2</v>
      </c>
      <c r="G573" s="19">
        <v>46</v>
      </c>
      <c r="H573" s="35">
        <v>28.08</v>
      </c>
    </row>
    <row r="574" spans="1:8" x14ac:dyDescent="0.2">
      <c r="A574" s="18" t="s">
        <v>16</v>
      </c>
      <c r="B574" s="18" t="s">
        <v>28</v>
      </c>
      <c r="C574" s="18" t="s">
        <v>7</v>
      </c>
      <c r="D574" s="18" t="s">
        <v>113</v>
      </c>
      <c r="E574" s="34">
        <v>2016</v>
      </c>
      <c r="F574" s="34">
        <v>2</v>
      </c>
      <c r="G574" s="19">
        <v>46</v>
      </c>
      <c r="H574" s="35">
        <v>26.580000000000002</v>
      </c>
    </row>
    <row r="575" spans="1:8" x14ac:dyDescent="0.2">
      <c r="A575" s="18" t="s">
        <v>16</v>
      </c>
      <c r="B575" s="18" t="s">
        <v>28</v>
      </c>
      <c r="C575" s="18" t="s">
        <v>7</v>
      </c>
      <c r="D575" s="18" t="s">
        <v>113</v>
      </c>
      <c r="E575" s="34">
        <v>2017</v>
      </c>
      <c r="F575" s="34">
        <v>1</v>
      </c>
      <c r="G575" s="19">
        <v>153</v>
      </c>
      <c r="H575" s="35">
        <v>94.88</v>
      </c>
    </row>
    <row r="576" spans="1:8" x14ac:dyDescent="0.2">
      <c r="A576" s="18" t="s">
        <v>16</v>
      </c>
      <c r="B576" s="18" t="s">
        <v>28</v>
      </c>
      <c r="C576" s="18" t="s">
        <v>7</v>
      </c>
      <c r="D576" s="18" t="s">
        <v>113</v>
      </c>
      <c r="E576" s="34">
        <v>2018</v>
      </c>
      <c r="F576" s="34">
        <v>1</v>
      </c>
      <c r="G576" s="19">
        <v>23</v>
      </c>
      <c r="H576" s="35">
        <v>15.7</v>
      </c>
    </row>
    <row r="577" spans="1:8" x14ac:dyDescent="0.2">
      <c r="A577" s="18" t="s">
        <v>16</v>
      </c>
      <c r="B577" s="18" t="s">
        <v>28</v>
      </c>
      <c r="C577" s="18" t="s">
        <v>7</v>
      </c>
      <c r="D577" s="18" t="s">
        <v>113</v>
      </c>
      <c r="E577" s="34">
        <v>2019</v>
      </c>
      <c r="F577" s="34">
        <v>1</v>
      </c>
      <c r="G577" s="19">
        <v>71</v>
      </c>
      <c r="H577" s="35">
        <v>46.44</v>
      </c>
    </row>
    <row r="578" spans="1:8" x14ac:dyDescent="0.2">
      <c r="A578" s="18" t="s">
        <v>16</v>
      </c>
      <c r="B578" s="18" t="s">
        <v>28</v>
      </c>
      <c r="C578" s="18" t="s">
        <v>7</v>
      </c>
      <c r="D578" s="18" t="s">
        <v>113</v>
      </c>
      <c r="E578" s="34">
        <v>2020</v>
      </c>
      <c r="F578" s="34">
        <v>0</v>
      </c>
      <c r="G578" s="19">
        <v>30</v>
      </c>
      <c r="H578" s="35">
        <v>22.790000000000003</v>
      </c>
    </row>
    <row r="579" spans="1:8" x14ac:dyDescent="0.2">
      <c r="A579" s="18" t="s">
        <v>16</v>
      </c>
      <c r="B579" s="18" t="s">
        <v>28</v>
      </c>
      <c r="C579" s="18" t="s">
        <v>7</v>
      </c>
      <c r="D579" s="18" t="s">
        <v>113</v>
      </c>
      <c r="E579" s="34">
        <v>2021</v>
      </c>
      <c r="F579" s="34">
        <v>0</v>
      </c>
      <c r="G579" s="19">
        <v>68</v>
      </c>
      <c r="H579" s="35">
        <v>48.26</v>
      </c>
    </row>
    <row r="580" spans="1:8" x14ac:dyDescent="0.2">
      <c r="A580" s="18" t="s">
        <v>16</v>
      </c>
      <c r="B580" s="18" t="s">
        <v>28</v>
      </c>
      <c r="C580" s="18" t="s">
        <v>7</v>
      </c>
      <c r="D580" s="18" t="s">
        <v>114</v>
      </c>
      <c r="E580" s="34">
        <v>2002</v>
      </c>
      <c r="F580" s="34">
        <v>3</v>
      </c>
      <c r="G580" s="19">
        <v>20</v>
      </c>
      <c r="H580" s="35">
        <v>11</v>
      </c>
    </row>
    <row r="581" spans="1:8" x14ac:dyDescent="0.2">
      <c r="A581" s="18" t="s">
        <v>16</v>
      </c>
      <c r="B581" s="18" t="s">
        <v>28</v>
      </c>
      <c r="C581" s="18" t="s">
        <v>7</v>
      </c>
      <c r="D581" s="18" t="s">
        <v>114</v>
      </c>
      <c r="E581" s="34">
        <v>2008</v>
      </c>
      <c r="F581" s="34">
        <v>3</v>
      </c>
      <c r="G581" s="19">
        <v>9</v>
      </c>
      <c r="H581" s="35">
        <v>4.93</v>
      </c>
    </row>
    <row r="582" spans="1:8" x14ac:dyDescent="0.2">
      <c r="A582" s="18" t="s">
        <v>16</v>
      </c>
      <c r="B582" s="18" t="s">
        <v>28</v>
      </c>
      <c r="C582" s="18" t="s">
        <v>7</v>
      </c>
      <c r="D582" s="18" t="s">
        <v>114</v>
      </c>
      <c r="E582" s="34">
        <v>2014</v>
      </c>
      <c r="F582" s="34">
        <v>2</v>
      </c>
      <c r="G582" s="19">
        <v>2</v>
      </c>
      <c r="H582" s="35">
        <v>1.1600000000000001</v>
      </c>
    </row>
    <row r="583" spans="1:8" x14ac:dyDescent="0.2">
      <c r="A583" s="18" t="s">
        <v>16</v>
      </c>
      <c r="B583" s="18" t="s">
        <v>28</v>
      </c>
      <c r="C583" s="18" t="s">
        <v>7</v>
      </c>
      <c r="D583" s="18" t="s">
        <v>114</v>
      </c>
      <c r="E583" s="34">
        <v>2015</v>
      </c>
      <c r="F583" s="34">
        <v>2</v>
      </c>
      <c r="G583" s="19">
        <v>6</v>
      </c>
      <c r="H583" s="35">
        <v>3.48</v>
      </c>
    </row>
    <row r="584" spans="1:8" x14ac:dyDescent="0.2">
      <c r="A584" s="18" t="s">
        <v>16</v>
      </c>
      <c r="B584" s="18" t="s">
        <v>28</v>
      </c>
      <c r="C584" s="18" t="s">
        <v>7</v>
      </c>
      <c r="D584" s="18" t="s">
        <v>114</v>
      </c>
      <c r="E584" s="34">
        <v>2016</v>
      </c>
      <c r="F584" s="34">
        <v>2</v>
      </c>
      <c r="G584" s="19">
        <v>0</v>
      </c>
      <c r="H584" s="35">
        <v>0.27</v>
      </c>
    </row>
    <row r="585" spans="1:8" x14ac:dyDescent="0.2">
      <c r="A585" s="18" t="s">
        <v>16</v>
      </c>
      <c r="B585" s="18" t="s">
        <v>28</v>
      </c>
      <c r="C585" s="18" t="s">
        <v>7</v>
      </c>
      <c r="D585" s="18" t="s">
        <v>114</v>
      </c>
      <c r="E585" s="34">
        <v>2017</v>
      </c>
      <c r="F585" s="34">
        <v>1</v>
      </c>
      <c r="G585" s="19">
        <v>11</v>
      </c>
      <c r="H585" s="35">
        <v>5.9499999999999993</v>
      </c>
    </row>
    <row r="586" spans="1:8" x14ac:dyDescent="0.2">
      <c r="A586" s="18" t="s">
        <v>16</v>
      </c>
      <c r="B586" s="18" t="s">
        <v>28</v>
      </c>
      <c r="C586" s="18" t="s">
        <v>7</v>
      </c>
      <c r="D586" s="18" t="s">
        <v>115</v>
      </c>
      <c r="E586" s="34">
        <v>2005</v>
      </c>
      <c r="F586" s="34">
        <v>3</v>
      </c>
      <c r="G586" s="19">
        <v>4</v>
      </c>
      <c r="H586" s="35">
        <v>2.08</v>
      </c>
    </row>
    <row r="587" spans="1:8" x14ac:dyDescent="0.2">
      <c r="A587" s="18" t="s">
        <v>16</v>
      </c>
      <c r="B587" s="18" t="s">
        <v>28</v>
      </c>
      <c r="C587" s="18" t="s">
        <v>7</v>
      </c>
      <c r="D587" s="18" t="s">
        <v>115</v>
      </c>
      <c r="E587" s="34">
        <v>2010</v>
      </c>
      <c r="F587" s="34">
        <v>3</v>
      </c>
      <c r="G587" s="19">
        <v>2</v>
      </c>
      <c r="H587" s="35">
        <v>1.4100000000000001</v>
      </c>
    </row>
    <row r="588" spans="1:8" x14ac:dyDescent="0.2">
      <c r="A588" s="18" t="s">
        <v>16</v>
      </c>
      <c r="B588" s="18" t="s">
        <v>28</v>
      </c>
      <c r="C588" s="18" t="s">
        <v>7</v>
      </c>
      <c r="D588" s="18" t="s">
        <v>115</v>
      </c>
      <c r="E588" s="34">
        <v>2012</v>
      </c>
      <c r="F588" s="34">
        <v>2</v>
      </c>
      <c r="G588" s="19">
        <v>24</v>
      </c>
      <c r="H588" s="35">
        <v>15</v>
      </c>
    </row>
    <row r="589" spans="1:8" x14ac:dyDescent="0.2">
      <c r="A589" s="18" t="s">
        <v>16</v>
      </c>
      <c r="B589" s="18" t="s">
        <v>28</v>
      </c>
      <c r="C589" s="18" t="s">
        <v>7</v>
      </c>
      <c r="D589" s="18" t="s">
        <v>115</v>
      </c>
      <c r="E589" s="34">
        <v>2013</v>
      </c>
      <c r="F589" s="34">
        <v>2</v>
      </c>
      <c r="G589" s="19">
        <v>16</v>
      </c>
      <c r="H589" s="35">
        <v>9.41</v>
      </c>
    </row>
    <row r="590" spans="1:8" x14ac:dyDescent="0.2">
      <c r="A590" s="18" t="s">
        <v>16</v>
      </c>
      <c r="B590" s="18" t="s">
        <v>28</v>
      </c>
      <c r="C590" s="18" t="s">
        <v>7</v>
      </c>
      <c r="D590" s="18" t="s">
        <v>115</v>
      </c>
      <c r="E590" s="34">
        <v>2015</v>
      </c>
      <c r="F590" s="34">
        <v>2</v>
      </c>
      <c r="G590" s="19">
        <v>11</v>
      </c>
      <c r="H590" s="35">
        <v>7.9700000000000006</v>
      </c>
    </row>
    <row r="591" spans="1:8" x14ac:dyDescent="0.2">
      <c r="A591" s="18" t="s">
        <v>16</v>
      </c>
      <c r="B591" s="18" t="s">
        <v>28</v>
      </c>
      <c r="C591" s="18" t="s">
        <v>7</v>
      </c>
      <c r="D591" s="18" t="s">
        <v>115</v>
      </c>
      <c r="E591" s="34">
        <v>2016</v>
      </c>
      <c r="F591" s="34">
        <v>2</v>
      </c>
      <c r="G591" s="19">
        <v>8</v>
      </c>
      <c r="H591" s="35">
        <v>4.95</v>
      </c>
    </row>
    <row r="592" spans="1:8" x14ac:dyDescent="0.2">
      <c r="A592" s="18" t="s">
        <v>16</v>
      </c>
      <c r="B592" s="18" t="s">
        <v>28</v>
      </c>
      <c r="C592" s="18" t="s">
        <v>7</v>
      </c>
      <c r="D592" s="18" t="s">
        <v>115</v>
      </c>
      <c r="E592" s="34">
        <v>2017</v>
      </c>
      <c r="F592" s="34">
        <v>1</v>
      </c>
      <c r="G592" s="19">
        <v>17</v>
      </c>
      <c r="H592" s="35">
        <v>10.54</v>
      </c>
    </row>
    <row r="593" spans="1:8" x14ac:dyDescent="0.2">
      <c r="A593" s="18" t="s">
        <v>16</v>
      </c>
      <c r="B593" s="18" t="s">
        <v>28</v>
      </c>
      <c r="C593" s="18" t="s">
        <v>7</v>
      </c>
      <c r="D593" s="18" t="s">
        <v>115</v>
      </c>
      <c r="E593" s="34">
        <v>2019</v>
      </c>
      <c r="F593" s="34">
        <v>1</v>
      </c>
      <c r="G593" s="19">
        <v>20</v>
      </c>
      <c r="H593" s="35">
        <v>12.86</v>
      </c>
    </row>
    <row r="594" spans="1:8" x14ac:dyDescent="0.2">
      <c r="A594" s="18" t="s">
        <v>16</v>
      </c>
      <c r="B594" s="18" t="s">
        <v>28</v>
      </c>
      <c r="C594" s="18" t="s">
        <v>7</v>
      </c>
      <c r="D594" s="18" t="s">
        <v>115</v>
      </c>
      <c r="E594" s="34">
        <v>2020</v>
      </c>
      <c r="F594" s="34">
        <v>0</v>
      </c>
      <c r="G594" s="19">
        <v>5</v>
      </c>
      <c r="H594" s="35">
        <v>3.17</v>
      </c>
    </row>
    <row r="595" spans="1:8" x14ac:dyDescent="0.2">
      <c r="A595" s="18" t="s">
        <v>16</v>
      </c>
      <c r="B595" s="18" t="s">
        <v>28</v>
      </c>
      <c r="C595" s="18" t="s">
        <v>7</v>
      </c>
      <c r="D595" s="18" t="s">
        <v>115</v>
      </c>
      <c r="E595" s="34">
        <v>2021</v>
      </c>
      <c r="F595" s="34">
        <v>0</v>
      </c>
      <c r="G595" s="19">
        <v>34</v>
      </c>
      <c r="H595" s="35">
        <v>24.72</v>
      </c>
    </row>
    <row r="596" spans="1:8" x14ac:dyDescent="0.2">
      <c r="A596" s="18" t="s">
        <v>16</v>
      </c>
      <c r="B596" s="18" t="s">
        <v>28</v>
      </c>
      <c r="C596" s="18" t="s">
        <v>7</v>
      </c>
      <c r="D596" s="18" t="s">
        <v>120</v>
      </c>
      <c r="E596" s="34">
        <v>2009</v>
      </c>
      <c r="F596" s="34">
        <v>3</v>
      </c>
      <c r="G596" s="19">
        <v>4</v>
      </c>
      <c r="H596" s="35">
        <v>2.42</v>
      </c>
    </row>
    <row r="597" spans="1:8" x14ac:dyDescent="0.2">
      <c r="A597" s="18" t="s">
        <v>16</v>
      </c>
      <c r="B597" s="18" t="s">
        <v>28</v>
      </c>
      <c r="C597" s="18" t="s">
        <v>7</v>
      </c>
      <c r="D597" s="18" t="s">
        <v>120</v>
      </c>
      <c r="E597" s="34">
        <v>2011</v>
      </c>
      <c r="F597" s="34">
        <v>3</v>
      </c>
      <c r="G597" s="19">
        <v>1</v>
      </c>
      <c r="H597" s="35">
        <v>0.75</v>
      </c>
    </row>
    <row r="598" spans="1:8" x14ac:dyDescent="0.2">
      <c r="A598" s="18" t="s">
        <v>16</v>
      </c>
      <c r="B598" s="18" t="s">
        <v>28</v>
      </c>
      <c r="C598" s="18" t="s">
        <v>7</v>
      </c>
      <c r="D598" s="18" t="s">
        <v>120</v>
      </c>
      <c r="E598" s="34">
        <v>2015</v>
      </c>
      <c r="F598" s="34">
        <v>2</v>
      </c>
      <c r="G598" s="19">
        <v>1</v>
      </c>
      <c r="H598" s="35">
        <v>0.63</v>
      </c>
    </row>
    <row r="599" spans="1:8" x14ac:dyDescent="0.2">
      <c r="A599" s="18" t="s">
        <v>16</v>
      </c>
      <c r="B599" s="18" t="s">
        <v>28</v>
      </c>
      <c r="C599" s="18" t="s">
        <v>7</v>
      </c>
      <c r="D599" s="18" t="s">
        <v>120</v>
      </c>
      <c r="E599" s="34">
        <v>2018</v>
      </c>
      <c r="F599" s="34">
        <v>1</v>
      </c>
      <c r="G599" s="19">
        <v>3</v>
      </c>
      <c r="H599" s="35">
        <v>1.9100000000000001</v>
      </c>
    </row>
    <row r="600" spans="1:8" x14ac:dyDescent="0.2">
      <c r="A600" s="18" t="s">
        <v>16</v>
      </c>
      <c r="B600" s="18" t="s">
        <v>28</v>
      </c>
      <c r="C600" s="18" t="s">
        <v>7</v>
      </c>
      <c r="D600" s="18" t="s">
        <v>120</v>
      </c>
      <c r="E600" s="34">
        <v>2019</v>
      </c>
      <c r="F600" s="34">
        <v>1</v>
      </c>
      <c r="G600" s="19">
        <v>1</v>
      </c>
      <c r="H600" s="35">
        <v>0.52</v>
      </c>
    </row>
    <row r="601" spans="1:8" x14ac:dyDescent="0.2">
      <c r="A601" s="18" t="s">
        <v>16</v>
      </c>
      <c r="B601" s="18" t="s">
        <v>28</v>
      </c>
      <c r="C601" s="18" t="s">
        <v>7</v>
      </c>
      <c r="D601" s="18" t="s">
        <v>120</v>
      </c>
      <c r="E601" s="34">
        <v>2020</v>
      </c>
      <c r="F601" s="34">
        <v>0</v>
      </c>
      <c r="G601" s="19">
        <v>4</v>
      </c>
      <c r="H601" s="35">
        <v>2.4699999999999998</v>
      </c>
    </row>
    <row r="602" spans="1:8" x14ac:dyDescent="0.2">
      <c r="A602" s="18" t="s">
        <v>16</v>
      </c>
      <c r="B602" s="18" t="s">
        <v>28</v>
      </c>
      <c r="C602" s="18" t="s">
        <v>7</v>
      </c>
      <c r="D602" s="18" t="s">
        <v>116</v>
      </c>
      <c r="E602" s="34">
        <v>2005</v>
      </c>
      <c r="F602" s="34">
        <v>3</v>
      </c>
      <c r="G602" s="19">
        <v>16</v>
      </c>
      <c r="H602" s="35">
        <v>8.6399999999999988</v>
      </c>
    </row>
    <row r="603" spans="1:8" x14ac:dyDescent="0.2">
      <c r="A603" s="18" t="s">
        <v>16</v>
      </c>
      <c r="B603" s="18" t="s">
        <v>28</v>
      </c>
      <c r="C603" s="18" t="s">
        <v>7</v>
      </c>
      <c r="D603" s="18" t="s">
        <v>116</v>
      </c>
      <c r="E603" s="34">
        <v>2008</v>
      </c>
      <c r="F603" s="34">
        <v>3</v>
      </c>
      <c r="G603" s="19">
        <v>26</v>
      </c>
      <c r="H603" s="35">
        <v>14.32</v>
      </c>
    </row>
    <row r="604" spans="1:8" x14ac:dyDescent="0.2">
      <c r="A604" s="18" t="s">
        <v>16</v>
      </c>
      <c r="B604" s="18" t="s">
        <v>28</v>
      </c>
      <c r="C604" s="18" t="s">
        <v>7</v>
      </c>
      <c r="D604" s="18" t="s">
        <v>116</v>
      </c>
      <c r="E604" s="34">
        <v>2012</v>
      </c>
      <c r="F604" s="34">
        <v>2</v>
      </c>
      <c r="G604" s="19">
        <v>10</v>
      </c>
      <c r="H604" s="35">
        <v>5.89</v>
      </c>
    </row>
    <row r="605" spans="1:8" x14ac:dyDescent="0.2">
      <c r="A605" s="18" t="s">
        <v>16</v>
      </c>
      <c r="B605" s="18" t="s">
        <v>28</v>
      </c>
      <c r="C605" s="18" t="s">
        <v>7</v>
      </c>
      <c r="D605" s="18" t="s">
        <v>116</v>
      </c>
      <c r="E605" s="34">
        <v>2013</v>
      </c>
      <c r="F605" s="34">
        <v>2</v>
      </c>
      <c r="G605" s="19">
        <v>3</v>
      </c>
      <c r="H605" s="35">
        <v>1.6</v>
      </c>
    </row>
    <row r="606" spans="1:8" x14ac:dyDescent="0.2">
      <c r="A606" s="18" t="s">
        <v>16</v>
      </c>
      <c r="B606" s="18" t="s">
        <v>28</v>
      </c>
      <c r="C606" s="18" t="s">
        <v>7</v>
      </c>
      <c r="D606" s="18" t="s">
        <v>116</v>
      </c>
      <c r="E606" s="34">
        <v>2015</v>
      </c>
      <c r="F606" s="34">
        <v>2</v>
      </c>
      <c r="G606" s="19">
        <v>2</v>
      </c>
      <c r="H606" s="35">
        <v>1.1200000000000001</v>
      </c>
    </row>
    <row r="607" spans="1:8" x14ac:dyDescent="0.2">
      <c r="A607" s="18" t="s">
        <v>16</v>
      </c>
      <c r="B607" s="18" t="s">
        <v>28</v>
      </c>
      <c r="C607" s="18" t="s">
        <v>7</v>
      </c>
      <c r="D607" s="18" t="s">
        <v>116</v>
      </c>
      <c r="E607" s="34">
        <v>2020</v>
      </c>
      <c r="F607" s="34">
        <v>0</v>
      </c>
      <c r="G607" s="19">
        <v>7</v>
      </c>
      <c r="H607" s="35">
        <v>7.3500000000000005</v>
      </c>
    </row>
    <row r="608" spans="1:8" x14ac:dyDescent="0.2">
      <c r="A608" s="18" t="s">
        <v>16</v>
      </c>
      <c r="B608" s="18" t="s">
        <v>28</v>
      </c>
      <c r="C608" s="18" t="s">
        <v>7</v>
      </c>
      <c r="D608" s="18" t="s">
        <v>116</v>
      </c>
      <c r="E608" s="34">
        <v>2021</v>
      </c>
      <c r="F608" s="34">
        <v>0</v>
      </c>
      <c r="G608" s="19">
        <v>9</v>
      </c>
      <c r="H608" s="35">
        <v>8.24</v>
      </c>
    </row>
    <row r="609" spans="1:8" x14ac:dyDescent="0.2">
      <c r="A609" s="18" t="s">
        <v>16</v>
      </c>
      <c r="B609" s="18" t="s">
        <v>28</v>
      </c>
      <c r="C609" s="18" t="s">
        <v>7</v>
      </c>
      <c r="D609" s="18" t="s">
        <v>117</v>
      </c>
      <c r="E609" s="34">
        <v>2005</v>
      </c>
      <c r="F609" s="34">
        <v>3</v>
      </c>
      <c r="G609" s="19">
        <v>1</v>
      </c>
      <c r="H609" s="35">
        <v>0.33</v>
      </c>
    </row>
    <row r="610" spans="1:8" x14ac:dyDescent="0.2">
      <c r="A610" s="18" t="s">
        <v>16</v>
      </c>
      <c r="B610" s="18" t="s">
        <v>28</v>
      </c>
      <c r="C610" s="18" t="s">
        <v>7</v>
      </c>
      <c r="D610" s="18" t="s">
        <v>117</v>
      </c>
      <c r="E610" s="34">
        <v>2014</v>
      </c>
      <c r="F610" s="34">
        <v>2</v>
      </c>
      <c r="G610" s="19">
        <v>3</v>
      </c>
      <c r="H610" s="35">
        <v>1.61</v>
      </c>
    </row>
    <row r="611" spans="1:8" x14ac:dyDescent="0.2">
      <c r="A611" s="18" t="s">
        <v>16</v>
      </c>
      <c r="B611" s="18" t="s">
        <v>28</v>
      </c>
      <c r="C611" s="18" t="s">
        <v>7</v>
      </c>
      <c r="D611" s="18" t="s">
        <v>117</v>
      </c>
      <c r="E611" s="34">
        <v>2016</v>
      </c>
      <c r="F611" s="34">
        <v>2</v>
      </c>
      <c r="G611" s="19">
        <v>6</v>
      </c>
      <c r="H611" s="35">
        <v>3.4899999999999998</v>
      </c>
    </row>
    <row r="612" spans="1:8" x14ac:dyDescent="0.2">
      <c r="A612" s="18" t="s">
        <v>16</v>
      </c>
      <c r="B612" s="18" t="s">
        <v>28</v>
      </c>
      <c r="C612" s="18" t="s">
        <v>7</v>
      </c>
      <c r="D612" s="18" t="s">
        <v>117</v>
      </c>
      <c r="E612" s="34">
        <v>2017</v>
      </c>
      <c r="F612" s="34">
        <v>1</v>
      </c>
      <c r="G612" s="19">
        <v>7</v>
      </c>
      <c r="H612" s="35">
        <v>3.7800000000000002</v>
      </c>
    </row>
    <row r="613" spans="1:8" x14ac:dyDescent="0.2">
      <c r="A613" s="18" t="s">
        <v>16</v>
      </c>
      <c r="B613" s="18" t="s">
        <v>28</v>
      </c>
      <c r="C613" s="18" t="s">
        <v>7</v>
      </c>
      <c r="D613" s="18" t="s">
        <v>117</v>
      </c>
      <c r="E613" s="34">
        <v>2020</v>
      </c>
      <c r="F613" s="34">
        <v>0</v>
      </c>
      <c r="G613" s="19">
        <v>7</v>
      </c>
      <c r="H613" s="35">
        <v>5.25</v>
      </c>
    </row>
    <row r="614" spans="1:8" x14ac:dyDescent="0.2">
      <c r="A614" s="18" t="s">
        <v>16</v>
      </c>
      <c r="B614" s="18" t="s">
        <v>28</v>
      </c>
      <c r="C614" s="18" t="s">
        <v>7</v>
      </c>
      <c r="D614" s="18" t="s">
        <v>117</v>
      </c>
      <c r="E614" s="34">
        <v>2021</v>
      </c>
      <c r="F614" s="34">
        <v>0</v>
      </c>
      <c r="G614" s="19">
        <v>4</v>
      </c>
      <c r="H614" s="35">
        <v>2.38</v>
      </c>
    </row>
    <row r="615" spans="1:8" x14ac:dyDescent="0.2">
      <c r="A615" s="18" t="s">
        <v>16</v>
      </c>
      <c r="B615" s="18" t="s">
        <v>28</v>
      </c>
      <c r="C615" s="18" t="s">
        <v>7</v>
      </c>
      <c r="D615" s="18" t="s">
        <v>119</v>
      </c>
      <c r="E615" s="34">
        <v>2014</v>
      </c>
      <c r="F615" s="34">
        <v>2</v>
      </c>
      <c r="G615" s="19">
        <v>1</v>
      </c>
      <c r="H615" s="35">
        <v>0.44</v>
      </c>
    </row>
    <row r="616" spans="1:8" x14ac:dyDescent="0.2">
      <c r="A616" s="18" t="s">
        <v>16</v>
      </c>
      <c r="B616" s="18" t="s">
        <v>28</v>
      </c>
      <c r="C616" s="18" t="s">
        <v>7</v>
      </c>
      <c r="D616" s="18" t="s">
        <v>119</v>
      </c>
      <c r="E616" s="34">
        <v>2016</v>
      </c>
      <c r="F616" s="34">
        <v>2</v>
      </c>
      <c r="G616" s="19">
        <v>2</v>
      </c>
      <c r="H616" s="35">
        <v>1.17</v>
      </c>
    </row>
    <row r="617" spans="1:8" ht="12" thickBot="1" x14ac:dyDescent="0.25">
      <c r="A617" s="18" t="s">
        <v>16</v>
      </c>
      <c r="B617" s="18" t="s">
        <v>28</v>
      </c>
      <c r="C617" s="18" t="s">
        <v>7</v>
      </c>
      <c r="D617" s="18" t="s">
        <v>119</v>
      </c>
      <c r="E617" s="34">
        <v>2021</v>
      </c>
      <c r="F617" s="34">
        <v>0</v>
      </c>
      <c r="G617" s="19">
        <v>2</v>
      </c>
      <c r="H617" s="35">
        <v>1.29</v>
      </c>
    </row>
    <row r="618" spans="1:8" ht="12" thickBot="1" x14ac:dyDescent="0.25">
      <c r="A618" s="27" t="s">
        <v>6</v>
      </c>
      <c r="B618" s="22"/>
      <c r="C618" s="22"/>
      <c r="D618" s="22"/>
      <c r="E618" s="22"/>
      <c r="F618" s="36"/>
      <c r="G618" s="23">
        <f>SUM(G2:G617)</f>
        <v>12583</v>
      </c>
      <c r="H618" s="25">
        <f>SUM(H2:H617)</f>
        <v>7510.3400000000029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80"/>
  <sheetViews>
    <sheetView showGridLines="0" zoomScale="130" zoomScaleNormal="130" workbookViewId="0"/>
  </sheetViews>
  <sheetFormatPr defaultRowHeight="11.25" x14ac:dyDescent="0.2"/>
  <cols>
    <col min="1" max="1" width="11.5703125" style="15" bestFit="1" customWidth="1"/>
    <col min="2" max="2" width="8.42578125" style="15" bestFit="1" customWidth="1"/>
    <col min="3" max="3" width="26.85546875" style="15" bestFit="1" customWidth="1"/>
    <col min="4" max="4" width="30" style="15" bestFit="1" customWidth="1"/>
    <col min="5" max="5" width="13.5703125" style="14" bestFit="1" customWidth="1"/>
    <col min="6" max="6" width="13.85546875" style="14" bestFit="1" customWidth="1"/>
    <col min="7" max="8" width="14.140625" style="14" bestFit="1" customWidth="1"/>
    <col min="9" max="9" width="20.140625" style="14" bestFit="1" customWidth="1"/>
    <col min="10" max="10" width="15.7109375" style="14" bestFit="1" customWidth="1"/>
    <col min="11" max="11" width="18.140625" style="14" bestFit="1" customWidth="1"/>
    <col min="12" max="14" width="18.42578125" style="14" bestFit="1" customWidth="1"/>
    <col min="15" max="15" width="17" style="14" bestFit="1" customWidth="1"/>
    <col min="16" max="16" width="15.28515625" style="15" bestFit="1" customWidth="1"/>
    <col min="17" max="17" width="12.42578125" style="56" bestFit="1" customWidth="1"/>
    <col min="18" max="18" width="21.42578125" style="15" customWidth="1"/>
    <col min="19" max="19" width="16.42578125" style="15" customWidth="1"/>
    <col min="20" max="20" width="16.7109375" style="15" bestFit="1" customWidth="1"/>
    <col min="21" max="21" width="2.7109375" style="15" customWidth="1"/>
    <col min="22" max="22" width="17.140625" style="15" bestFit="1" customWidth="1"/>
    <col min="23" max="23" width="59.85546875" style="15" bestFit="1" customWidth="1"/>
    <col min="24" max="16384" width="9.140625" style="15"/>
  </cols>
  <sheetData>
    <row r="1" spans="1:23" ht="12" thickBot="1" x14ac:dyDescent="0.25">
      <c r="A1" s="1" t="s">
        <v>1</v>
      </c>
      <c r="B1" s="1" t="s">
        <v>0</v>
      </c>
      <c r="C1" s="1" t="s">
        <v>34</v>
      </c>
      <c r="D1" s="2" t="s">
        <v>76</v>
      </c>
      <c r="E1" s="3" t="s">
        <v>77</v>
      </c>
      <c r="F1" s="2" t="s">
        <v>48</v>
      </c>
      <c r="G1" s="2" t="s">
        <v>49</v>
      </c>
      <c r="H1" s="2" t="s">
        <v>50</v>
      </c>
      <c r="I1" s="2" t="s">
        <v>79</v>
      </c>
      <c r="J1" s="2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3" t="s">
        <v>47</v>
      </c>
      <c r="P1" s="4" t="s">
        <v>57</v>
      </c>
      <c r="Q1" s="31" t="s">
        <v>58</v>
      </c>
      <c r="R1" s="4" t="s">
        <v>59</v>
      </c>
      <c r="S1" s="4" t="s">
        <v>66</v>
      </c>
      <c r="T1" s="4" t="s">
        <v>60</v>
      </c>
      <c r="V1" s="57" t="s">
        <v>69</v>
      </c>
      <c r="W1" s="58"/>
    </row>
    <row r="2" spans="1:23" x14ac:dyDescent="0.2">
      <c r="A2" s="18" t="s">
        <v>12</v>
      </c>
      <c r="B2" s="18" t="s">
        <v>19</v>
      </c>
      <c r="C2" s="18" t="s">
        <v>29</v>
      </c>
      <c r="D2" s="18" t="s">
        <v>125</v>
      </c>
      <c r="E2" s="19">
        <v>31143.795277225068</v>
      </c>
      <c r="F2" s="19">
        <v>132</v>
      </c>
      <c r="G2" s="19">
        <v>9.3333333333333339</v>
      </c>
      <c r="H2" s="19">
        <v>0</v>
      </c>
      <c r="I2" s="19">
        <v>0</v>
      </c>
      <c r="J2" s="19">
        <f>F2+G2+H2+I2</f>
        <v>141.33333333333334</v>
      </c>
      <c r="K2" s="19">
        <f>F2*$E2</f>
        <v>4110980.9765937091</v>
      </c>
      <c r="L2" s="19">
        <f>G2*$E2</f>
        <v>290675.422587434</v>
      </c>
      <c r="M2" s="19">
        <f>H2*$E2</f>
        <v>0</v>
      </c>
      <c r="N2" s="19">
        <f>I2*$E2</f>
        <v>0</v>
      </c>
      <c r="O2" s="19">
        <f>SUM(K2:N2)</f>
        <v>4401656.3991811434</v>
      </c>
      <c r="P2" s="18">
        <v>304</v>
      </c>
      <c r="Q2" s="41">
        <v>10.7</v>
      </c>
      <c r="R2" s="19">
        <f t="shared" ref="R2:R65" si="0">O2/E2</f>
        <v>141.33333333333334</v>
      </c>
      <c r="S2" s="42">
        <f>((O2*(1-Q2/100))/P2)*0.9</f>
        <v>11636.879105335149</v>
      </c>
      <c r="T2" s="43">
        <f>S2/VLOOKUP(C2,$R$367:$T$371,2,0)*VLOOKUP(C2,$R$367:$T$371,3,0)</f>
        <v>11599.140556335915</v>
      </c>
      <c r="V2" s="59" t="s">
        <v>61</v>
      </c>
      <c r="W2" s="58" t="s">
        <v>70</v>
      </c>
    </row>
    <row r="3" spans="1:23" x14ac:dyDescent="0.2">
      <c r="A3" s="18" t="s">
        <v>12</v>
      </c>
      <c r="B3" s="18" t="s">
        <v>19</v>
      </c>
      <c r="C3" s="18" t="s">
        <v>29</v>
      </c>
      <c r="D3" s="18" t="s">
        <v>126</v>
      </c>
      <c r="E3" s="19">
        <v>70716.938038909808</v>
      </c>
      <c r="F3" s="19">
        <v>222</v>
      </c>
      <c r="G3" s="19">
        <v>12.666666666666666</v>
      </c>
      <c r="H3" s="19">
        <v>32.333333333333336</v>
      </c>
      <c r="I3" s="19">
        <v>31.200000000000003</v>
      </c>
      <c r="J3" s="19">
        <f t="shared" ref="J3:J66" si="1">F3+G3+H3+I3</f>
        <v>298.2</v>
      </c>
      <c r="K3" s="19">
        <f t="shared" ref="K3:K66" si="2">F3*$E3</f>
        <v>15699160.244637977</v>
      </c>
      <c r="L3" s="19">
        <f t="shared" ref="L3:L66" si="3">G3*$E3</f>
        <v>895747.88182619086</v>
      </c>
      <c r="M3" s="19">
        <f t="shared" ref="M3:M66" si="4">H3*$E3</f>
        <v>2286514.3299247506</v>
      </c>
      <c r="N3" s="19">
        <f t="shared" ref="N3:N66" si="5">I3*$E3</f>
        <v>2206368.4668139862</v>
      </c>
      <c r="O3" s="19">
        <f t="shared" ref="O3:O66" si="6">SUM(K3:N3)</f>
        <v>21087790.923202902</v>
      </c>
      <c r="P3" s="18">
        <v>304</v>
      </c>
      <c r="Q3" s="41">
        <v>10.7</v>
      </c>
      <c r="R3" s="19">
        <f t="shared" si="0"/>
        <v>298.2</v>
      </c>
      <c r="S3" s="42">
        <f t="shared" ref="S3:S65" si="7">((O3*(1-Q3/100))/P3)*0.9</f>
        <v>55750.847253217667</v>
      </c>
      <c r="T3" s="43">
        <f t="shared" ref="T3:T66" si="8">S3/VLOOKUP(C3,$R$367:$T$371,2,0)*VLOOKUP(C3,$R$367:$T$371,3,0)</f>
        <v>55570.046536653565</v>
      </c>
      <c r="V3" s="44" t="s">
        <v>9</v>
      </c>
      <c r="W3" s="45" t="s">
        <v>73</v>
      </c>
    </row>
    <row r="4" spans="1:23" x14ac:dyDescent="0.2">
      <c r="A4" s="18" t="s">
        <v>12</v>
      </c>
      <c r="B4" s="18" t="s">
        <v>19</v>
      </c>
      <c r="C4" s="18" t="s">
        <v>29</v>
      </c>
      <c r="D4" s="18" t="s">
        <v>127</v>
      </c>
      <c r="E4" s="19">
        <v>647848.1142025491</v>
      </c>
      <c r="F4" s="19">
        <v>426</v>
      </c>
      <c r="G4" s="19">
        <v>45</v>
      </c>
      <c r="H4" s="19">
        <v>5.5</v>
      </c>
      <c r="I4" s="19">
        <v>0</v>
      </c>
      <c r="J4" s="19">
        <f t="shared" si="1"/>
        <v>476.5</v>
      </c>
      <c r="K4" s="19">
        <f t="shared" si="2"/>
        <v>275983296.6502859</v>
      </c>
      <c r="L4" s="19">
        <f t="shared" si="3"/>
        <v>29153165.139114708</v>
      </c>
      <c r="M4" s="19">
        <f t="shared" si="4"/>
        <v>3563164.62811402</v>
      </c>
      <c r="N4" s="19">
        <f t="shared" si="5"/>
        <v>0</v>
      </c>
      <c r="O4" s="19">
        <f t="shared" si="6"/>
        <v>308699626.41751462</v>
      </c>
      <c r="P4" s="18">
        <v>304</v>
      </c>
      <c r="Q4" s="41">
        <v>10.7</v>
      </c>
      <c r="R4" s="19">
        <f t="shared" si="0"/>
        <v>476.49999999999994</v>
      </c>
      <c r="S4" s="42">
        <f t="shared" si="7"/>
        <v>816124.63734130433</v>
      </c>
      <c r="T4" s="43">
        <f t="shared" si="8"/>
        <v>813477.93461826351</v>
      </c>
      <c r="V4" s="44" t="s">
        <v>62</v>
      </c>
      <c r="W4" s="45" t="s">
        <v>71</v>
      </c>
    </row>
    <row r="5" spans="1:23" x14ac:dyDescent="0.2">
      <c r="A5" s="18" t="s">
        <v>12</v>
      </c>
      <c r="B5" s="18" t="s">
        <v>19</v>
      </c>
      <c r="C5" s="18" t="s">
        <v>29</v>
      </c>
      <c r="D5" s="18" t="s">
        <v>9</v>
      </c>
      <c r="E5" s="19">
        <v>2562.5442177570849</v>
      </c>
      <c r="F5" s="19">
        <v>9.5</v>
      </c>
      <c r="G5" s="19">
        <v>97</v>
      </c>
      <c r="H5" s="19">
        <v>1.5</v>
      </c>
      <c r="I5" s="19">
        <v>21.125</v>
      </c>
      <c r="J5" s="19">
        <f t="shared" si="1"/>
        <v>129.125</v>
      </c>
      <c r="K5" s="19">
        <f t="shared" si="2"/>
        <v>24344.170068692307</v>
      </c>
      <c r="L5" s="19">
        <f t="shared" si="3"/>
        <v>248566.78912243724</v>
      </c>
      <c r="M5" s="19">
        <f t="shared" si="4"/>
        <v>3843.8163266356273</v>
      </c>
      <c r="N5" s="19">
        <f t="shared" si="5"/>
        <v>54133.746600118415</v>
      </c>
      <c r="O5" s="19">
        <f t="shared" si="6"/>
        <v>330888.52211788355</v>
      </c>
      <c r="P5" s="18">
        <v>304</v>
      </c>
      <c r="Q5" s="41">
        <v>10.7</v>
      </c>
      <c r="R5" s="19">
        <f t="shared" si="0"/>
        <v>129.125</v>
      </c>
      <c r="S5" s="42">
        <f t="shared" si="7"/>
        <v>874.78653034915476</v>
      </c>
      <c r="T5" s="43">
        <f t="shared" si="8"/>
        <v>871.94958635062881</v>
      </c>
      <c r="V5" s="44" t="s">
        <v>11</v>
      </c>
      <c r="W5" s="45" t="s">
        <v>74</v>
      </c>
    </row>
    <row r="6" spans="1:23" x14ac:dyDescent="0.2">
      <c r="A6" s="18" t="s">
        <v>12</v>
      </c>
      <c r="B6" s="18" t="s">
        <v>19</v>
      </c>
      <c r="C6" s="18" t="s">
        <v>29</v>
      </c>
      <c r="D6" s="18" t="s">
        <v>11</v>
      </c>
      <c r="E6" s="19">
        <v>31179.876613782089</v>
      </c>
      <c r="F6" s="19">
        <v>92.5</v>
      </c>
      <c r="G6" s="19">
        <v>0</v>
      </c>
      <c r="H6" s="19">
        <v>4</v>
      </c>
      <c r="I6" s="19">
        <v>0</v>
      </c>
      <c r="J6" s="19">
        <f t="shared" si="1"/>
        <v>96.5</v>
      </c>
      <c r="K6" s="19">
        <f t="shared" si="2"/>
        <v>2884138.5867748433</v>
      </c>
      <c r="L6" s="19">
        <f t="shared" si="3"/>
        <v>0</v>
      </c>
      <c r="M6" s="19">
        <f t="shared" si="4"/>
        <v>124719.50645512836</v>
      </c>
      <c r="N6" s="19">
        <f t="shared" si="5"/>
        <v>0</v>
      </c>
      <c r="O6" s="19">
        <f t="shared" si="6"/>
        <v>3008858.0932299718</v>
      </c>
      <c r="P6" s="18">
        <v>304</v>
      </c>
      <c r="Q6" s="41">
        <v>10.7</v>
      </c>
      <c r="R6" s="19">
        <f t="shared" si="0"/>
        <v>96.5</v>
      </c>
      <c r="S6" s="42">
        <f t="shared" si="7"/>
        <v>7954.6685839767388</v>
      </c>
      <c r="T6" s="43">
        <f t="shared" si="8"/>
        <v>7928.8714911813486</v>
      </c>
      <c r="V6" s="44" t="s">
        <v>10</v>
      </c>
      <c r="W6" s="45" t="s">
        <v>75</v>
      </c>
    </row>
    <row r="7" spans="1:23" x14ac:dyDescent="0.2">
      <c r="A7" s="18" t="s">
        <v>12</v>
      </c>
      <c r="B7" s="18" t="s">
        <v>19</v>
      </c>
      <c r="C7" s="18" t="s">
        <v>29</v>
      </c>
      <c r="D7" s="18" t="s">
        <v>10</v>
      </c>
      <c r="E7" s="19">
        <v>97730.920045769381</v>
      </c>
      <c r="F7" s="19">
        <v>224</v>
      </c>
      <c r="G7" s="19">
        <v>0</v>
      </c>
      <c r="H7" s="19">
        <v>9</v>
      </c>
      <c r="I7" s="19">
        <v>0</v>
      </c>
      <c r="J7" s="19">
        <f t="shared" si="1"/>
        <v>233</v>
      </c>
      <c r="K7" s="19">
        <f t="shared" si="2"/>
        <v>21891726.09025234</v>
      </c>
      <c r="L7" s="19">
        <f t="shared" si="3"/>
        <v>0</v>
      </c>
      <c r="M7" s="19">
        <f t="shared" si="4"/>
        <v>879578.28041192447</v>
      </c>
      <c r="N7" s="19">
        <f t="shared" si="5"/>
        <v>0</v>
      </c>
      <c r="O7" s="19">
        <f t="shared" si="6"/>
        <v>22771304.370664265</v>
      </c>
      <c r="P7" s="18">
        <v>304</v>
      </c>
      <c r="Q7" s="41">
        <v>10.7</v>
      </c>
      <c r="R7" s="19">
        <f t="shared" si="0"/>
        <v>233</v>
      </c>
      <c r="S7" s="42">
        <f t="shared" si="7"/>
        <v>60201.635929943644</v>
      </c>
      <c r="T7" s="43">
        <f t="shared" si="8"/>
        <v>60006.401248306829</v>
      </c>
      <c r="V7" s="44" t="s">
        <v>63</v>
      </c>
      <c r="W7" s="45" t="s">
        <v>72</v>
      </c>
    </row>
    <row r="8" spans="1:23" ht="12" thickBot="1" x14ac:dyDescent="0.25">
      <c r="A8" s="18" t="s">
        <v>12</v>
      </c>
      <c r="B8" s="18" t="s">
        <v>19</v>
      </c>
      <c r="C8" s="18" t="s">
        <v>32</v>
      </c>
      <c r="D8" s="18" t="s">
        <v>125</v>
      </c>
      <c r="E8" s="19">
        <v>136177.31006760168</v>
      </c>
      <c r="F8" s="19">
        <v>11.333333333333334</v>
      </c>
      <c r="G8" s="19">
        <v>372.33333333333331</v>
      </c>
      <c r="H8" s="19">
        <v>4.333333333333333</v>
      </c>
      <c r="I8" s="19">
        <v>0</v>
      </c>
      <c r="J8" s="19">
        <f t="shared" si="1"/>
        <v>387.99999999999994</v>
      </c>
      <c r="K8" s="19">
        <f t="shared" si="2"/>
        <v>1543342.8474328192</v>
      </c>
      <c r="L8" s="19">
        <f t="shared" si="3"/>
        <v>50703351.781837024</v>
      </c>
      <c r="M8" s="19">
        <f t="shared" si="4"/>
        <v>590101.67695960717</v>
      </c>
      <c r="N8" s="19">
        <f t="shared" si="5"/>
        <v>0</v>
      </c>
      <c r="O8" s="19">
        <f t="shared" si="6"/>
        <v>52836796.30622945</v>
      </c>
      <c r="P8" s="18">
        <v>229</v>
      </c>
      <c r="Q8" s="41">
        <v>21</v>
      </c>
      <c r="R8" s="19">
        <f t="shared" si="0"/>
        <v>388</v>
      </c>
      <c r="S8" s="42">
        <f t="shared" si="7"/>
        <v>164047.86975427571</v>
      </c>
      <c r="T8" s="43">
        <f t="shared" si="8"/>
        <v>163599.57067860669</v>
      </c>
      <c r="V8" s="46" t="s">
        <v>30</v>
      </c>
      <c r="W8" s="47" t="s">
        <v>80</v>
      </c>
    </row>
    <row r="9" spans="1:23" x14ac:dyDescent="0.2">
      <c r="A9" s="18" t="s">
        <v>12</v>
      </c>
      <c r="B9" s="18" t="s">
        <v>19</v>
      </c>
      <c r="C9" s="18" t="s">
        <v>32</v>
      </c>
      <c r="D9" s="18" t="s">
        <v>126</v>
      </c>
      <c r="E9" s="19">
        <v>21015.836611490471</v>
      </c>
      <c r="F9" s="19">
        <v>59</v>
      </c>
      <c r="G9" s="19">
        <v>452.66666666666669</v>
      </c>
      <c r="H9" s="19">
        <v>7.666666666666667</v>
      </c>
      <c r="I9" s="19">
        <v>619.01666666666665</v>
      </c>
      <c r="J9" s="19">
        <f t="shared" si="1"/>
        <v>1138.3499999999999</v>
      </c>
      <c r="K9" s="19">
        <f t="shared" si="2"/>
        <v>1239934.3600779378</v>
      </c>
      <c r="L9" s="19">
        <f t="shared" si="3"/>
        <v>9513168.7061346862</v>
      </c>
      <c r="M9" s="19">
        <f t="shared" si="4"/>
        <v>161121.41402142696</v>
      </c>
      <c r="N9" s="19">
        <f t="shared" si="5"/>
        <v>13009153.126456127</v>
      </c>
      <c r="O9" s="19">
        <f t="shared" si="6"/>
        <v>23923377.606690176</v>
      </c>
      <c r="P9" s="18">
        <v>229</v>
      </c>
      <c r="Q9" s="41">
        <v>21</v>
      </c>
      <c r="R9" s="19">
        <f t="shared" si="0"/>
        <v>1138.3499999999999</v>
      </c>
      <c r="S9" s="42">
        <f t="shared" si="7"/>
        <v>74277.386368369931</v>
      </c>
      <c r="T9" s="43">
        <f t="shared" si="8"/>
        <v>74074.406081567504</v>
      </c>
    </row>
    <row r="10" spans="1:23" x14ac:dyDescent="0.2">
      <c r="A10" s="18" t="s">
        <v>12</v>
      </c>
      <c r="B10" s="18" t="s">
        <v>19</v>
      </c>
      <c r="C10" s="18" t="s">
        <v>32</v>
      </c>
      <c r="D10" s="18" t="s">
        <v>127</v>
      </c>
      <c r="E10" s="19">
        <v>177811.78106949868</v>
      </c>
      <c r="F10" s="19">
        <v>0</v>
      </c>
      <c r="G10" s="19">
        <v>515</v>
      </c>
      <c r="H10" s="19">
        <v>140.66666666666666</v>
      </c>
      <c r="I10" s="19">
        <v>1.0833333333333333</v>
      </c>
      <c r="J10" s="19">
        <f t="shared" si="1"/>
        <v>656.75</v>
      </c>
      <c r="K10" s="19">
        <f t="shared" si="2"/>
        <v>0</v>
      </c>
      <c r="L10" s="19">
        <f t="shared" si="3"/>
        <v>91573067.250791818</v>
      </c>
      <c r="M10" s="19">
        <f t="shared" si="4"/>
        <v>25012190.537109479</v>
      </c>
      <c r="N10" s="19">
        <f t="shared" si="5"/>
        <v>192629.42949195689</v>
      </c>
      <c r="O10" s="19">
        <f t="shared" si="6"/>
        <v>116777887.21739325</v>
      </c>
      <c r="P10" s="18">
        <v>229</v>
      </c>
      <c r="Q10" s="41">
        <v>21</v>
      </c>
      <c r="R10" s="19">
        <f t="shared" si="0"/>
        <v>656.74999999999989</v>
      </c>
      <c r="S10" s="42">
        <f t="shared" si="7"/>
        <v>362572.39219024719</v>
      </c>
      <c r="T10" s="43">
        <f t="shared" si="8"/>
        <v>361581.57854222204</v>
      </c>
    </row>
    <row r="11" spans="1:23" x14ac:dyDescent="0.2">
      <c r="A11" s="18" t="s">
        <v>12</v>
      </c>
      <c r="B11" s="18" t="s">
        <v>19</v>
      </c>
      <c r="C11" s="18" t="s">
        <v>32</v>
      </c>
      <c r="D11" s="18" t="s">
        <v>9</v>
      </c>
      <c r="E11" s="19">
        <v>1028.5740340866191</v>
      </c>
      <c r="F11" s="19">
        <v>6.5</v>
      </c>
      <c r="G11" s="19">
        <v>83.5</v>
      </c>
      <c r="H11" s="19">
        <v>7</v>
      </c>
      <c r="I11" s="19">
        <v>81.900000000000006</v>
      </c>
      <c r="J11" s="19">
        <f t="shared" si="1"/>
        <v>178.9</v>
      </c>
      <c r="K11" s="19">
        <f t="shared" si="2"/>
        <v>6685.7312215630245</v>
      </c>
      <c r="L11" s="19">
        <f t="shared" si="3"/>
        <v>85885.931846232692</v>
      </c>
      <c r="M11" s="19">
        <f t="shared" si="4"/>
        <v>7200.0182386063334</v>
      </c>
      <c r="N11" s="19">
        <f t="shared" si="5"/>
        <v>84240.213391694109</v>
      </c>
      <c r="O11" s="19">
        <f t="shared" si="6"/>
        <v>184011.89469809615</v>
      </c>
      <c r="P11" s="18">
        <v>229</v>
      </c>
      <c r="Q11" s="41">
        <v>21</v>
      </c>
      <c r="R11" s="19">
        <f t="shared" si="0"/>
        <v>178.89999999999998</v>
      </c>
      <c r="S11" s="42">
        <f t="shared" si="7"/>
        <v>571.3207734949624</v>
      </c>
      <c r="T11" s="43">
        <f t="shared" si="8"/>
        <v>569.75950619504601</v>
      </c>
    </row>
    <row r="12" spans="1:23" x14ac:dyDescent="0.2">
      <c r="A12" s="18" t="s">
        <v>12</v>
      </c>
      <c r="B12" s="18" t="s">
        <v>19</v>
      </c>
      <c r="C12" s="18" t="s">
        <v>32</v>
      </c>
      <c r="D12" s="18" t="s">
        <v>11</v>
      </c>
      <c r="E12" s="19">
        <v>4460.6395065773268</v>
      </c>
      <c r="F12" s="19">
        <v>0</v>
      </c>
      <c r="G12" s="19">
        <v>241</v>
      </c>
      <c r="H12" s="19">
        <v>0</v>
      </c>
      <c r="I12" s="19">
        <v>0</v>
      </c>
      <c r="J12" s="19">
        <f t="shared" si="1"/>
        <v>241</v>
      </c>
      <c r="K12" s="19">
        <f t="shared" si="2"/>
        <v>0</v>
      </c>
      <c r="L12" s="19">
        <f t="shared" si="3"/>
        <v>1075014.1210851357</v>
      </c>
      <c r="M12" s="19">
        <f t="shared" si="4"/>
        <v>0</v>
      </c>
      <c r="N12" s="19">
        <f t="shared" si="5"/>
        <v>0</v>
      </c>
      <c r="O12" s="19">
        <f t="shared" si="6"/>
        <v>1075014.1210851357</v>
      </c>
      <c r="P12" s="18">
        <v>229</v>
      </c>
      <c r="Q12" s="41">
        <v>21</v>
      </c>
      <c r="R12" s="19">
        <f t="shared" si="0"/>
        <v>241</v>
      </c>
      <c r="S12" s="42">
        <f t="shared" si="7"/>
        <v>3337.7075986529767</v>
      </c>
      <c r="T12" s="43">
        <f t="shared" si="8"/>
        <v>3328.5865339688035</v>
      </c>
    </row>
    <row r="13" spans="1:23" x14ac:dyDescent="0.2">
      <c r="A13" s="18" t="s">
        <v>12</v>
      </c>
      <c r="B13" s="18" t="s">
        <v>19</v>
      </c>
      <c r="C13" s="18" t="s">
        <v>32</v>
      </c>
      <c r="D13" s="18" t="s">
        <v>10</v>
      </c>
      <c r="E13" s="19">
        <v>19340.953840646718</v>
      </c>
      <c r="F13" s="19">
        <v>0</v>
      </c>
      <c r="G13" s="19">
        <v>358</v>
      </c>
      <c r="H13" s="19">
        <v>0</v>
      </c>
      <c r="I13" s="19">
        <v>0</v>
      </c>
      <c r="J13" s="19">
        <f t="shared" si="1"/>
        <v>358</v>
      </c>
      <c r="K13" s="19">
        <f t="shared" si="2"/>
        <v>0</v>
      </c>
      <c r="L13" s="19">
        <f t="shared" si="3"/>
        <v>6924061.4749515252</v>
      </c>
      <c r="M13" s="19">
        <f t="shared" si="4"/>
        <v>0</v>
      </c>
      <c r="N13" s="19">
        <f t="shared" si="5"/>
        <v>0</v>
      </c>
      <c r="O13" s="19">
        <f t="shared" si="6"/>
        <v>6924061.4749515252</v>
      </c>
      <c r="P13" s="18">
        <v>229</v>
      </c>
      <c r="Q13" s="41">
        <v>21</v>
      </c>
      <c r="R13" s="19">
        <f t="shared" si="0"/>
        <v>358</v>
      </c>
      <c r="S13" s="42">
        <f t="shared" si="7"/>
        <v>21497.850256290541</v>
      </c>
      <c r="T13" s="43">
        <f t="shared" si="8"/>
        <v>21439.102365121937</v>
      </c>
    </row>
    <row r="14" spans="1:23" x14ac:dyDescent="0.2">
      <c r="A14" s="18" t="s">
        <v>12</v>
      </c>
      <c r="B14" s="18" t="s">
        <v>19</v>
      </c>
      <c r="C14" s="18" t="s">
        <v>30</v>
      </c>
      <c r="D14" s="18" t="s">
        <v>125</v>
      </c>
      <c r="E14" s="19">
        <v>1675.621558674475</v>
      </c>
      <c r="F14" s="19">
        <v>272.52904313060088</v>
      </c>
      <c r="G14" s="19">
        <v>3.4035526210022113</v>
      </c>
      <c r="H14" s="19">
        <v>13.352398743931753</v>
      </c>
      <c r="I14" s="19">
        <v>0</v>
      </c>
      <c r="J14" s="19">
        <f t="shared" si="1"/>
        <v>289.28499449553487</v>
      </c>
      <c r="K14" s="19">
        <f t="shared" si="2"/>
        <v>456655.54003456066</v>
      </c>
      <c r="L14" s="19">
        <f t="shared" si="3"/>
        <v>5703.06614783432</v>
      </c>
      <c r="M14" s="19">
        <f t="shared" si="4"/>
        <v>22373.567195350024</v>
      </c>
      <c r="N14" s="19">
        <f t="shared" si="5"/>
        <v>0</v>
      </c>
      <c r="O14" s="19">
        <f t="shared" si="6"/>
        <v>484732.17337774497</v>
      </c>
      <c r="P14" s="18">
        <v>253</v>
      </c>
      <c r="Q14" s="41">
        <v>9.4</v>
      </c>
      <c r="R14" s="19">
        <f t="shared" si="0"/>
        <v>289.28499449553482</v>
      </c>
      <c r="S14" s="42">
        <f t="shared" si="7"/>
        <v>1562.2553919850327</v>
      </c>
      <c r="T14" s="43">
        <f t="shared" si="8"/>
        <v>1559.9830182550172</v>
      </c>
    </row>
    <row r="15" spans="1:23" x14ac:dyDescent="0.2">
      <c r="A15" s="18" t="s">
        <v>12</v>
      </c>
      <c r="B15" s="18" t="s">
        <v>19</v>
      </c>
      <c r="C15" s="18" t="s">
        <v>30</v>
      </c>
      <c r="D15" s="18" t="s">
        <v>126</v>
      </c>
      <c r="E15" s="19">
        <v>19738.958539981075</v>
      </c>
      <c r="F15" s="19">
        <v>232.33333333333334</v>
      </c>
      <c r="G15" s="19">
        <v>192.66666666666666</v>
      </c>
      <c r="H15" s="19">
        <v>1.6666666666666667</v>
      </c>
      <c r="I15" s="19">
        <v>0</v>
      </c>
      <c r="J15" s="19">
        <f t="shared" si="1"/>
        <v>426.66666666666669</v>
      </c>
      <c r="K15" s="19">
        <f t="shared" si="2"/>
        <v>4586018.0341222696</v>
      </c>
      <c r="L15" s="19">
        <f t="shared" si="3"/>
        <v>3803039.3453696868</v>
      </c>
      <c r="M15" s="19">
        <f t="shared" si="4"/>
        <v>32898.264233301794</v>
      </c>
      <c r="N15" s="19">
        <f t="shared" si="5"/>
        <v>0</v>
      </c>
      <c r="O15" s="19">
        <f t="shared" si="6"/>
        <v>8421955.6437252592</v>
      </c>
      <c r="P15" s="18">
        <v>253</v>
      </c>
      <c r="Q15" s="41">
        <v>9.4</v>
      </c>
      <c r="R15" s="19">
        <f t="shared" si="0"/>
        <v>426.66666666666669</v>
      </c>
      <c r="S15" s="42">
        <f t="shared" si="7"/>
        <v>27143.330560844181</v>
      </c>
      <c r="T15" s="43">
        <f t="shared" si="8"/>
        <v>27103.84931364988</v>
      </c>
    </row>
    <row r="16" spans="1:23" x14ac:dyDescent="0.2">
      <c r="A16" s="18" t="s">
        <v>12</v>
      </c>
      <c r="B16" s="18" t="s">
        <v>19</v>
      </c>
      <c r="C16" s="18" t="s">
        <v>30</v>
      </c>
      <c r="D16" s="18" t="s">
        <v>127</v>
      </c>
      <c r="E16" s="19">
        <v>65896.422658373092</v>
      </c>
      <c r="F16" s="19">
        <v>358.33333333333331</v>
      </c>
      <c r="G16" s="19">
        <v>65.666666666666671</v>
      </c>
      <c r="H16" s="19">
        <v>88</v>
      </c>
      <c r="I16" s="19">
        <v>1.5166666666666666</v>
      </c>
      <c r="J16" s="19">
        <f t="shared" si="1"/>
        <v>513.51666666666665</v>
      </c>
      <c r="K16" s="19">
        <f t="shared" si="2"/>
        <v>23612884.785917025</v>
      </c>
      <c r="L16" s="19">
        <f t="shared" si="3"/>
        <v>4327198.4212331669</v>
      </c>
      <c r="M16" s="19">
        <f t="shared" si="4"/>
        <v>5798885.1939368322</v>
      </c>
      <c r="N16" s="19">
        <f t="shared" si="5"/>
        <v>99942.907698532523</v>
      </c>
      <c r="O16" s="19">
        <f t="shared" si="6"/>
        <v>33838911.308785558</v>
      </c>
      <c r="P16" s="18">
        <v>253</v>
      </c>
      <c r="Q16" s="41">
        <v>9.4</v>
      </c>
      <c r="R16" s="19">
        <f t="shared" si="0"/>
        <v>513.51666666666665</v>
      </c>
      <c r="S16" s="42">
        <f t="shared" si="7"/>
        <v>109060.26988610176</v>
      </c>
      <c r="T16" s="43">
        <f t="shared" si="8"/>
        <v>108901.63660914269</v>
      </c>
    </row>
    <row r="17" spans="1:20" x14ac:dyDescent="0.2">
      <c r="A17" s="18" t="s">
        <v>12</v>
      </c>
      <c r="B17" s="18" t="s">
        <v>19</v>
      </c>
      <c r="C17" s="18" t="s">
        <v>30</v>
      </c>
      <c r="D17" s="18" t="s">
        <v>9</v>
      </c>
      <c r="E17" s="19">
        <v>1814.5251232387111</v>
      </c>
      <c r="F17" s="19">
        <v>66</v>
      </c>
      <c r="G17" s="19">
        <v>63</v>
      </c>
      <c r="H17" s="19">
        <v>0</v>
      </c>
      <c r="I17" s="19">
        <v>0</v>
      </c>
      <c r="J17" s="19">
        <f t="shared" si="1"/>
        <v>129</v>
      </c>
      <c r="K17" s="19">
        <f t="shared" si="2"/>
        <v>119758.65813375493</v>
      </c>
      <c r="L17" s="19">
        <f t="shared" si="3"/>
        <v>114315.0827640388</v>
      </c>
      <c r="M17" s="19">
        <f t="shared" si="4"/>
        <v>0</v>
      </c>
      <c r="N17" s="19">
        <f t="shared" si="5"/>
        <v>0</v>
      </c>
      <c r="O17" s="19">
        <f t="shared" si="6"/>
        <v>234073.74089779373</v>
      </c>
      <c r="P17" s="18">
        <v>253</v>
      </c>
      <c r="Q17" s="41">
        <v>9.4</v>
      </c>
      <c r="R17" s="19">
        <f t="shared" si="0"/>
        <v>129</v>
      </c>
      <c r="S17" s="42">
        <f t="shared" si="7"/>
        <v>754.40208825320565</v>
      </c>
      <c r="T17" s="43">
        <f t="shared" si="8"/>
        <v>753.30477503795908</v>
      </c>
    </row>
    <row r="18" spans="1:20" x14ac:dyDescent="0.2">
      <c r="A18" s="18" t="s">
        <v>12</v>
      </c>
      <c r="B18" s="18" t="s">
        <v>19</v>
      </c>
      <c r="C18" s="18" t="s">
        <v>30</v>
      </c>
      <c r="D18" s="18" t="s">
        <v>11</v>
      </c>
      <c r="E18" s="19">
        <v>1966.6357444251234</v>
      </c>
      <c r="F18" s="19">
        <v>46</v>
      </c>
      <c r="G18" s="19">
        <v>87</v>
      </c>
      <c r="H18" s="19">
        <v>0</v>
      </c>
      <c r="I18" s="19">
        <v>0</v>
      </c>
      <c r="J18" s="19">
        <f t="shared" si="1"/>
        <v>133</v>
      </c>
      <c r="K18" s="19">
        <f t="shared" si="2"/>
        <v>90465.244243555673</v>
      </c>
      <c r="L18" s="19">
        <f t="shared" si="3"/>
        <v>171097.30976498575</v>
      </c>
      <c r="M18" s="19">
        <f t="shared" si="4"/>
        <v>0</v>
      </c>
      <c r="N18" s="19">
        <f t="shared" si="5"/>
        <v>0</v>
      </c>
      <c r="O18" s="19">
        <f t="shared" si="6"/>
        <v>261562.55400854142</v>
      </c>
      <c r="P18" s="18">
        <v>253</v>
      </c>
      <c r="Q18" s="41">
        <v>9.4</v>
      </c>
      <c r="R18" s="19">
        <f t="shared" si="0"/>
        <v>133</v>
      </c>
      <c r="S18" s="42">
        <f t="shared" si="7"/>
        <v>842.99646853187619</v>
      </c>
      <c r="T18" s="43">
        <f t="shared" si="8"/>
        <v>841.7702906358578</v>
      </c>
    </row>
    <row r="19" spans="1:20" x14ac:dyDescent="0.2">
      <c r="A19" s="18" t="s">
        <v>12</v>
      </c>
      <c r="B19" s="18" t="s">
        <v>19</v>
      </c>
      <c r="C19" s="18" t="s">
        <v>30</v>
      </c>
      <c r="D19" s="18" t="s">
        <v>10</v>
      </c>
      <c r="E19" s="19">
        <v>7783.7103878741427</v>
      </c>
      <c r="F19" s="19">
        <v>75.5</v>
      </c>
      <c r="G19" s="19">
        <v>274</v>
      </c>
      <c r="H19" s="19">
        <v>13.5</v>
      </c>
      <c r="I19" s="19">
        <v>8.125</v>
      </c>
      <c r="J19" s="19">
        <f t="shared" si="1"/>
        <v>371.125</v>
      </c>
      <c r="K19" s="19">
        <f t="shared" si="2"/>
        <v>587670.13428449782</v>
      </c>
      <c r="L19" s="19">
        <f t="shared" si="3"/>
        <v>2132736.6462775152</v>
      </c>
      <c r="M19" s="19">
        <f t="shared" si="4"/>
        <v>105080.09023630092</v>
      </c>
      <c r="N19" s="19">
        <f t="shared" si="5"/>
        <v>63242.646901477412</v>
      </c>
      <c r="O19" s="19">
        <f t="shared" si="6"/>
        <v>2888729.5176997916</v>
      </c>
      <c r="P19" s="18">
        <v>253</v>
      </c>
      <c r="Q19" s="41">
        <v>9.4</v>
      </c>
      <c r="R19" s="19">
        <f t="shared" si="0"/>
        <v>371.12500000000006</v>
      </c>
      <c r="S19" s="42">
        <f t="shared" si="7"/>
        <v>9310.1582953850211</v>
      </c>
      <c r="T19" s="43">
        <f t="shared" si="8"/>
        <v>9296.6162335420886</v>
      </c>
    </row>
    <row r="20" spans="1:20" x14ac:dyDescent="0.2">
      <c r="A20" s="18" t="s">
        <v>12</v>
      </c>
      <c r="B20" s="18" t="s">
        <v>19</v>
      </c>
      <c r="C20" s="18" t="s">
        <v>31</v>
      </c>
      <c r="D20" s="18" t="s">
        <v>125</v>
      </c>
      <c r="E20" s="19">
        <v>69124.156507212247</v>
      </c>
      <c r="F20" s="19">
        <v>0</v>
      </c>
      <c r="G20" s="19">
        <v>8.5</v>
      </c>
      <c r="H20" s="19">
        <v>0.5</v>
      </c>
      <c r="I20" s="19">
        <v>5.2</v>
      </c>
      <c r="J20" s="19">
        <f t="shared" si="1"/>
        <v>14.2</v>
      </c>
      <c r="K20" s="19">
        <f t="shared" si="2"/>
        <v>0</v>
      </c>
      <c r="L20" s="19">
        <f t="shared" si="3"/>
        <v>587555.33031130407</v>
      </c>
      <c r="M20" s="19">
        <f t="shared" si="4"/>
        <v>34562.078253606123</v>
      </c>
      <c r="N20" s="19">
        <f t="shared" si="5"/>
        <v>359445.61383750371</v>
      </c>
      <c r="O20" s="19">
        <f t="shared" si="6"/>
        <v>981563.02240241389</v>
      </c>
      <c r="P20" s="18">
        <v>249</v>
      </c>
      <c r="Q20" s="41">
        <v>18.100000000000001</v>
      </c>
      <c r="R20" s="19">
        <f t="shared" si="0"/>
        <v>14.2</v>
      </c>
      <c r="S20" s="42">
        <f t="shared" si="7"/>
        <v>2905.6630675213623</v>
      </c>
      <c r="T20" s="43">
        <f t="shared" si="8"/>
        <v>2889.1142017976922</v>
      </c>
    </row>
    <row r="21" spans="1:20" x14ac:dyDescent="0.2">
      <c r="A21" s="18" t="s">
        <v>12</v>
      </c>
      <c r="B21" s="18" t="s">
        <v>19</v>
      </c>
      <c r="C21" s="18" t="s">
        <v>31</v>
      </c>
      <c r="D21" s="18" t="s">
        <v>126</v>
      </c>
      <c r="E21" s="19">
        <v>205576.79938409347</v>
      </c>
      <c r="F21" s="19">
        <v>156.33333333333334</v>
      </c>
      <c r="G21" s="19">
        <v>275</v>
      </c>
      <c r="H21" s="19">
        <v>48.666666666666664</v>
      </c>
      <c r="I21" s="19">
        <v>47.45000000000001</v>
      </c>
      <c r="J21" s="19">
        <f t="shared" si="1"/>
        <v>527.45000000000005</v>
      </c>
      <c r="K21" s="19">
        <f t="shared" si="2"/>
        <v>32138506.303713281</v>
      </c>
      <c r="L21" s="19">
        <f t="shared" si="3"/>
        <v>56533619.830625705</v>
      </c>
      <c r="M21" s="19">
        <f t="shared" si="4"/>
        <v>10004737.570025882</v>
      </c>
      <c r="N21" s="19">
        <f t="shared" si="5"/>
        <v>9754619.1307752375</v>
      </c>
      <c r="O21" s="19">
        <f t="shared" si="6"/>
        <v>108431482.83514011</v>
      </c>
      <c r="P21" s="18">
        <v>249</v>
      </c>
      <c r="Q21" s="41">
        <v>18.100000000000001</v>
      </c>
      <c r="R21" s="19">
        <f t="shared" si="0"/>
        <v>527.45000000000005</v>
      </c>
      <c r="S21" s="42">
        <f t="shared" si="7"/>
        <v>320983.31726016779</v>
      </c>
      <c r="T21" s="43">
        <f t="shared" si="8"/>
        <v>319155.19414560171</v>
      </c>
    </row>
    <row r="22" spans="1:20" x14ac:dyDescent="0.2">
      <c r="A22" s="18" t="s">
        <v>12</v>
      </c>
      <c r="B22" s="18" t="s">
        <v>19</v>
      </c>
      <c r="C22" s="18" t="s">
        <v>31</v>
      </c>
      <c r="D22" s="18" t="s">
        <v>127</v>
      </c>
      <c r="E22" s="19">
        <v>1358984.009685101</v>
      </c>
      <c r="F22" s="19">
        <v>0</v>
      </c>
      <c r="G22" s="19">
        <v>598.25</v>
      </c>
      <c r="H22" s="19">
        <v>71.125</v>
      </c>
      <c r="I22" s="19">
        <v>4.55</v>
      </c>
      <c r="J22" s="19">
        <f t="shared" si="1"/>
        <v>673.92499999999995</v>
      </c>
      <c r="K22" s="19">
        <f t="shared" si="2"/>
        <v>0</v>
      </c>
      <c r="L22" s="19">
        <f t="shared" si="3"/>
        <v>813012183.79411161</v>
      </c>
      <c r="M22" s="19">
        <f t="shared" si="4"/>
        <v>96657737.688852802</v>
      </c>
      <c r="N22" s="19">
        <f t="shared" si="5"/>
        <v>6183377.2440672088</v>
      </c>
      <c r="O22" s="19">
        <f t="shared" si="6"/>
        <v>915853298.72703159</v>
      </c>
      <c r="P22" s="18">
        <v>249</v>
      </c>
      <c r="Q22" s="41">
        <v>18.100000000000001</v>
      </c>
      <c r="R22" s="19">
        <f t="shared" si="0"/>
        <v>673.92499999999995</v>
      </c>
      <c r="S22" s="42">
        <f t="shared" si="7"/>
        <v>2711146.4517738759</v>
      </c>
      <c r="T22" s="43">
        <f t="shared" si="8"/>
        <v>2695705.4327895641</v>
      </c>
    </row>
    <row r="23" spans="1:20" x14ac:dyDescent="0.2">
      <c r="A23" s="18" t="s">
        <v>12</v>
      </c>
      <c r="B23" s="18" t="s">
        <v>19</v>
      </c>
      <c r="C23" s="18" t="s">
        <v>31</v>
      </c>
      <c r="D23" s="18" t="s">
        <v>9</v>
      </c>
      <c r="E23" s="19">
        <v>20123.59867791646</v>
      </c>
      <c r="F23" s="19">
        <v>0</v>
      </c>
      <c r="G23" s="19">
        <v>94.5</v>
      </c>
      <c r="H23" s="19">
        <v>3</v>
      </c>
      <c r="I23" s="19">
        <v>36.400000000000006</v>
      </c>
      <c r="J23" s="19">
        <f t="shared" si="1"/>
        <v>133.9</v>
      </c>
      <c r="K23" s="19">
        <f t="shared" si="2"/>
        <v>0</v>
      </c>
      <c r="L23" s="19">
        <f t="shared" si="3"/>
        <v>1901680.0750631054</v>
      </c>
      <c r="M23" s="19">
        <f t="shared" si="4"/>
        <v>60370.796033749379</v>
      </c>
      <c r="N23" s="19">
        <f t="shared" si="5"/>
        <v>732498.99187615921</v>
      </c>
      <c r="O23" s="19">
        <f t="shared" si="6"/>
        <v>2694549.8629730139</v>
      </c>
      <c r="P23" s="18">
        <v>249</v>
      </c>
      <c r="Q23" s="41">
        <v>18.100000000000001</v>
      </c>
      <c r="R23" s="19">
        <f t="shared" si="0"/>
        <v>133.9</v>
      </c>
      <c r="S23" s="42">
        <f t="shared" si="7"/>
        <v>7976.51688352373</v>
      </c>
      <c r="T23" s="43">
        <f t="shared" si="8"/>
        <v>7931.0875602400001</v>
      </c>
    </row>
    <row r="24" spans="1:20" x14ac:dyDescent="0.2">
      <c r="A24" s="18" t="s">
        <v>12</v>
      </c>
      <c r="B24" s="18" t="s">
        <v>19</v>
      </c>
      <c r="C24" s="18" t="s">
        <v>31</v>
      </c>
      <c r="D24" s="18" t="s">
        <v>11</v>
      </c>
      <c r="E24" s="19">
        <v>42230.344608649903</v>
      </c>
      <c r="F24" s="19">
        <v>52.5</v>
      </c>
      <c r="G24" s="19">
        <v>19</v>
      </c>
      <c r="H24" s="19">
        <v>9</v>
      </c>
      <c r="I24" s="19">
        <v>0</v>
      </c>
      <c r="J24" s="19">
        <f t="shared" si="1"/>
        <v>80.5</v>
      </c>
      <c r="K24" s="19">
        <f t="shared" si="2"/>
        <v>2217093.09195412</v>
      </c>
      <c r="L24" s="19">
        <f t="shared" si="3"/>
        <v>802376.54756434821</v>
      </c>
      <c r="M24" s="19">
        <f t="shared" si="4"/>
        <v>380073.10147784912</v>
      </c>
      <c r="N24" s="19">
        <f t="shared" si="5"/>
        <v>0</v>
      </c>
      <c r="O24" s="19">
        <f t="shared" si="6"/>
        <v>3399542.7409963175</v>
      </c>
      <c r="P24" s="18">
        <v>249</v>
      </c>
      <c r="Q24" s="41">
        <v>18.100000000000001</v>
      </c>
      <c r="R24" s="19">
        <f t="shared" si="0"/>
        <v>80.500000000000014</v>
      </c>
      <c r="S24" s="42">
        <f t="shared" si="7"/>
        <v>10063.465680274641</v>
      </c>
      <c r="T24" s="43">
        <f t="shared" si="8"/>
        <v>10006.150383081667</v>
      </c>
    </row>
    <row r="25" spans="1:20" x14ac:dyDescent="0.2">
      <c r="A25" s="18" t="s">
        <v>12</v>
      </c>
      <c r="B25" s="18" t="s">
        <v>19</v>
      </c>
      <c r="C25" s="18" t="s">
        <v>31</v>
      </c>
      <c r="D25" s="18" t="s">
        <v>10</v>
      </c>
      <c r="E25" s="19">
        <v>117022.15456559372</v>
      </c>
      <c r="F25" s="19">
        <v>84.5</v>
      </c>
      <c r="G25" s="19">
        <v>72.5</v>
      </c>
      <c r="H25" s="19">
        <v>9.5</v>
      </c>
      <c r="I25" s="19">
        <v>3.9000000000000004</v>
      </c>
      <c r="J25" s="19">
        <f t="shared" si="1"/>
        <v>170.4</v>
      </c>
      <c r="K25" s="19">
        <f t="shared" si="2"/>
        <v>9888372.0607926697</v>
      </c>
      <c r="L25" s="19">
        <f t="shared" si="3"/>
        <v>8484106.2060055453</v>
      </c>
      <c r="M25" s="19">
        <f t="shared" si="4"/>
        <v>1111710.4683731403</v>
      </c>
      <c r="N25" s="19">
        <f t="shared" si="5"/>
        <v>456386.40280581557</v>
      </c>
      <c r="O25" s="19">
        <f t="shared" si="6"/>
        <v>19940575.137977172</v>
      </c>
      <c r="P25" s="18">
        <v>249</v>
      </c>
      <c r="Q25" s="41">
        <v>18.100000000000001</v>
      </c>
      <c r="R25" s="19">
        <f t="shared" si="0"/>
        <v>170.4</v>
      </c>
      <c r="S25" s="42">
        <f t="shared" si="7"/>
        <v>59028.90736627701</v>
      </c>
      <c r="T25" s="43">
        <f t="shared" si="8"/>
        <v>58692.715096519874</v>
      </c>
    </row>
    <row r="26" spans="1:20" x14ac:dyDescent="0.2">
      <c r="A26" s="18" t="s">
        <v>12</v>
      </c>
      <c r="B26" s="18" t="s">
        <v>19</v>
      </c>
      <c r="C26" s="18" t="s">
        <v>84</v>
      </c>
      <c r="D26" s="18" t="s">
        <v>125</v>
      </c>
      <c r="E26" s="19">
        <v>116531.79890123275</v>
      </c>
      <c r="F26" s="19">
        <v>228.66666666666666</v>
      </c>
      <c r="G26" s="19">
        <v>141</v>
      </c>
      <c r="H26" s="19">
        <v>0</v>
      </c>
      <c r="I26" s="19">
        <v>0</v>
      </c>
      <c r="J26" s="19">
        <f t="shared" si="1"/>
        <v>369.66666666666663</v>
      </c>
      <c r="K26" s="19">
        <f t="shared" si="2"/>
        <v>26646938.015415221</v>
      </c>
      <c r="L26" s="19">
        <f t="shared" si="3"/>
        <v>16430983.645073816</v>
      </c>
      <c r="M26" s="19">
        <f t="shared" si="4"/>
        <v>0</v>
      </c>
      <c r="N26" s="19">
        <f t="shared" si="5"/>
        <v>0</v>
      </c>
      <c r="O26" s="19">
        <f t="shared" si="6"/>
        <v>43077921.660489038</v>
      </c>
      <c r="P26" s="18">
        <v>224</v>
      </c>
      <c r="Q26" s="41">
        <v>21.8</v>
      </c>
      <c r="R26" s="19">
        <f t="shared" si="0"/>
        <v>369.66666666666669</v>
      </c>
      <c r="S26" s="42">
        <f t="shared" si="7"/>
        <v>135349.2913600544</v>
      </c>
      <c r="T26" s="43">
        <f t="shared" si="8"/>
        <v>135066.88707272569</v>
      </c>
    </row>
    <row r="27" spans="1:20" x14ac:dyDescent="0.2">
      <c r="A27" s="18" t="s">
        <v>12</v>
      </c>
      <c r="B27" s="18" t="s">
        <v>19</v>
      </c>
      <c r="C27" s="18" t="s">
        <v>84</v>
      </c>
      <c r="D27" s="18" t="s">
        <v>126</v>
      </c>
      <c r="E27" s="19">
        <v>40700.650101556152</v>
      </c>
      <c r="F27" s="19">
        <v>218.66666666666666</v>
      </c>
      <c r="G27" s="19">
        <v>87</v>
      </c>
      <c r="H27" s="19">
        <v>31.333333333333332</v>
      </c>
      <c r="I27" s="19">
        <v>101.18333333333334</v>
      </c>
      <c r="J27" s="19">
        <f t="shared" si="1"/>
        <v>438.18333333333328</v>
      </c>
      <c r="K27" s="19">
        <f t="shared" si="2"/>
        <v>8899875.4888736121</v>
      </c>
      <c r="L27" s="19">
        <f t="shared" si="3"/>
        <v>3540956.5588353854</v>
      </c>
      <c r="M27" s="19">
        <f t="shared" si="4"/>
        <v>1275287.0365154261</v>
      </c>
      <c r="N27" s="19">
        <f t="shared" si="5"/>
        <v>4118227.4461091235</v>
      </c>
      <c r="O27" s="19">
        <f t="shared" si="6"/>
        <v>17834346.530333549</v>
      </c>
      <c r="P27" s="18">
        <v>224</v>
      </c>
      <c r="Q27" s="41">
        <v>21.8</v>
      </c>
      <c r="R27" s="19">
        <f t="shared" si="0"/>
        <v>438.18333333333339</v>
      </c>
      <c r="S27" s="42">
        <f t="shared" si="7"/>
        <v>56034.879857360502</v>
      </c>
      <c r="T27" s="43">
        <f t="shared" si="8"/>
        <v>55917.96391230711</v>
      </c>
    </row>
    <row r="28" spans="1:20" x14ac:dyDescent="0.2">
      <c r="A28" s="18" t="s">
        <v>12</v>
      </c>
      <c r="B28" s="18" t="s">
        <v>19</v>
      </c>
      <c r="C28" s="18" t="s">
        <v>84</v>
      </c>
      <c r="D28" s="18" t="s">
        <v>127</v>
      </c>
      <c r="E28" s="19">
        <v>1733898.4289027313</v>
      </c>
      <c r="F28" s="19">
        <v>190.23076923076923</v>
      </c>
      <c r="G28" s="19">
        <v>338.61538461538464</v>
      </c>
      <c r="H28" s="19">
        <v>66.92307692307692</v>
      </c>
      <c r="I28" s="19">
        <v>2</v>
      </c>
      <c r="J28" s="19">
        <f t="shared" si="1"/>
        <v>597.76923076923072</v>
      </c>
      <c r="K28" s="19">
        <f t="shared" si="2"/>
        <v>329840831.89818877</v>
      </c>
      <c r="L28" s="19">
        <f t="shared" si="3"/>
        <v>587124683.38690948</v>
      </c>
      <c r="M28" s="19">
        <f t="shared" si="4"/>
        <v>116037817.9342597</v>
      </c>
      <c r="N28" s="19">
        <f t="shared" si="5"/>
        <v>3467796.8578054626</v>
      </c>
      <c r="O28" s="19">
        <f t="shared" si="6"/>
        <v>1036471130.0771635</v>
      </c>
      <c r="P28" s="18">
        <v>224</v>
      </c>
      <c r="Q28" s="41">
        <v>21.8</v>
      </c>
      <c r="R28" s="19">
        <f t="shared" si="0"/>
        <v>597.76923076923083</v>
      </c>
      <c r="S28" s="42">
        <f t="shared" si="7"/>
        <v>3256555.2738763732</v>
      </c>
      <c r="T28" s="43">
        <f t="shared" si="8"/>
        <v>3249760.5196369942</v>
      </c>
    </row>
    <row r="29" spans="1:20" x14ac:dyDescent="0.2">
      <c r="A29" s="18" t="s">
        <v>12</v>
      </c>
      <c r="B29" s="18" t="s">
        <v>19</v>
      </c>
      <c r="C29" s="18" t="s">
        <v>84</v>
      </c>
      <c r="D29" s="18" t="s">
        <v>9</v>
      </c>
      <c r="E29" s="19">
        <v>2568.8305980891928</v>
      </c>
      <c r="F29" s="19">
        <v>93.5</v>
      </c>
      <c r="G29" s="19">
        <v>67.5</v>
      </c>
      <c r="H29" s="19">
        <v>18</v>
      </c>
      <c r="I29" s="19">
        <v>31.85</v>
      </c>
      <c r="J29" s="19">
        <f t="shared" si="1"/>
        <v>210.85</v>
      </c>
      <c r="K29" s="19">
        <f t="shared" si="2"/>
        <v>240185.66092133953</v>
      </c>
      <c r="L29" s="19">
        <f t="shared" si="3"/>
        <v>173396.06537102052</v>
      </c>
      <c r="M29" s="19">
        <f t="shared" si="4"/>
        <v>46238.95076560547</v>
      </c>
      <c r="N29" s="19">
        <f t="shared" si="5"/>
        <v>81817.254549140795</v>
      </c>
      <c r="O29" s="19">
        <f t="shared" si="6"/>
        <v>541637.93160710635</v>
      </c>
      <c r="P29" s="18">
        <v>224</v>
      </c>
      <c r="Q29" s="41">
        <v>21.8</v>
      </c>
      <c r="R29" s="19">
        <f t="shared" si="0"/>
        <v>210.85000000000002</v>
      </c>
      <c r="S29" s="42">
        <f t="shared" si="7"/>
        <v>1701.8070368976851</v>
      </c>
      <c r="T29" s="43">
        <f t="shared" si="8"/>
        <v>1698.2562417764339</v>
      </c>
    </row>
    <row r="30" spans="1:20" x14ac:dyDescent="0.2">
      <c r="A30" s="18" t="s">
        <v>12</v>
      </c>
      <c r="B30" s="18" t="s">
        <v>19</v>
      </c>
      <c r="C30" s="18" t="s">
        <v>84</v>
      </c>
      <c r="D30" s="18" t="s">
        <v>11</v>
      </c>
      <c r="E30" s="19">
        <v>51528.332719044891</v>
      </c>
      <c r="F30" s="19">
        <v>0</v>
      </c>
      <c r="G30" s="19">
        <v>185.5</v>
      </c>
      <c r="H30" s="19">
        <v>0</v>
      </c>
      <c r="I30" s="19">
        <v>0</v>
      </c>
      <c r="J30" s="19">
        <f t="shared" si="1"/>
        <v>185.5</v>
      </c>
      <c r="K30" s="19">
        <f t="shared" si="2"/>
        <v>0</v>
      </c>
      <c r="L30" s="19">
        <f t="shared" si="3"/>
        <v>9558505.7193828281</v>
      </c>
      <c r="M30" s="19">
        <f t="shared" si="4"/>
        <v>0</v>
      </c>
      <c r="N30" s="19">
        <f t="shared" si="5"/>
        <v>0</v>
      </c>
      <c r="O30" s="19">
        <f t="shared" si="6"/>
        <v>9558505.7193828281</v>
      </c>
      <c r="P30" s="18">
        <v>224</v>
      </c>
      <c r="Q30" s="41">
        <v>21.8</v>
      </c>
      <c r="R30" s="19">
        <f t="shared" si="0"/>
        <v>185.50000000000003</v>
      </c>
      <c r="S30" s="42">
        <f t="shared" si="7"/>
        <v>30032.483595096583</v>
      </c>
      <c r="T30" s="43">
        <f t="shared" si="8"/>
        <v>29969.821263870759</v>
      </c>
    </row>
    <row r="31" spans="1:20" x14ac:dyDescent="0.2">
      <c r="A31" s="18" t="s">
        <v>12</v>
      </c>
      <c r="B31" s="18" t="s">
        <v>19</v>
      </c>
      <c r="C31" s="18" t="s">
        <v>84</v>
      </c>
      <c r="D31" s="18" t="s">
        <v>10</v>
      </c>
      <c r="E31" s="19">
        <v>147643.31567515212</v>
      </c>
      <c r="F31" s="19">
        <v>0</v>
      </c>
      <c r="G31" s="19">
        <v>234.5</v>
      </c>
      <c r="H31" s="19">
        <v>0</v>
      </c>
      <c r="I31" s="19">
        <v>0</v>
      </c>
      <c r="J31" s="19">
        <f t="shared" si="1"/>
        <v>234.5</v>
      </c>
      <c r="K31" s="19">
        <f t="shared" si="2"/>
        <v>0</v>
      </c>
      <c r="L31" s="19">
        <f t="shared" si="3"/>
        <v>34622357.525823168</v>
      </c>
      <c r="M31" s="19">
        <f t="shared" si="4"/>
        <v>0</v>
      </c>
      <c r="N31" s="19">
        <f t="shared" si="5"/>
        <v>0</v>
      </c>
      <c r="O31" s="19">
        <f t="shared" si="6"/>
        <v>34622357.525823168</v>
      </c>
      <c r="P31" s="18">
        <v>224</v>
      </c>
      <c r="Q31" s="41">
        <v>21.8</v>
      </c>
      <c r="R31" s="19">
        <f t="shared" si="0"/>
        <v>234.49999999999997</v>
      </c>
      <c r="S31" s="42">
        <f t="shared" si="7"/>
        <v>108782.21083336763</v>
      </c>
      <c r="T31" s="43">
        <f t="shared" si="8"/>
        <v>108555.23836520215</v>
      </c>
    </row>
    <row r="32" spans="1:20" x14ac:dyDescent="0.2">
      <c r="A32" s="18" t="s">
        <v>16</v>
      </c>
      <c r="B32" s="18" t="s">
        <v>27</v>
      </c>
      <c r="C32" s="18" t="s">
        <v>29</v>
      </c>
      <c r="D32" s="18" t="s">
        <v>125</v>
      </c>
      <c r="E32" s="19">
        <v>315318.11676757823</v>
      </c>
      <c r="F32" s="19">
        <v>383.66666666666669</v>
      </c>
      <c r="G32" s="19">
        <v>0</v>
      </c>
      <c r="H32" s="19">
        <v>77</v>
      </c>
      <c r="I32" s="19">
        <v>3.25</v>
      </c>
      <c r="J32" s="19">
        <f t="shared" si="1"/>
        <v>463.91666666666669</v>
      </c>
      <c r="K32" s="19">
        <f t="shared" si="2"/>
        <v>120977050.79982752</v>
      </c>
      <c r="L32" s="19">
        <f t="shared" si="3"/>
        <v>0</v>
      </c>
      <c r="M32" s="19">
        <f t="shared" si="4"/>
        <v>24279494.991103522</v>
      </c>
      <c r="N32" s="19">
        <f t="shared" si="5"/>
        <v>1024783.8794946292</v>
      </c>
      <c r="O32" s="19">
        <f t="shared" si="6"/>
        <v>146281329.67042568</v>
      </c>
      <c r="P32" s="18">
        <v>302</v>
      </c>
      <c r="Q32" s="41">
        <v>8.9</v>
      </c>
      <c r="R32" s="19">
        <f t="shared" si="0"/>
        <v>463.91666666666669</v>
      </c>
      <c r="S32" s="42">
        <f t="shared" si="7"/>
        <v>397139.27879729145</v>
      </c>
      <c r="T32" s="43">
        <f t="shared" si="8"/>
        <v>395851.35099493584</v>
      </c>
    </row>
    <row r="33" spans="1:20" x14ac:dyDescent="0.2">
      <c r="A33" s="18" t="s">
        <v>16</v>
      </c>
      <c r="B33" s="18" t="s">
        <v>27</v>
      </c>
      <c r="C33" s="18" t="s">
        <v>29</v>
      </c>
      <c r="D33" s="18" t="s">
        <v>126</v>
      </c>
      <c r="E33" s="19">
        <v>197680.41894878625</v>
      </c>
      <c r="F33" s="19">
        <v>0</v>
      </c>
      <c r="G33" s="19">
        <v>827</v>
      </c>
      <c r="H33" s="19">
        <v>2.5</v>
      </c>
      <c r="I33" s="19">
        <v>0</v>
      </c>
      <c r="J33" s="19">
        <f t="shared" si="1"/>
        <v>829.5</v>
      </c>
      <c r="K33" s="19">
        <f t="shared" si="2"/>
        <v>0</v>
      </c>
      <c r="L33" s="19">
        <f t="shared" si="3"/>
        <v>163481706.47064623</v>
      </c>
      <c r="M33" s="19">
        <f t="shared" si="4"/>
        <v>494201.0473719656</v>
      </c>
      <c r="N33" s="19">
        <f t="shared" si="5"/>
        <v>0</v>
      </c>
      <c r="O33" s="19">
        <f t="shared" si="6"/>
        <v>163975907.51801819</v>
      </c>
      <c r="P33" s="18">
        <v>302</v>
      </c>
      <c r="Q33" s="41">
        <v>8.9</v>
      </c>
      <c r="R33" s="19">
        <f t="shared" si="0"/>
        <v>829.5</v>
      </c>
      <c r="S33" s="42">
        <f t="shared" si="7"/>
        <v>445178.29991398385</v>
      </c>
      <c r="T33" s="43">
        <f t="shared" si="8"/>
        <v>443734.5809466709</v>
      </c>
    </row>
    <row r="34" spans="1:20" x14ac:dyDescent="0.2">
      <c r="A34" s="18" t="s">
        <v>16</v>
      </c>
      <c r="B34" s="18" t="s">
        <v>27</v>
      </c>
      <c r="C34" s="18" t="s">
        <v>29</v>
      </c>
      <c r="D34" s="18" t="s">
        <v>127</v>
      </c>
      <c r="E34" s="19">
        <v>3174391.022748467</v>
      </c>
      <c r="F34" s="19">
        <v>579.61904761904759</v>
      </c>
      <c r="G34" s="19">
        <v>538.80952380952385</v>
      </c>
      <c r="H34" s="19">
        <v>5.6190476190476186</v>
      </c>
      <c r="I34" s="19">
        <v>0</v>
      </c>
      <c r="J34" s="19">
        <f t="shared" si="1"/>
        <v>1124.0476190476193</v>
      </c>
      <c r="K34" s="19">
        <f t="shared" si="2"/>
        <v>1839937501.375921</v>
      </c>
      <c r="L34" s="19">
        <f t="shared" si="3"/>
        <v>1710392115.352329</v>
      </c>
      <c r="M34" s="19">
        <f t="shared" si="4"/>
        <v>17837054.31830091</v>
      </c>
      <c r="N34" s="19">
        <f t="shared" si="5"/>
        <v>0</v>
      </c>
      <c r="O34" s="19">
        <f t="shared" si="6"/>
        <v>3568166671.0465508</v>
      </c>
      <c r="P34" s="18">
        <v>302</v>
      </c>
      <c r="Q34" s="41">
        <v>8.9</v>
      </c>
      <c r="R34" s="19">
        <f t="shared" si="0"/>
        <v>1124.047619047619</v>
      </c>
      <c r="S34" s="42">
        <f t="shared" si="7"/>
        <v>9687218.0582485665</v>
      </c>
      <c r="T34" s="43">
        <f t="shared" si="8"/>
        <v>9655802.2851664294</v>
      </c>
    </row>
    <row r="35" spans="1:20" x14ac:dyDescent="0.2">
      <c r="A35" s="18" t="s">
        <v>16</v>
      </c>
      <c r="B35" s="18" t="s">
        <v>27</v>
      </c>
      <c r="C35" s="18" t="s">
        <v>29</v>
      </c>
      <c r="D35" s="18" t="s">
        <v>9</v>
      </c>
      <c r="E35" s="19">
        <v>3364.7279831524493</v>
      </c>
      <c r="F35" s="19">
        <v>261.5</v>
      </c>
      <c r="G35" s="19">
        <v>0</v>
      </c>
      <c r="H35" s="19">
        <v>6</v>
      </c>
      <c r="I35" s="19">
        <v>45.5</v>
      </c>
      <c r="J35" s="19">
        <f t="shared" si="1"/>
        <v>313</v>
      </c>
      <c r="K35" s="19">
        <f t="shared" si="2"/>
        <v>879876.3675943655</v>
      </c>
      <c r="L35" s="19">
        <f t="shared" si="3"/>
        <v>0</v>
      </c>
      <c r="M35" s="19">
        <f t="shared" si="4"/>
        <v>20188.367898914694</v>
      </c>
      <c r="N35" s="19">
        <f t="shared" si="5"/>
        <v>153095.12323343643</v>
      </c>
      <c r="O35" s="19">
        <f t="shared" si="6"/>
        <v>1053159.8587267166</v>
      </c>
      <c r="P35" s="18">
        <v>302</v>
      </c>
      <c r="Q35" s="41">
        <v>8.9</v>
      </c>
      <c r="R35" s="19">
        <f t="shared" si="0"/>
        <v>313</v>
      </c>
      <c r="S35" s="42">
        <f t="shared" si="7"/>
        <v>2859.224397914023</v>
      </c>
      <c r="T35" s="43">
        <f t="shared" si="8"/>
        <v>2849.9518963211331</v>
      </c>
    </row>
    <row r="36" spans="1:20" x14ac:dyDescent="0.2">
      <c r="A36" s="18" t="s">
        <v>16</v>
      </c>
      <c r="B36" s="18" t="s">
        <v>27</v>
      </c>
      <c r="C36" s="18" t="s">
        <v>29</v>
      </c>
      <c r="D36" s="18" t="s">
        <v>11</v>
      </c>
      <c r="E36" s="19">
        <v>157084.48315283406</v>
      </c>
      <c r="F36" s="19">
        <v>154.5</v>
      </c>
      <c r="G36" s="19">
        <v>0</v>
      </c>
      <c r="H36" s="19">
        <v>0</v>
      </c>
      <c r="I36" s="19">
        <v>0</v>
      </c>
      <c r="J36" s="19">
        <f t="shared" si="1"/>
        <v>154.5</v>
      </c>
      <c r="K36" s="19">
        <f t="shared" si="2"/>
        <v>24269552.647112861</v>
      </c>
      <c r="L36" s="19">
        <f t="shared" si="3"/>
        <v>0</v>
      </c>
      <c r="M36" s="19">
        <f t="shared" si="4"/>
        <v>0</v>
      </c>
      <c r="N36" s="19">
        <f t="shared" si="5"/>
        <v>0</v>
      </c>
      <c r="O36" s="19">
        <f t="shared" si="6"/>
        <v>24269552.647112861</v>
      </c>
      <c r="P36" s="18">
        <v>302</v>
      </c>
      <c r="Q36" s="41">
        <v>8.9</v>
      </c>
      <c r="R36" s="19">
        <f t="shared" si="0"/>
        <v>154.5</v>
      </c>
      <c r="S36" s="42">
        <f t="shared" si="7"/>
        <v>65889.424554198136</v>
      </c>
      <c r="T36" s="43">
        <f t="shared" si="8"/>
        <v>65675.744300707316</v>
      </c>
    </row>
    <row r="37" spans="1:20" x14ac:dyDescent="0.2">
      <c r="A37" s="18" t="s">
        <v>16</v>
      </c>
      <c r="B37" s="18" t="s">
        <v>27</v>
      </c>
      <c r="C37" s="18" t="s">
        <v>29</v>
      </c>
      <c r="D37" s="18" t="s">
        <v>10</v>
      </c>
      <c r="E37" s="19">
        <v>234907.48716732804</v>
      </c>
      <c r="F37" s="19">
        <v>241</v>
      </c>
      <c r="G37" s="19">
        <v>224.5</v>
      </c>
      <c r="H37" s="19">
        <v>0</v>
      </c>
      <c r="I37" s="19">
        <v>0</v>
      </c>
      <c r="J37" s="19">
        <f t="shared" si="1"/>
        <v>465.5</v>
      </c>
      <c r="K37" s="19">
        <f t="shared" si="2"/>
        <v>56612704.407326058</v>
      </c>
      <c r="L37" s="19">
        <f t="shared" si="3"/>
        <v>52736730.869065143</v>
      </c>
      <c r="M37" s="19">
        <f t="shared" si="4"/>
        <v>0</v>
      </c>
      <c r="N37" s="19">
        <f t="shared" si="5"/>
        <v>0</v>
      </c>
      <c r="O37" s="19">
        <f t="shared" si="6"/>
        <v>109349435.27639121</v>
      </c>
      <c r="P37" s="18">
        <v>302</v>
      </c>
      <c r="Q37" s="41">
        <v>8.9</v>
      </c>
      <c r="R37" s="19">
        <f t="shared" si="0"/>
        <v>465.5</v>
      </c>
      <c r="S37" s="42">
        <f t="shared" si="7"/>
        <v>296872.85424871906</v>
      </c>
      <c r="T37" s="43">
        <f t="shared" si="8"/>
        <v>295910.09175413649</v>
      </c>
    </row>
    <row r="38" spans="1:20" x14ac:dyDescent="0.2">
      <c r="A38" s="18" t="s">
        <v>16</v>
      </c>
      <c r="B38" s="18" t="s">
        <v>27</v>
      </c>
      <c r="C38" s="18" t="s">
        <v>32</v>
      </c>
      <c r="D38" s="18" t="s">
        <v>125</v>
      </c>
      <c r="E38" s="19">
        <v>423482.06102279969</v>
      </c>
      <c r="F38" s="19">
        <v>0</v>
      </c>
      <c r="G38" s="19">
        <v>121.33333333333333</v>
      </c>
      <c r="H38" s="19">
        <v>6</v>
      </c>
      <c r="I38" s="19">
        <v>4.9833333333333334</v>
      </c>
      <c r="J38" s="19">
        <f t="shared" si="1"/>
        <v>132.31666666666666</v>
      </c>
      <c r="K38" s="19">
        <f t="shared" si="2"/>
        <v>0</v>
      </c>
      <c r="L38" s="19">
        <f t="shared" si="3"/>
        <v>51382490.07076636</v>
      </c>
      <c r="M38" s="19">
        <f t="shared" si="4"/>
        <v>2540892.3661367982</v>
      </c>
      <c r="N38" s="19">
        <f t="shared" si="5"/>
        <v>2110352.2707636184</v>
      </c>
      <c r="O38" s="19">
        <f t="shared" si="6"/>
        <v>56033734.707666777</v>
      </c>
      <c r="P38" s="18">
        <v>239</v>
      </c>
      <c r="Q38" s="41">
        <v>21.5</v>
      </c>
      <c r="R38" s="19">
        <f t="shared" si="0"/>
        <v>132.31666666666666</v>
      </c>
      <c r="S38" s="42">
        <f t="shared" si="7"/>
        <v>165639.47100822837</v>
      </c>
      <c r="T38" s="43">
        <f t="shared" si="8"/>
        <v>165186.82251082014</v>
      </c>
    </row>
    <row r="39" spans="1:20" x14ac:dyDescent="0.2">
      <c r="A39" s="18" t="s">
        <v>16</v>
      </c>
      <c r="B39" s="18" t="s">
        <v>27</v>
      </c>
      <c r="C39" s="18" t="s">
        <v>32</v>
      </c>
      <c r="D39" s="18" t="s">
        <v>126</v>
      </c>
      <c r="E39" s="19">
        <v>480160.25508631219</v>
      </c>
      <c r="F39" s="19">
        <v>345</v>
      </c>
      <c r="G39" s="19">
        <v>425</v>
      </c>
      <c r="H39" s="19">
        <v>0</v>
      </c>
      <c r="I39" s="19">
        <v>2.3833333333333333</v>
      </c>
      <c r="J39" s="19">
        <f t="shared" si="1"/>
        <v>772.38333333333333</v>
      </c>
      <c r="K39" s="19">
        <f t="shared" si="2"/>
        <v>165655288.0047777</v>
      </c>
      <c r="L39" s="19">
        <f t="shared" si="3"/>
        <v>204068108.41168267</v>
      </c>
      <c r="M39" s="19">
        <f t="shared" si="4"/>
        <v>0</v>
      </c>
      <c r="N39" s="19">
        <f t="shared" si="5"/>
        <v>1144381.941289044</v>
      </c>
      <c r="O39" s="19">
        <f t="shared" si="6"/>
        <v>370867778.35774946</v>
      </c>
      <c r="P39" s="18">
        <v>239</v>
      </c>
      <c r="Q39" s="41">
        <v>21.5</v>
      </c>
      <c r="R39" s="19">
        <f t="shared" si="0"/>
        <v>772.38333333333344</v>
      </c>
      <c r="S39" s="42">
        <f t="shared" si="7"/>
        <v>1096309.9807939329</v>
      </c>
      <c r="T39" s="43">
        <f t="shared" si="8"/>
        <v>1093314.0580076585</v>
      </c>
    </row>
    <row r="40" spans="1:20" x14ac:dyDescent="0.2">
      <c r="A40" s="18" t="s">
        <v>16</v>
      </c>
      <c r="B40" s="18" t="s">
        <v>27</v>
      </c>
      <c r="C40" s="18" t="s">
        <v>32</v>
      </c>
      <c r="D40" s="18" t="s">
        <v>127</v>
      </c>
      <c r="E40" s="19">
        <v>2621529.182133988</v>
      </c>
      <c r="F40" s="19">
        <v>170.84210526315789</v>
      </c>
      <c r="G40" s="19">
        <v>420.15789473684208</v>
      </c>
      <c r="H40" s="19">
        <v>161.31578947368422</v>
      </c>
      <c r="I40" s="19">
        <v>23.228947368421057</v>
      </c>
      <c r="J40" s="19">
        <f t="shared" si="1"/>
        <v>775.54473684210518</v>
      </c>
      <c r="K40" s="19">
        <f t="shared" si="2"/>
        <v>447867564.48457497</v>
      </c>
      <c r="L40" s="19">
        <f t="shared" si="3"/>
        <v>1101456182.1566119</v>
      </c>
      <c r="M40" s="19">
        <f t="shared" si="4"/>
        <v>422894049.64424598</v>
      </c>
      <c r="N40" s="19">
        <f t="shared" si="5"/>
        <v>60895363.39657031</v>
      </c>
      <c r="O40" s="19">
        <f t="shared" si="6"/>
        <v>2033113159.682003</v>
      </c>
      <c r="P40" s="18">
        <v>239</v>
      </c>
      <c r="Q40" s="41">
        <v>21.5</v>
      </c>
      <c r="R40" s="19">
        <f t="shared" si="0"/>
        <v>775.54473684210518</v>
      </c>
      <c r="S40" s="42">
        <f t="shared" si="7"/>
        <v>6010018.6080139549</v>
      </c>
      <c r="T40" s="43">
        <f t="shared" si="8"/>
        <v>5993594.8300596178</v>
      </c>
    </row>
    <row r="41" spans="1:20" x14ac:dyDescent="0.2">
      <c r="A41" s="18" t="s">
        <v>16</v>
      </c>
      <c r="B41" s="18" t="s">
        <v>27</v>
      </c>
      <c r="C41" s="18" t="s">
        <v>32</v>
      </c>
      <c r="D41" s="18" t="s">
        <v>9</v>
      </c>
      <c r="E41" s="19">
        <v>12528.439633444505</v>
      </c>
      <c r="F41" s="19">
        <v>0</v>
      </c>
      <c r="G41" s="19">
        <v>44.5</v>
      </c>
      <c r="H41" s="19">
        <v>32</v>
      </c>
      <c r="I41" s="19">
        <v>0</v>
      </c>
      <c r="J41" s="19">
        <f t="shared" si="1"/>
        <v>76.5</v>
      </c>
      <c r="K41" s="19">
        <f t="shared" si="2"/>
        <v>0</v>
      </c>
      <c r="L41" s="19">
        <f t="shared" si="3"/>
        <v>557515.56368828041</v>
      </c>
      <c r="M41" s="19">
        <f t="shared" si="4"/>
        <v>400910.06827022415</v>
      </c>
      <c r="N41" s="19">
        <f t="shared" si="5"/>
        <v>0</v>
      </c>
      <c r="O41" s="19">
        <f t="shared" si="6"/>
        <v>958425.63195850456</v>
      </c>
      <c r="P41" s="18">
        <v>239</v>
      </c>
      <c r="Q41" s="41">
        <v>21.5</v>
      </c>
      <c r="R41" s="19">
        <f t="shared" si="0"/>
        <v>76.5</v>
      </c>
      <c r="S41" s="42">
        <f t="shared" si="7"/>
        <v>2833.1703304547423</v>
      </c>
      <c r="T41" s="43">
        <f t="shared" si="8"/>
        <v>2825.4280315619972</v>
      </c>
    </row>
    <row r="42" spans="1:20" x14ac:dyDescent="0.2">
      <c r="A42" s="18" t="s">
        <v>16</v>
      </c>
      <c r="B42" s="18" t="s">
        <v>27</v>
      </c>
      <c r="C42" s="18" t="s">
        <v>32</v>
      </c>
      <c r="D42" s="18" t="s">
        <v>11</v>
      </c>
      <c r="E42" s="19">
        <v>61687.518642777948</v>
      </c>
      <c r="F42" s="19">
        <v>35.5</v>
      </c>
      <c r="G42" s="19">
        <v>64</v>
      </c>
      <c r="H42" s="19">
        <v>98</v>
      </c>
      <c r="I42" s="19">
        <v>3.25</v>
      </c>
      <c r="J42" s="19">
        <f t="shared" si="1"/>
        <v>200.75</v>
      </c>
      <c r="K42" s="19">
        <f t="shared" si="2"/>
        <v>2189906.911818617</v>
      </c>
      <c r="L42" s="19">
        <f t="shared" si="3"/>
        <v>3948001.1931377887</v>
      </c>
      <c r="M42" s="19">
        <f t="shared" si="4"/>
        <v>6045376.8269922389</v>
      </c>
      <c r="N42" s="19">
        <f t="shared" si="5"/>
        <v>200484.43558902832</v>
      </c>
      <c r="O42" s="19">
        <f t="shared" si="6"/>
        <v>12383769.367537672</v>
      </c>
      <c r="P42" s="18">
        <v>239</v>
      </c>
      <c r="Q42" s="41">
        <v>21.5</v>
      </c>
      <c r="R42" s="19">
        <f t="shared" si="0"/>
        <v>200.74999999999997</v>
      </c>
      <c r="S42" s="42">
        <f t="shared" si="7"/>
        <v>36607.25128939483</v>
      </c>
      <c r="T42" s="43">
        <f t="shared" si="8"/>
        <v>36507.213434953926</v>
      </c>
    </row>
    <row r="43" spans="1:20" x14ac:dyDescent="0.2">
      <c r="A43" s="18" t="s">
        <v>16</v>
      </c>
      <c r="B43" s="18" t="s">
        <v>27</v>
      </c>
      <c r="C43" s="18" t="s">
        <v>32</v>
      </c>
      <c r="D43" s="18" t="s">
        <v>10</v>
      </c>
      <c r="E43" s="19">
        <v>116292.36984247202</v>
      </c>
      <c r="F43" s="19">
        <v>32</v>
      </c>
      <c r="G43" s="19">
        <v>110</v>
      </c>
      <c r="H43" s="19">
        <v>142</v>
      </c>
      <c r="I43" s="19">
        <v>0</v>
      </c>
      <c r="J43" s="19">
        <f t="shared" si="1"/>
        <v>284</v>
      </c>
      <c r="K43" s="19">
        <f t="shared" si="2"/>
        <v>3721355.8349591047</v>
      </c>
      <c r="L43" s="19">
        <f t="shared" si="3"/>
        <v>12792160.682671923</v>
      </c>
      <c r="M43" s="19">
        <f t="shared" si="4"/>
        <v>16513516.517631028</v>
      </c>
      <c r="N43" s="19">
        <f t="shared" si="5"/>
        <v>0</v>
      </c>
      <c r="O43" s="19">
        <f t="shared" si="6"/>
        <v>33027033.035262056</v>
      </c>
      <c r="P43" s="18">
        <v>239</v>
      </c>
      <c r="Q43" s="41">
        <v>21.5</v>
      </c>
      <c r="R43" s="19">
        <f t="shared" si="0"/>
        <v>284</v>
      </c>
      <c r="S43" s="42">
        <f t="shared" si="7"/>
        <v>97630.120666998511</v>
      </c>
      <c r="T43" s="43">
        <f t="shared" si="8"/>
        <v>97363.323585646416</v>
      </c>
    </row>
    <row r="44" spans="1:20" x14ac:dyDescent="0.2">
      <c r="A44" s="18" t="s">
        <v>16</v>
      </c>
      <c r="B44" s="18" t="s">
        <v>27</v>
      </c>
      <c r="C44" s="18" t="s">
        <v>30</v>
      </c>
      <c r="D44" s="18" t="s">
        <v>125</v>
      </c>
      <c r="E44" s="19">
        <v>174733.17228136578</v>
      </c>
      <c r="F44" s="19">
        <v>327</v>
      </c>
      <c r="G44" s="19">
        <v>29.333333333333332</v>
      </c>
      <c r="H44" s="19">
        <v>20</v>
      </c>
      <c r="I44" s="19">
        <v>0.8666666666666667</v>
      </c>
      <c r="J44" s="19">
        <f t="shared" si="1"/>
        <v>377.2</v>
      </c>
      <c r="K44" s="19">
        <f t="shared" si="2"/>
        <v>57137747.336006612</v>
      </c>
      <c r="L44" s="19">
        <f t="shared" si="3"/>
        <v>5125506.3869200628</v>
      </c>
      <c r="M44" s="19">
        <f t="shared" si="4"/>
        <v>3494663.4456273159</v>
      </c>
      <c r="N44" s="19">
        <f t="shared" si="5"/>
        <v>151435.41597718367</v>
      </c>
      <c r="O44" s="19">
        <f t="shared" si="6"/>
        <v>65909352.584531173</v>
      </c>
      <c r="P44" s="18">
        <v>276</v>
      </c>
      <c r="Q44" s="41">
        <v>6</v>
      </c>
      <c r="R44" s="19">
        <f t="shared" si="0"/>
        <v>377.2</v>
      </c>
      <c r="S44" s="42">
        <f t="shared" si="7"/>
        <v>202026.4937917151</v>
      </c>
      <c r="T44" s="43">
        <f t="shared" si="8"/>
        <v>201732.63678241006</v>
      </c>
    </row>
    <row r="45" spans="1:20" x14ac:dyDescent="0.2">
      <c r="A45" s="18" t="s">
        <v>16</v>
      </c>
      <c r="B45" s="18" t="s">
        <v>27</v>
      </c>
      <c r="C45" s="18" t="s">
        <v>30</v>
      </c>
      <c r="D45" s="18" t="s">
        <v>126</v>
      </c>
      <c r="E45" s="19">
        <v>27005.099559174447</v>
      </c>
      <c r="F45" s="19">
        <v>345</v>
      </c>
      <c r="G45" s="19">
        <v>289</v>
      </c>
      <c r="H45" s="19">
        <v>38.333333333333336</v>
      </c>
      <c r="I45" s="19">
        <v>7.3666666666666671</v>
      </c>
      <c r="J45" s="19">
        <f t="shared" si="1"/>
        <v>679.7</v>
      </c>
      <c r="K45" s="19">
        <f t="shared" si="2"/>
        <v>9316759.3479151838</v>
      </c>
      <c r="L45" s="19">
        <f t="shared" si="3"/>
        <v>7804473.7726014154</v>
      </c>
      <c r="M45" s="19">
        <f t="shared" si="4"/>
        <v>1035195.4831016872</v>
      </c>
      <c r="N45" s="19">
        <f t="shared" si="5"/>
        <v>198937.56675258512</v>
      </c>
      <c r="O45" s="19">
        <f t="shared" si="6"/>
        <v>18355366.170370873</v>
      </c>
      <c r="P45" s="18">
        <v>276</v>
      </c>
      <c r="Q45" s="41">
        <v>6</v>
      </c>
      <c r="R45" s="19">
        <f t="shared" si="0"/>
        <v>679.7</v>
      </c>
      <c r="S45" s="42">
        <f t="shared" si="7"/>
        <v>56263.187609180284</v>
      </c>
      <c r="T45" s="43">
        <f t="shared" si="8"/>
        <v>56181.350164325908</v>
      </c>
    </row>
    <row r="46" spans="1:20" x14ac:dyDescent="0.2">
      <c r="A46" s="18" t="s">
        <v>16</v>
      </c>
      <c r="B46" s="18" t="s">
        <v>27</v>
      </c>
      <c r="C46" s="18" t="s">
        <v>30</v>
      </c>
      <c r="D46" s="18" t="s">
        <v>127</v>
      </c>
      <c r="E46" s="19">
        <v>517755.88559605711</v>
      </c>
      <c r="F46" s="19">
        <v>0</v>
      </c>
      <c r="G46" s="19">
        <v>692.66666666666663</v>
      </c>
      <c r="H46" s="19">
        <v>86.666666666666671</v>
      </c>
      <c r="I46" s="19">
        <v>0</v>
      </c>
      <c r="J46" s="19">
        <f t="shared" si="1"/>
        <v>779.33333333333326</v>
      </c>
      <c r="K46" s="19">
        <f t="shared" si="2"/>
        <v>0</v>
      </c>
      <c r="L46" s="19">
        <f t="shared" si="3"/>
        <v>358632243.42286885</v>
      </c>
      <c r="M46" s="19">
        <f t="shared" si="4"/>
        <v>44872176.751658283</v>
      </c>
      <c r="N46" s="19">
        <f t="shared" si="5"/>
        <v>0</v>
      </c>
      <c r="O46" s="19">
        <f t="shared" si="6"/>
        <v>403504420.17452711</v>
      </c>
      <c r="P46" s="18">
        <v>276</v>
      </c>
      <c r="Q46" s="41">
        <v>6</v>
      </c>
      <c r="R46" s="19">
        <f t="shared" si="0"/>
        <v>779.33333333333326</v>
      </c>
      <c r="S46" s="42">
        <f t="shared" si="7"/>
        <v>1236828.7661871375</v>
      </c>
      <c r="T46" s="43">
        <f t="shared" si="8"/>
        <v>1235029.7407453114</v>
      </c>
    </row>
    <row r="47" spans="1:20" x14ac:dyDescent="0.2">
      <c r="A47" s="18" t="s">
        <v>16</v>
      </c>
      <c r="B47" s="18" t="s">
        <v>27</v>
      </c>
      <c r="C47" s="18" t="s">
        <v>30</v>
      </c>
      <c r="D47" s="18" t="s">
        <v>9</v>
      </c>
      <c r="E47" s="19">
        <v>2576.3505820565474</v>
      </c>
      <c r="F47" s="19">
        <v>157.5</v>
      </c>
      <c r="G47" s="19">
        <v>0</v>
      </c>
      <c r="H47" s="19">
        <v>14.5</v>
      </c>
      <c r="I47" s="19">
        <v>0</v>
      </c>
      <c r="J47" s="19">
        <f t="shared" si="1"/>
        <v>172</v>
      </c>
      <c r="K47" s="19">
        <f t="shared" si="2"/>
        <v>405775.21667390619</v>
      </c>
      <c r="L47" s="19">
        <f t="shared" si="3"/>
        <v>0</v>
      </c>
      <c r="M47" s="19">
        <f t="shared" si="4"/>
        <v>37357.083439819937</v>
      </c>
      <c r="N47" s="19">
        <f t="shared" si="5"/>
        <v>0</v>
      </c>
      <c r="O47" s="19">
        <f t="shared" si="6"/>
        <v>443132.30011372612</v>
      </c>
      <c r="P47" s="18">
        <v>276</v>
      </c>
      <c r="Q47" s="41">
        <v>6</v>
      </c>
      <c r="R47" s="19">
        <f t="shared" si="0"/>
        <v>171.99999999999997</v>
      </c>
      <c r="S47" s="42">
        <f t="shared" si="7"/>
        <v>1358.2968329572909</v>
      </c>
      <c r="T47" s="43">
        <f t="shared" si="8"/>
        <v>1356.321126516071</v>
      </c>
    </row>
    <row r="48" spans="1:20" x14ac:dyDescent="0.2">
      <c r="A48" s="18" t="s">
        <v>16</v>
      </c>
      <c r="B48" s="18" t="s">
        <v>27</v>
      </c>
      <c r="C48" s="18" t="s">
        <v>30</v>
      </c>
      <c r="D48" s="18" t="s">
        <v>11</v>
      </c>
      <c r="E48" s="19">
        <v>9593.013667872674</v>
      </c>
      <c r="F48" s="19">
        <v>35</v>
      </c>
      <c r="G48" s="19">
        <v>20.5</v>
      </c>
      <c r="H48" s="19">
        <v>1</v>
      </c>
      <c r="I48" s="19">
        <v>0</v>
      </c>
      <c r="J48" s="19">
        <f t="shared" si="1"/>
        <v>56.5</v>
      </c>
      <c r="K48" s="19">
        <f t="shared" si="2"/>
        <v>335755.47837554361</v>
      </c>
      <c r="L48" s="19">
        <f t="shared" si="3"/>
        <v>196656.78019138981</v>
      </c>
      <c r="M48" s="19">
        <f t="shared" si="4"/>
        <v>9593.013667872674</v>
      </c>
      <c r="N48" s="19">
        <f t="shared" si="5"/>
        <v>0</v>
      </c>
      <c r="O48" s="19">
        <f t="shared" si="6"/>
        <v>542005.27223480609</v>
      </c>
      <c r="P48" s="18">
        <v>276</v>
      </c>
      <c r="Q48" s="41">
        <v>6</v>
      </c>
      <c r="R48" s="19">
        <f t="shared" si="0"/>
        <v>56.5</v>
      </c>
      <c r="S48" s="42">
        <f t="shared" si="7"/>
        <v>1661.3639866327751</v>
      </c>
      <c r="T48" s="43">
        <f t="shared" si="8"/>
        <v>1658.947454804121</v>
      </c>
    </row>
    <row r="49" spans="1:20" x14ac:dyDescent="0.2">
      <c r="A49" s="18" t="s">
        <v>16</v>
      </c>
      <c r="B49" s="18" t="s">
        <v>27</v>
      </c>
      <c r="C49" s="18" t="s">
        <v>30</v>
      </c>
      <c r="D49" s="18" t="s">
        <v>10</v>
      </c>
      <c r="E49" s="19">
        <v>32235.513225777839</v>
      </c>
      <c r="F49" s="19">
        <v>508.5</v>
      </c>
      <c r="G49" s="19">
        <v>0</v>
      </c>
      <c r="H49" s="19">
        <v>0</v>
      </c>
      <c r="I49" s="19">
        <v>0</v>
      </c>
      <c r="J49" s="19">
        <f t="shared" si="1"/>
        <v>508.5</v>
      </c>
      <c r="K49" s="19">
        <f t="shared" si="2"/>
        <v>16391758.475308031</v>
      </c>
      <c r="L49" s="19">
        <f t="shared" si="3"/>
        <v>0</v>
      </c>
      <c r="M49" s="19">
        <f t="shared" si="4"/>
        <v>0</v>
      </c>
      <c r="N49" s="19">
        <f t="shared" si="5"/>
        <v>0</v>
      </c>
      <c r="O49" s="19">
        <f t="shared" si="6"/>
        <v>16391758.475308031</v>
      </c>
      <c r="P49" s="18">
        <v>276</v>
      </c>
      <c r="Q49" s="41">
        <v>6</v>
      </c>
      <c r="R49" s="19">
        <f t="shared" si="0"/>
        <v>508.5</v>
      </c>
      <c r="S49" s="42">
        <f t="shared" si="7"/>
        <v>50244.303152574612</v>
      </c>
      <c r="T49" s="43">
        <f t="shared" si="8"/>
        <v>50171.22045741952</v>
      </c>
    </row>
    <row r="50" spans="1:20" x14ac:dyDescent="0.2">
      <c r="A50" s="18" t="s">
        <v>16</v>
      </c>
      <c r="B50" s="18" t="s">
        <v>27</v>
      </c>
      <c r="C50" s="18" t="s">
        <v>31</v>
      </c>
      <c r="D50" s="18" t="s">
        <v>125</v>
      </c>
      <c r="E50" s="19">
        <v>902581.03521698131</v>
      </c>
      <c r="F50" s="19">
        <v>73.666666666666671</v>
      </c>
      <c r="G50" s="19">
        <v>256.33333333333331</v>
      </c>
      <c r="H50" s="19">
        <v>112.66666666666667</v>
      </c>
      <c r="I50" s="19">
        <v>0</v>
      </c>
      <c r="J50" s="19">
        <f t="shared" si="1"/>
        <v>442.66666666666669</v>
      </c>
      <c r="K50" s="19">
        <f t="shared" si="2"/>
        <v>66490136.260984294</v>
      </c>
      <c r="L50" s="19">
        <f t="shared" si="3"/>
        <v>231361605.36061952</v>
      </c>
      <c r="M50" s="19">
        <f t="shared" si="4"/>
        <v>101690796.63444656</v>
      </c>
      <c r="N50" s="19">
        <f t="shared" si="5"/>
        <v>0</v>
      </c>
      <c r="O50" s="19">
        <f t="shared" si="6"/>
        <v>399542538.25605035</v>
      </c>
      <c r="P50" s="18">
        <v>255</v>
      </c>
      <c r="Q50" s="41">
        <v>19.7</v>
      </c>
      <c r="R50" s="19">
        <f t="shared" si="0"/>
        <v>442.66666666666663</v>
      </c>
      <c r="S50" s="42">
        <f t="shared" si="7"/>
        <v>1132350.5584221475</v>
      </c>
      <c r="T50" s="43">
        <f t="shared" si="8"/>
        <v>1125901.3876449463</v>
      </c>
    </row>
    <row r="51" spans="1:20" x14ac:dyDescent="0.2">
      <c r="A51" s="18" t="s">
        <v>16</v>
      </c>
      <c r="B51" s="18" t="s">
        <v>27</v>
      </c>
      <c r="C51" s="18" t="s">
        <v>31</v>
      </c>
      <c r="D51" s="18" t="s">
        <v>126</v>
      </c>
      <c r="E51" s="19">
        <v>883676.92255877086</v>
      </c>
      <c r="F51" s="19">
        <v>35.714285714285715</v>
      </c>
      <c r="G51" s="19">
        <v>277.28571428571428</v>
      </c>
      <c r="H51" s="19">
        <v>130.85714285714286</v>
      </c>
      <c r="I51" s="19">
        <v>14.114285714285716</v>
      </c>
      <c r="J51" s="19">
        <f t="shared" si="1"/>
        <v>457.97142857142859</v>
      </c>
      <c r="K51" s="19">
        <f t="shared" si="2"/>
        <v>31559890.091384675</v>
      </c>
      <c r="L51" s="19">
        <f t="shared" si="3"/>
        <v>245030986.6695106</v>
      </c>
      <c r="M51" s="19">
        <f t="shared" si="4"/>
        <v>115635437.29483345</v>
      </c>
      <c r="N51" s="19">
        <f t="shared" si="5"/>
        <v>12472468.564115224</v>
      </c>
      <c r="O51" s="19">
        <f t="shared" si="6"/>
        <v>404698782.6198439</v>
      </c>
      <c r="P51" s="18">
        <v>255</v>
      </c>
      <c r="Q51" s="41">
        <v>19.7</v>
      </c>
      <c r="R51" s="19">
        <f t="shared" si="0"/>
        <v>457.97142857142853</v>
      </c>
      <c r="S51" s="42">
        <f t="shared" si="7"/>
        <v>1146963.9615661222</v>
      </c>
      <c r="T51" s="43">
        <f t="shared" si="8"/>
        <v>1140431.5618526074</v>
      </c>
    </row>
    <row r="52" spans="1:20" x14ac:dyDescent="0.2">
      <c r="A52" s="18" t="s">
        <v>16</v>
      </c>
      <c r="B52" s="18" t="s">
        <v>27</v>
      </c>
      <c r="C52" s="18" t="s">
        <v>31</v>
      </c>
      <c r="D52" s="18" t="s">
        <v>127</v>
      </c>
      <c r="E52" s="19">
        <v>4854877.419647526</v>
      </c>
      <c r="F52" s="19">
        <v>18.29032258064516</v>
      </c>
      <c r="G52" s="19">
        <v>450.35483870967744</v>
      </c>
      <c r="H52" s="19">
        <v>204.45161290322579</v>
      </c>
      <c r="I52" s="19">
        <v>11.008064516129032</v>
      </c>
      <c r="J52" s="19">
        <f t="shared" si="1"/>
        <v>684.10483870967744</v>
      </c>
      <c r="K52" s="19">
        <f t="shared" si="2"/>
        <v>88797274.094843447</v>
      </c>
      <c r="L52" s="19">
        <f t="shared" si="3"/>
        <v>2186417537.2806168</v>
      </c>
      <c r="M52" s="19">
        <f t="shared" si="4"/>
        <v>992587518.89438772</v>
      </c>
      <c r="N52" s="19">
        <f t="shared" si="5"/>
        <v>53442803.853378005</v>
      </c>
      <c r="O52" s="19">
        <f t="shared" si="6"/>
        <v>3321245134.1232257</v>
      </c>
      <c r="P52" s="18">
        <v>255</v>
      </c>
      <c r="Q52" s="41">
        <v>19.7</v>
      </c>
      <c r="R52" s="19">
        <f t="shared" si="0"/>
        <v>684.10483870967744</v>
      </c>
      <c r="S52" s="42">
        <f t="shared" si="7"/>
        <v>9412799.4448268842</v>
      </c>
      <c r="T52" s="43">
        <f t="shared" si="8"/>
        <v>9359189.9414273184</v>
      </c>
    </row>
    <row r="53" spans="1:20" x14ac:dyDescent="0.2">
      <c r="A53" s="18" t="s">
        <v>16</v>
      </c>
      <c r="B53" s="18" t="s">
        <v>27</v>
      </c>
      <c r="C53" s="18" t="s">
        <v>31</v>
      </c>
      <c r="D53" s="18" t="s">
        <v>9</v>
      </c>
      <c r="E53" s="19">
        <v>38658.198557876065</v>
      </c>
      <c r="F53" s="19">
        <v>0</v>
      </c>
      <c r="G53" s="19">
        <v>192.5</v>
      </c>
      <c r="H53" s="19">
        <v>0</v>
      </c>
      <c r="I53" s="19">
        <v>0</v>
      </c>
      <c r="J53" s="19">
        <f t="shared" si="1"/>
        <v>192.5</v>
      </c>
      <c r="K53" s="19">
        <f t="shared" si="2"/>
        <v>0</v>
      </c>
      <c r="L53" s="19">
        <f t="shared" si="3"/>
        <v>7441703.2223911425</v>
      </c>
      <c r="M53" s="19">
        <f t="shared" si="4"/>
        <v>0</v>
      </c>
      <c r="N53" s="19">
        <f t="shared" si="5"/>
        <v>0</v>
      </c>
      <c r="O53" s="19">
        <f t="shared" si="6"/>
        <v>7441703.2223911425</v>
      </c>
      <c r="P53" s="18">
        <v>255</v>
      </c>
      <c r="Q53" s="41">
        <v>19.7</v>
      </c>
      <c r="R53" s="19">
        <f t="shared" si="0"/>
        <v>192.5</v>
      </c>
      <c r="S53" s="42">
        <f t="shared" si="7"/>
        <v>21090.662426753253</v>
      </c>
      <c r="T53" s="43">
        <f t="shared" si="8"/>
        <v>20970.543014277348</v>
      </c>
    </row>
    <row r="54" spans="1:20" x14ac:dyDescent="0.2">
      <c r="A54" s="18" t="s">
        <v>16</v>
      </c>
      <c r="B54" s="18" t="s">
        <v>27</v>
      </c>
      <c r="C54" s="18" t="s">
        <v>31</v>
      </c>
      <c r="D54" s="18" t="s">
        <v>11</v>
      </c>
      <c r="E54" s="19">
        <v>122927.40483588379</v>
      </c>
      <c r="F54" s="19">
        <v>19.5</v>
      </c>
      <c r="G54" s="19">
        <v>31</v>
      </c>
      <c r="H54" s="19">
        <v>2.5</v>
      </c>
      <c r="I54" s="19">
        <v>4.2250000000000005</v>
      </c>
      <c r="J54" s="19">
        <f t="shared" si="1"/>
        <v>57.225000000000001</v>
      </c>
      <c r="K54" s="19">
        <f t="shared" si="2"/>
        <v>2397084.3942997339</v>
      </c>
      <c r="L54" s="19">
        <f t="shared" si="3"/>
        <v>3810749.5499123973</v>
      </c>
      <c r="M54" s="19">
        <f t="shared" si="4"/>
        <v>307318.51208970946</v>
      </c>
      <c r="N54" s="19">
        <f t="shared" si="5"/>
        <v>519368.28543160908</v>
      </c>
      <c r="O54" s="19">
        <f t="shared" si="6"/>
        <v>7034520.7417334504</v>
      </c>
      <c r="P54" s="18">
        <v>255</v>
      </c>
      <c r="Q54" s="41">
        <v>19.7</v>
      </c>
      <c r="R54" s="19">
        <f t="shared" si="0"/>
        <v>57.225000000000001</v>
      </c>
      <c r="S54" s="42">
        <f t="shared" si="7"/>
        <v>19936.659372748098</v>
      </c>
      <c r="T54" s="43">
        <f t="shared" si="8"/>
        <v>19823.112450317203</v>
      </c>
    </row>
    <row r="55" spans="1:20" x14ac:dyDescent="0.2">
      <c r="A55" s="18" t="s">
        <v>16</v>
      </c>
      <c r="B55" s="18" t="s">
        <v>27</v>
      </c>
      <c r="C55" s="18" t="s">
        <v>31</v>
      </c>
      <c r="D55" s="18" t="s">
        <v>10</v>
      </c>
      <c r="E55" s="19">
        <v>167866.45190451178</v>
      </c>
      <c r="F55" s="19">
        <v>0</v>
      </c>
      <c r="G55" s="19">
        <v>39.5</v>
      </c>
      <c r="H55" s="19">
        <v>186.5</v>
      </c>
      <c r="I55" s="19">
        <v>10.4</v>
      </c>
      <c r="J55" s="19">
        <f t="shared" si="1"/>
        <v>236.4</v>
      </c>
      <c r="K55" s="19">
        <f t="shared" si="2"/>
        <v>0</v>
      </c>
      <c r="L55" s="19">
        <f t="shared" si="3"/>
        <v>6630724.8502282156</v>
      </c>
      <c r="M55" s="19">
        <f t="shared" si="4"/>
        <v>31307093.280191448</v>
      </c>
      <c r="N55" s="19">
        <f t="shared" si="5"/>
        <v>1745811.0998069225</v>
      </c>
      <c r="O55" s="19">
        <f t="shared" si="6"/>
        <v>39683629.230226584</v>
      </c>
      <c r="P55" s="18">
        <v>255</v>
      </c>
      <c r="Q55" s="41">
        <v>19.7</v>
      </c>
      <c r="R55" s="19">
        <f t="shared" si="0"/>
        <v>236.4</v>
      </c>
      <c r="S55" s="42">
        <f t="shared" si="7"/>
        <v>112468.07390072454</v>
      </c>
      <c r="T55" s="43">
        <f t="shared" si="8"/>
        <v>111827.52507936013</v>
      </c>
    </row>
    <row r="56" spans="1:20" x14ac:dyDescent="0.2">
      <c r="A56" s="18" t="s">
        <v>16</v>
      </c>
      <c r="B56" s="18" t="s">
        <v>27</v>
      </c>
      <c r="C56" s="18" t="s">
        <v>84</v>
      </c>
      <c r="D56" s="18" t="s">
        <v>125</v>
      </c>
      <c r="E56" s="19">
        <v>491364.17846062139</v>
      </c>
      <c r="F56" s="19">
        <v>150.66666666666666</v>
      </c>
      <c r="G56" s="19">
        <v>25.333333333333332</v>
      </c>
      <c r="H56" s="19">
        <v>14.666666666666666</v>
      </c>
      <c r="I56" s="19">
        <v>0</v>
      </c>
      <c r="J56" s="19">
        <f t="shared" si="1"/>
        <v>190.66666666666666</v>
      </c>
      <c r="K56" s="19">
        <f t="shared" si="2"/>
        <v>74032202.888066947</v>
      </c>
      <c r="L56" s="19">
        <f t="shared" si="3"/>
        <v>12447892.521002408</v>
      </c>
      <c r="M56" s="19">
        <f t="shared" si="4"/>
        <v>7206674.6174224466</v>
      </c>
      <c r="N56" s="19">
        <f t="shared" si="5"/>
        <v>0</v>
      </c>
      <c r="O56" s="19">
        <f t="shared" si="6"/>
        <v>93686770.026491806</v>
      </c>
      <c r="P56" s="18">
        <v>232</v>
      </c>
      <c r="Q56" s="41">
        <v>18.7</v>
      </c>
      <c r="R56" s="19">
        <f t="shared" si="0"/>
        <v>190.66666666666666</v>
      </c>
      <c r="S56" s="42">
        <f t="shared" si="7"/>
        <v>295476.76563958643</v>
      </c>
      <c r="T56" s="43">
        <f t="shared" si="8"/>
        <v>294860.25775406923</v>
      </c>
    </row>
    <row r="57" spans="1:20" x14ac:dyDescent="0.2">
      <c r="A57" s="18" t="s">
        <v>16</v>
      </c>
      <c r="B57" s="18" t="s">
        <v>27</v>
      </c>
      <c r="C57" s="18" t="s">
        <v>84</v>
      </c>
      <c r="D57" s="18" t="s">
        <v>126</v>
      </c>
      <c r="E57" s="19">
        <v>844293.11396526545</v>
      </c>
      <c r="F57" s="19">
        <v>112.33333333333333</v>
      </c>
      <c r="G57" s="19">
        <v>325.16666666666669</v>
      </c>
      <c r="H57" s="19">
        <v>105.33333333333333</v>
      </c>
      <c r="I57" s="19">
        <v>13.541666666666666</v>
      </c>
      <c r="J57" s="19">
        <f t="shared" si="1"/>
        <v>556.375</v>
      </c>
      <c r="K57" s="19">
        <f t="shared" si="2"/>
        <v>94842259.802098155</v>
      </c>
      <c r="L57" s="19">
        <f t="shared" si="3"/>
        <v>274535977.55770552</v>
      </c>
      <c r="M57" s="19">
        <f t="shared" si="4"/>
        <v>88932208.004341289</v>
      </c>
      <c r="N57" s="19">
        <f t="shared" si="5"/>
        <v>11433135.918279637</v>
      </c>
      <c r="O57" s="19">
        <f t="shared" si="6"/>
        <v>469743581.28242463</v>
      </c>
      <c r="P57" s="18">
        <v>232</v>
      </c>
      <c r="Q57" s="41">
        <v>18.7</v>
      </c>
      <c r="R57" s="19">
        <f t="shared" si="0"/>
        <v>556.37500000000011</v>
      </c>
      <c r="S57" s="42">
        <f t="shared" si="7"/>
        <v>1481514.562173923</v>
      </c>
      <c r="T57" s="43">
        <f t="shared" si="8"/>
        <v>1478423.4040312117</v>
      </c>
    </row>
    <row r="58" spans="1:20" x14ac:dyDescent="0.2">
      <c r="A58" s="18" t="s">
        <v>16</v>
      </c>
      <c r="B58" s="18" t="s">
        <v>27</v>
      </c>
      <c r="C58" s="18" t="s">
        <v>84</v>
      </c>
      <c r="D58" s="18" t="s">
        <v>127</v>
      </c>
      <c r="E58" s="19">
        <v>7246787.4676186498</v>
      </c>
      <c r="F58" s="19">
        <v>146.58695652173913</v>
      </c>
      <c r="G58" s="19">
        <v>664.60869565217388</v>
      </c>
      <c r="H58" s="19">
        <v>103.54347826086956</v>
      </c>
      <c r="I58" s="19">
        <v>5.3271739130434783</v>
      </c>
      <c r="J58" s="19">
        <f t="shared" si="1"/>
        <v>920.06630434782596</v>
      </c>
      <c r="K58" s="19">
        <f t="shared" si="2"/>
        <v>1062284519.438099</v>
      </c>
      <c r="L58" s="19">
        <f t="shared" si="3"/>
        <v>4816277966.5225515</v>
      </c>
      <c r="M58" s="19">
        <f t="shared" si="4"/>
        <v>750357580.61451364</v>
      </c>
      <c r="N58" s="19">
        <f t="shared" si="5"/>
        <v>38604897.150868483</v>
      </c>
      <c r="O58" s="19">
        <f t="shared" si="6"/>
        <v>6667524963.7260323</v>
      </c>
      <c r="P58" s="18">
        <v>232</v>
      </c>
      <c r="Q58" s="41">
        <v>18.7</v>
      </c>
      <c r="R58" s="19">
        <f t="shared" si="0"/>
        <v>920.06630434782608</v>
      </c>
      <c r="S58" s="42">
        <f t="shared" si="7"/>
        <v>21028569.034303177</v>
      </c>
      <c r="T58" s="43">
        <f t="shared" si="8"/>
        <v>20984693.237156391</v>
      </c>
    </row>
    <row r="59" spans="1:20" x14ac:dyDescent="0.2">
      <c r="A59" s="18" t="s">
        <v>16</v>
      </c>
      <c r="B59" s="18" t="s">
        <v>27</v>
      </c>
      <c r="C59" s="18" t="s">
        <v>84</v>
      </c>
      <c r="D59" s="18" t="s">
        <v>9</v>
      </c>
      <c r="E59" s="19">
        <v>30740.799777388598</v>
      </c>
      <c r="F59" s="19">
        <v>26</v>
      </c>
      <c r="G59" s="19">
        <v>47</v>
      </c>
      <c r="H59" s="19">
        <v>0</v>
      </c>
      <c r="I59" s="19">
        <v>0</v>
      </c>
      <c r="J59" s="19">
        <f t="shared" si="1"/>
        <v>73</v>
      </c>
      <c r="K59" s="19">
        <f t="shared" si="2"/>
        <v>799260.79421210359</v>
      </c>
      <c r="L59" s="19">
        <f t="shared" si="3"/>
        <v>1444817.5895372641</v>
      </c>
      <c r="M59" s="19">
        <f t="shared" si="4"/>
        <v>0</v>
      </c>
      <c r="N59" s="19">
        <f t="shared" si="5"/>
        <v>0</v>
      </c>
      <c r="O59" s="19">
        <f t="shared" si="6"/>
        <v>2244078.3837493677</v>
      </c>
      <c r="P59" s="18">
        <v>232</v>
      </c>
      <c r="Q59" s="41">
        <v>18.7</v>
      </c>
      <c r="R59" s="19">
        <f t="shared" si="0"/>
        <v>73</v>
      </c>
      <c r="S59" s="42">
        <f t="shared" si="7"/>
        <v>7077.552385299191</v>
      </c>
      <c r="T59" s="43">
        <f t="shared" si="8"/>
        <v>7062.7851773048387</v>
      </c>
    </row>
    <row r="60" spans="1:20" x14ac:dyDescent="0.2">
      <c r="A60" s="18" t="s">
        <v>16</v>
      </c>
      <c r="B60" s="18" t="s">
        <v>27</v>
      </c>
      <c r="C60" s="18" t="s">
        <v>84</v>
      </c>
      <c r="D60" s="18" t="s">
        <v>11</v>
      </c>
      <c r="E60" s="19">
        <v>174841.72511242417</v>
      </c>
      <c r="F60" s="19">
        <v>0</v>
      </c>
      <c r="G60" s="19">
        <v>111.5</v>
      </c>
      <c r="H60" s="19">
        <v>1.5</v>
      </c>
      <c r="I60" s="19">
        <v>0</v>
      </c>
      <c r="J60" s="19">
        <f t="shared" si="1"/>
        <v>113</v>
      </c>
      <c r="K60" s="19">
        <f t="shared" si="2"/>
        <v>0</v>
      </c>
      <c r="L60" s="19">
        <f t="shared" si="3"/>
        <v>19494852.350035295</v>
      </c>
      <c r="M60" s="19">
        <f t="shared" si="4"/>
        <v>262262.58766863623</v>
      </c>
      <c r="N60" s="19">
        <f t="shared" si="5"/>
        <v>0</v>
      </c>
      <c r="O60" s="19">
        <f t="shared" si="6"/>
        <v>19757114.93770393</v>
      </c>
      <c r="P60" s="18">
        <v>232</v>
      </c>
      <c r="Q60" s="41">
        <v>18.7</v>
      </c>
      <c r="R60" s="19">
        <f t="shared" si="0"/>
        <v>112.99999999999999</v>
      </c>
      <c r="S60" s="42">
        <f t="shared" si="7"/>
        <v>62311.556034129157</v>
      </c>
      <c r="T60" s="43">
        <f t="shared" si="8"/>
        <v>62181.54389740248</v>
      </c>
    </row>
    <row r="61" spans="1:20" x14ac:dyDescent="0.2">
      <c r="A61" s="18" t="s">
        <v>16</v>
      </c>
      <c r="B61" s="18" t="s">
        <v>27</v>
      </c>
      <c r="C61" s="18" t="s">
        <v>84</v>
      </c>
      <c r="D61" s="18" t="s">
        <v>10</v>
      </c>
      <c r="E61" s="19">
        <v>357616.52765499783</v>
      </c>
      <c r="F61" s="19">
        <v>0</v>
      </c>
      <c r="G61" s="19">
        <v>408</v>
      </c>
      <c r="H61" s="19">
        <v>115</v>
      </c>
      <c r="I61" s="19">
        <v>0.65</v>
      </c>
      <c r="J61" s="19">
        <f t="shared" si="1"/>
        <v>523.65</v>
      </c>
      <c r="K61" s="19">
        <f t="shared" si="2"/>
        <v>0</v>
      </c>
      <c r="L61" s="19">
        <f t="shared" si="3"/>
        <v>145907543.28323913</v>
      </c>
      <c r="M61" s="19">
        <f t="shared" si="4"/>
        <v>41125900.680324748</v>
      </c>
      <c r="N61" s="19">
        <f t="shared" si="5"/>
        <v>232450.74297574861</v>
      </c>
      <c r="O61" s="19">
        <f t="shared" si="6"/>
        <v>187265894.7065396</v>
      </c>
      <c r="P61" s="18">
        <v>232</v>
      </c>
      <c r="Q61" s="41">
        <v>18.7</v>
      </c>
      <c r="R61" s="19">
        <f t="shared" si="0"/>
        <v>523.65</v>
      </c>
      <c r="S61" s="42">
        <f t="shared" si="7"/>
        <v>590614.03084816819</v>
      </c>
      <c r="T61" s="43">
        <f t="shared" si="8"/>
        <v>589381.72343974351</v>
      </c>
    </row>
    <row r="62" spans="1:20" x14ac:dyDescent="0.2">
      <c r="A62" s="18" t="s">
        <v>12</v>
      </c>
      <c r="B62" s="18" t="s">
        <v>18</v>
      </c>
      <c r="C62" s="18" t="s">
        <v>29</v>
      </c>
      <c r="D62" s="18" t="s">
        <v>125</v>
      </c>
      <c r="E62" s="19">
        <v>418925.76048490795</v>
      </c>
      <c r="F62" s="19">
        <v>177.5</v>
      </c>
      <c r="G62" s="19">
        <v>20.5</v>
      </c>
      <c r="H62" s="19">
        <v>17.5</v>
      </c>
      <c r="I62" s="19">
        <v>0</v>
      </c>
      <c r="J62" s="19">
        <f t="shared" si="1"/>
        <v>215.5</v>
      </c>
      <c r="K62" s="19">
        <f t="shared" si="2"/>
        <v>74359322.486071154</v>
      </c>
      <c r="L62" s="19">
        <f t="shared" si="3"/>
        <v>8587978.0899406131</v>
      </c>
      <c r="M62" s="19">
        <f t="shared" si="4"/>
        <v>7331200.8084858889</v>
      </c>
      <c r="N62" s="19">
        <f t="shared" si="5"/>
        <v>0</v>
      </c>
      <c r="O62" s="19">
        <f t="shared" si="6"/>
        <v>90278501.384497657</v>
      </c>
      <c r="P62" s="18">
        <v>304</v>
      </c>
      <c r="Q62" s="41">
        <v>10.7</v>
      </c>
      <c r="R62" s="19">
        <f t="shared" si="0"/>
        <v>215.49999999999997</v>
      </c>
      <c r="S62" s="42">
        <f t="shared" si="7"/>
        <v>238673.78803526569</v>
      </c>
      <c r="T62" s="43">
        <f t="shared" si="8"/>
        <v>237899.76586290571</v>
      </c>
    </row>
    <row r="63" spans="1:20" x14ac:dyDescent="0.2">
      <c r="A63" s="18" t="s">
        <v>12</v>
      </c>
      <c r="B63" s="18" t="s">
        <v>18</v>
      </c>
      <c r="C63" s="18" t="s">
        <v>29</v>
      </c>
      <c r="D63" s="18" t="s">
        <v>126</v>
      </c>
      <c r="E63" s="19">
        <v>437321.35199928738</v>
      </c>
      <c r="F63" s="19">
        <v>385</v>
      </c>
      <c r="G63" s="19">
        <v>92.25</v>
      </c>
      <c r="H63" s="19">
        <v>1.25</v>
      </c>
      <c r="I63" s="19">
        <v>0</v>
      </c>
      <c r="J63" s="19">
        <f t="shared" si="1"/>
        <v>478.5</v>
      </c>
      <c r="K63" s="19">
        <f t="shared" si="2"/>
        <v>168368720.51972565</v>
      </c>
      <c r="L63" s="19">
        <f t="shared" si="3"/>
        <v>40342894.721934259</v>
      </c>
      <c r="M63" s="19">
        <f t="shared" si="4"/>
        <v>546651.68999910925</v>
      </c>
      <c r="N63" s="19">
        <f t="shared" si="5"/>
        <v>0</v>
      </c>
      <c r="O63" s="19">
        <f t="shared" si="6"/>
        <v>209258266.93165901</v>
      </c>
      <c r="P63" s="18">
        <v>304</v>
      </c>
      <c r="Q63" s="41">
        <v>10.7</v>
      </c>
      <c r="R63" s="19">
        <f t="shared" si="0"/>
        <v>478.5</v>
      </c>
      <c r="S63" s="42">
        <f t="shared" si="7"/>
        <v>553226.54320057365</v>
      </c>
      <c r="T63" s="43">
        <f t="shared" si="8"/>
        <v>551432.42238697165</v>
      </c>
    </row>
    <row r="64" spans="1:20" x14ac:dyDescent="0.2">
      <c r="A64" s="18" t="s">
        <v>12</v>
      </c>
      <c r="B64" s="18" t="s">
        <v>18</v>
      </c>
      <c r="C64" s="18" t="s">
        <v>29</v>
      </c>
      <c r="D64" s="18" t="s">
        <v>127</v>
      </c>
      <c r="E64" s="19">
        <v>2628893.9205528554</v>
      </c>
      <c r="F64" s="19">
        <v>494.66666666666669</v>
      </c>
      <c r="G64" s="19">
        <v>219.66666666666666</v>
      </c>
      <c r="H64" s="19">
        <v>42.266666666666666</v>
      </c>
      <c r="I64" s="19">
        <v>11.786666666666667</v>
      </c>
      <c r="J64" s="19">
        <f t="shared" si="1"/>
        <v>768.38666666666666</v>
      </c>
      <c r="K64" s="19">
        <f t="shared" si="2"/>
        <v>1300426192.7001457</v>
      </c>
      <c r="L64" s="19">
        <f t="shared" si="3"/>
        <v>577480364.54811049</v>
      </c>
      <c r="M64" s="19">
        <f t="shared" si="4"/>
        <v>111114583.04203402</v>
      </c>
      <c r="N64" s="19">
        <f t="shared" si="5"/>
        <v>30985896.343582988</v>
      </c>
      <c r="O64" s="19">
        <f t="shared" si="6"/>
        <v>2020007036.633873</v>
      </c>
      <c r="P64" s="18">
        <v>304</v>
      </c>
      <c r="Q64" s="41">
        <v>10.7</v>
      </c>
      <c r="R64" s="19">
        <f t="shared" si="0"/>
        <v>768.38666666666654</v>
      </c>
      <c r="S64" s="42">
        <f t="shared" si="7"/>
        <v>5340393.6031008018</v>
      </c>
      <c r="T64" s="43">
        <f t="shared" si="8"/>
        <v>5323074.6377801578</v>
      </c>
    </row>
    <row r="65" spans="1:20" x14ac:dyDescent="0.2">
      <c r="A65" s="18" t="s">
        <v>12</v>
      </c>
      <c r="B65" s="18" t="s">
        <v>18</v>
      </c>
      <c r="C65" s="18" t="s">
        <v>29</v>
      </c>
      <c r="D65" s="18" t="s">
        <v>9</v>
      </c>
      <c r="E65" s="19">
        <v>18170.41616703854</v>
      </c>
      <c r="F65" s="19">
        <v>21.5</v>
      </c>
      <c r="G65" s="19">
        <v>254.5</v>
      </c>
      <c r="H65" s="19">
        <v>0</v>
      </c>
      <c r="I65" s="19">
        <v>0</v>
      </c>
      <c r="J65" s="19">
        <f t="shared" si="1"/>
        <v>276</v>
      </c>
      <c r="K65" s="19">
        <f t="shared" si="2"/>
        <v>390663.94759132859</v>
      </c>
      <c r="L65" s="19">
        <f t="shared" si="3"/>
        <v>4624370.9145113081</v>
      </c>
      <c r="M65" s="19">
        <f t="shared" si="4"/>
        <v>0</v>
      </c>
      <c r="N65" s="19">
        <f t="shared" si="5"/>
        <v>0</v>
      </c>
      <c r="O65" s="19">
        <f t="shared" si="6"/>
        <v>5015034.8621026371</v>
      </c>
      <c r="P65" s="18">
        <v>304</v>
      </c>
      <c r="Q65" s="41">
        <v>10.7</v>
      </c>
      <c r="R65" s="19">
        <f t="shared" si="0"/>
        <v>276</v>
      </c>
      <c r="S65" s="42">
        <f t="shared" si="7"/>
        <v>13258.498416683848</v>
      </c>
      <c r="T65" s="43">
        <f t="shared" si="8"/>
        <v>13215.500935346699</v>
      </c>
    </row>
    <row r="66" spans="1:20" x14ac:dyDescent="0.2">
      <c r="A66" s="18" t="s">
        <v>12</v>
      </c>
      <c r="B66" s="18" t="s">
        <v>18</v>
      </c>
      <c r="C66" s="18" t="s">
        <v>29</v>
      </c>
      <c r="D66" s="18" t="s">
        <v>11</v>
      </c>
      <c r="E66" s="19">
        <v>122146.4307222178</v>
      </c>
      <c r="F66" s="19">
        <v>155</v>
      </c>
      <c r="G66" s="19">
        <v>11.5</v>
      </c>
      <c r="H66" s="19">
        <v>0</v>
      </c>
      <c r="I66" s="19">
        <v>0</v>
      </c>
      <c r="J66" s="19">
        <f t="shared" si="1"/>
        <v>166.5</v>
      </c>
      <c r="K66" s="19">
        <f t="shared" si="2"/>
        <v>18932696.761943761</v>
      </c>
      <c r="L66" s="19">
        <f t="shared" si="3"/>
        <v>1404683.9533055048</v>
      </c>
      <c r="M66" s="19">
        <f t="shared" si="4"/>
        <v>0</v>
      </c>
      <c r="N66" s="19">
        <f t="shared" si="5"/>
        <v>0</v>
      </c>
      <c r="O66" s="19">
        <f t="shared" si="6"/>
        <v>20337380.715249266</v>
      </c>
      <c r="P66" s="18">
        <v>304</v>
      </c>
      <c r="Q66" s="41">
        <v>10.7</v>
      </c>
      <c r="R66" s="19">
        <f t="shared" ref="R66:R129" si="9">O66/E66</f>
        <v>166.50000000000003</v>
      </c>
      <c r="S66" s="42">
        <f t="shared" ref="S66:S129" si="10">((O66*(1-Q66/100))/P66)*0.9</f>
        <v>53766.95026594025</v>
      </c>
      <c r="T66" s="43">
        <f t="shared" si="8"/>
        <v>53592.583352888767</v>
      </c>
    </row>
    <row r="67" spans="1:20" x14ac:dyDescent="0.2">
      <c r="A67" s="18" t="s">
        <v>12</v>
      </c>
      <c r="B67" s="18" t="s">
        <v>18</v>
      </c>
      <c r="C67" s="18" t="s">
        <v>29</v>
      </c>
      <c r="D67" s="18" t="s">
        <v>10</v>
      </c>
      <c r="E67" s="19">
        <v>250284.91431498271</v>
      </c>
      <c r="F67" s="19">
        <v>238</v>
      </c>
      <c r="G67" s="19">
        <v>0</v>
      </c>
      <c r="H67" s="19">
        <v>53</v>
      </c>
      <c r="I67" s="19">
        <v>0</v>
      </c>
      <c r="J67" s="19">
        <f t="shared" ref="J67:J130" si="11">F67+G67+H67+I67</f>
        <v>291</v>
      </c>
      <c r="K67" s="19">
        <f t="shared" ref="K67:K130" si="12">F67*$E67</f>
        <v>59567809.606965885</v>
      </c>
      <c r="L67" s="19">
        <f t="shared" ref="L67:L130" si="13">G67*$E67</f>
        <v>0</v>
      </c>
      <c r="M67" s="19">
        <f t="shared" ref="M67:M130" si="14">H67*$E67</f>
        <v>13265100.458694084</v>
      </c>
      <c r="N67" s="19">
        <f t="shared" ref="N67:N130" si="15">I67*$E67</f>
        <v>0</v>
      </c>
      <c r="O67" s="19">
        <f t="shared" ref="O67:O130" si="16">SUM(K67:N67)</f>
        <v>72832910.06565997</v>
      </c>
      <c r="P67" s="18">
        <v>304</v>
      </c>
      <c r="Q67" s="41">
        <v>10.7</v>
      </c>
      <c r="R67" s="19">
        <f t="shared" si="9"/>
        <v>291</v>
      </c>
      <c r="S67" s="42">
        <f t="shared" si="10"/>
        <v>192552.00598608854</v>
      </c>
      <c r="T67" s="43">
        <f t="shared" ref="T67:T130" si="17">S67/VLOOKUP(C67,$R$367:$T$371,2,0)*VLOOKUP(C67,$R$367:$T$371,3,0)</f>
        <v>191927.55734766662</v>
      </c>
    </row>
    <row r="68" spans="1:20" x14ac:dyDescent="0.2">
      <c r="A68" s="18" t="s">
        <v>12</v>
      </c>
      <c r="B68" s="18" t="s">
        <v>18</v>
      </c>
      <c r="C68" s="18" t="s">
        <v>32</v>
      </c>
      <c r="D68" s="18" t="s">
        <v>125</v>
      </c>
      <c r="E68" s="19">
        <v>417988.52034273127</v>
      </c>
      <c r="F68" s="19">
        <v>64</v>
      </c>
      <c r="G68" s="19">
        <v>167.66666666666666</v>
      </c>
      <c r="H68" s="19">
        <v>0</v>
      </c>
      <c r="I68" s="19">
        <v>0</v>
      </c>
      <c r="J68" s="19">
        <f t="shared" si="11"/>
        <v>231.66666666666666</v>
      </c>
      <c r="K68" s="19">
        <f t="shared" si="12"/>
        <v>26751265.301934801</v>
      </c>
      <c r="L68" s="19">
        <f t="shared" si="13"/>
        <v>70082741.910797939</v>
      </c>
      <c r="M68" s="19">
        <f t="shared" si="14"/>
        <v>0</v>
      </c>
      <c r="N68" s="19">
        <f t="shared" si="15"/>
        <v>0</v>
      </c>
      <c r="O68" s="19">
        <f t="shared" si="16"/>
        <v>96834007.212732732</v>
      </c>
      <c r="P68" s="18">
        <v>229</v>
      </c>
      <c r="Q68" s="41">
        <v>21</v>
      </c>
      <c r="R68" s="19">
        <f t="shared" si="9"/>
        <v>231.66666666666663</v>
      </c>
      <c r="S68" s="42">
        <f t="shared" si="10"/>
        <v>300650.56387883396</v>
      </c>
      <c r="T68" s="43">
        <f t="shared" si="17"/>
        <v>299828.96607272932</v>
      </c>
    </row>
    <row r="69" spans="1:20" x14ac:dyDescent="0.2">
      <c r="A69" s="18" t="s">
        <v>12</v>
      </c>
      <c r="B69" s="18" t="s">
        <v>18</v>
      </c>
      <c r="C69" s="18" t="s">
        <v>32</v>
      </c>
      <c r="D69" s="18" t="s">
        <v>126</v>
      </c>
      <c r="E69" s="19">
        <v>462764.29316190182</v>
      </c>
      <c r="F69" s="19">
        <v>150.5</v>
      </c>
      <c r="G69" s="19">
        <v>127.25</v>
      </c>
      <c r="H69" s="19">
        <v>79.5</v>
      </c>
      <c r="I69" s="19">
        <v>9.9125000000000014</v>
      </c>
      <c r="J69" s="19">
        <f t="shared" si="11"/>
        <v>367.16250000000002</v>
      </c>
      <c r="K69" s="19">
        <f t="shared" si="12"/>
        <v>69646026.120866224</v>
      </c>
      <c r="L69" s="19">
        <f t="shared" si="13"/>
        <v>58886756.304852009</v>
      </c>
      <c r="M69" s="19">
        <f t="shared" si="14"/>
        <v>36789761.306371197</v>
      </c>
      <c r="N69" s="19">
        <f t="shared" si="15"/>
        <v>4587151.0559673524</v>
      </c>
      <c r="O69" s="19">
        <f t="shared" si="16"/>
        <v>169909694.78805679</v>
      </c>
      <c r="P69" s="18">
        <v>229</v>
      </c>
      <c r="Q69" s="41">
        <v>21</v>
      </c>
      <c r="R69" s="19">
        <f t="shared" si="9"/>
        <v>367.16250000000002</v>
      </c>
      <c r="S69" s="42">
        <f t="shared" si="10"/>
        <v>527536.21394894493</v>
      </c>
      <c r="T69" s="43">
        <f t="shared" si="17"/>
        <v>526094.59817271156</v>
      </c>
    </row>
    <row r="70" spans="1:20" x14ac:dyDescent="0.2">
      <c r="A70" s="18" t="s">
        <v>12</v>
      </c>
      <c r="B70" s="18" t="s">
        <v>18</v>
      </c>
      <c r="C70" s="18" t="s">
        <v>32</v>
      </c>
      <c r="D70" s="18" t="s">
        <v>127</v>
      </c>
      <c r="E70" s="19">
        <v>1110034.3759830275</v>
      </c>
      <c r="F70" s="19">
        <v>223.33333333333334</v>
      </c>
      <c r="G70" s="19">
        <v>564</v>
      </c>
      <c r="H70" s="19">
        <v>139.55555555555554</v>
      </c>
      <c r="I70" s="19">
        <v>0</v>
      </c>
      <c r="J70" s="19">
        <f t="shared" si="11"/>
        <v>926.88888888888891</v>
      </c>
      <c r="K70" s="19">
        <f t="shared" si="12"/>
        <v>247907677.30287614</v>
      </c>
      <c r="L70" s="19">
        <f t="shared" si="13"/>
        <v>626059388.0544275</v>
      </c>
      <c r="M70" s="19">
        <f t="shared" si="14"/>
        <v>154911464.02607581</v>
      </c>
      <c r="N70" s="19">
        <f t="shared" si="15"/>
        <v>0</v>
      </c>
      <c r="O70" s="19">
        <f t="shared" si="16"/>
        <v>1028878529.3833795</v>
      </c>
      <c r="P70" s="18">
        <v>229</v>
      </c>
      <c r="Q70" s="41">
        <v>21</v>
      </c>
      <c r="R70" s="19">
        <f t="shared" si="9"/>
        <v>926.8888888888888</v>
      </c>
      <c r="S70" s="42">
        <f t="shared" si="10"/>
        <v>3194465.6523649902</v>
      </c>
      <c r="T70" s="43">
        <f t="shared" si="17"/>
        <v>3185736.0297166943</v>
      </c>
    </row>
    <row r="71" spans="1:20" x14ac:dyDescent="0.2">
      <c r="A71" s="18" t="s">
        <v>12</v>
      </c>
      <c r="B71" s="18" t="s">
        <v>18</v>
      </c>
      <c r="C71" s="18" t="s">
        <v>32</v>
      </c>
      <c r="D71" s="18" t="s">
        <v>9</v>
      </c>
      <c r="E71" s="19">
        <v>36701.278112201137</v>
      </c>
      <c r="F71" s="19">
        <v>180</v>
      </c>
      <c r="G71" s="19">
        <v>83</v>
      </c>
      <c r="H71" s="19">
        <v>54.5</v>
      </c>
      <c r="I71" s="19">
        <v>45.825000000000003</v>
      </c>
      <c r="J71" s="19">
        <f t="shared" si="11"/>
        <v>363.32499999999999</v>
      </c>
      <c r="K71" s="19">
        <f t="shared" si="12"/>
        <v>6606230.0601962041</v>
      </c>
      <c r="L71" s="19">
        <f t="shared" si="13"/>
        <v>3046206.0833126944</v>
      </c>
      <c r="M71" s="19">
        <f t="shared" si="14"/>
        <v>2000219.6571149619</v>
      </c>
      <c r="N71" s="19">
        <f t="shared" si="15"/>
        <v>1681836.0694916171</v>
      </c>
      <c r="O71" s="19">
        <f t="shared" si="16"/>
        <v>13334491.870115478</v>
      </c>
      <c r="P71" s="18">
        <v>229</v>
      </c>
      <c r="Q71" s="41">
        <v>21</v>
      </c>
      <c r="R71" s="19">
        <f t="shared" si="9"/>
        <v>363.32499999999999</v>
      </c>
      <c r="S71" s="42">
        <f t="shared" si="10"/>
        <v>41400.976941712252</v>
      </c>
      <c r="T71" s="43">
        <f t="shared" si="17"/>
        <v>41287.839113573638</v>
      </c>
    </row>
    <row r="72" spans="1:20" x14ac:dyDescent="0.2">
      <c r="A72" s="18" t="s">
        <v>12</v>
      </c>
      <c r="B72" s="18" t="s">
        <v>18</v>
      </c>
      <c r="C72" s="18" t="s">
        <v>32</v>
      </c>
      <c r="D72" s="18" t="s">
        <v>11</v>
      </c>
      <c r="E72" s="19">
        <v>43283.638787484844</v>
      </c>
      <c r="F72" s="19">
        <v>44</v>
      </c>
      <c r="G72" s="19">
        <v>192</v>
      </c>
      <c r="H72" s="19">
        <v>9.5</v>
      </c>
      <c r="I72" s="19">
        <v>0</v>
      </c>
      <c r="J72" s="19">
        <f t="shared" si="11"/>
        <v>245.5</v>
      </c>
      <c r="K72" s="19">
        <f t="shared" si="12"/>
        <v>1904480.1066493331</v>
      </c>
      <c r="L72" s="19">
        <f t="shared" si="13"/>
        <v>8310458.6471970901</v>
      </c>
      <c r="M72" s="19">
        <f t="shared" si="14"/>
        <v>411194.56848110602</v>
      </c>
      <c r="N72" s="19">
        <f t="shared" si="15"/>
        <v>0</v>
      </c>
      <c r="O72" s="19">
        <f t="shared" si="16"/>
        <v>10626133.32232753</v>
      </c>
      <c r="P72" s="18">
        <v>229</v>
      </c>
      <c r="Q72" s="41">
        <v>21</v>
      </c>
      <c r="R72" s="19">
        <f t="shared" si="9"/>
        <v>245.50000000000003</v>
      </c>
      <c r="S72" s="42">
        <f t="shared" si="10"/>
        <v>32992.055861025656</v>
      </c>
      <c r="T72" s="43">
        <f t="shared" si="17"/>
        <v>32901.89737150017</v>
      </c>
    </row>
    <row r="73" spans="1:20" x14ac:dyDescent="0.2">
      <c r="A73" s="18" t="s">
        <v>12</v>
      </c>
      <c r="B73" s="18" t="s">
        <v>18</v>
      </c>
      <c r="C73" s="18" t="s">
        <v>32</v>
      </c>
      <c r="D73" s="18" t="s">
        <v>10</v>
      </c>
      <c r="E73" s="19">
        <v>129410.38501422649</v>
      </c>
      <c r="F73" s="19">
        <v>0</v>
      </c>
      <c r="G73" s="19">
        <v>481.5</v>
      </c>
      <c r="H73" s="19">
        <v>4</v>
      </c>
      <c r="I73" s="19">
        <v>21.45</v>
      </c>
      <c r="J73" s="19">
        <f t="shared" si="11"/>
        <v>506.95</v>
      </c>
      <c r="K73" s="19">
        <f t="shared" si="12"/>
        <v>0</v>
      </c>
      <c r="L73" s="19">
        <f t="shared" si="13"/>
        <v>62311100.384350054</v>
      </c>
      <c r="M73" s="19">
        <f t="shared" si="14"/>
        <v>517641.54005690594</v>
      </c>
      <c r="N73" s="19">
        <f t="shared" si="15"/>
        <v>2775852.758555158</v>
      </c>
      <c r="O73" s="19">
        <f t="shared" si="16"/>
        <v>65604594.68296212</v>
      </c>
      <c r="P73" s="18">
        <v>229</v>
      </c>
      <c r="Q73" s="41">
        <v>21</v>
      </c>
      <c r="R73" s="19">
        <f t="shared" si="9"/>
        <v>506.95000000000005</v>
      </c>
      <c r="S73" s="42">
        <f t="shared" si="10"/>
        <v>203689.3747580178</v>
      </c>
      <c r="T73" s="43">
        <f t="shared" si="17"/>
        <v>203132.74602175687</v>
      </c>
    </row>
    <row r="74" spans="1:20" x14ac:dyDescent="0.2">
      <c r="A74" s="18" t="s">
        <v>12</v>
      </c>
      <c r="B74" s="18" t="s">
        <v>18</v>
      </c>
      <c r="C74" s="18" t="s">
        <v>30</v>
      </c>
      <c r="D74" s="18" t="s">
        <v>125</v>
      </c>
      <c r="E74" s="19">
        <v>307044.59816108493</v>
      </c>
      <c r="F74" s="19">
        <v>158.66666666666666</v>
      </c>
      <c r="G74" s="19">
        <v>4.333333333333333</v>
      </c>
      <c r="H74" s="19">
        <v>17</v>
      </c>
      <c r="I74" s="19">
        <v>0</v>
      </c>
      <c r="J74" s="19">
        <f t="shared" si="11"/>
        <v>180</v>
      </c>
      <c r="K74" s="19">
        <f t="shared" si="12"/>
        <v>48717742.908225469</v>
      </c>
      <c r="L74" s="19">
        <f t="shared" si="13"/>
        <v>1330526.5920313678</v>
      </c>
      <c r="M74" s="19">
        <f t="shared" si="14"/>
        <v>5219758.1687384434</v>
      </c>
      <c r="N74" s="19">
        <f t="shared" si="15"/>
        <v>0</v>
      </c>
      <c r="O74" s="19">
        <f t="shared" si="16"/>
        <v>55268027.668995276</v>
      </c>
      <c r="P74" s="18">
        <v>253</v>
      </c>
      <c r="Q74" s="41">
        <v>9.4</v>
      </c>
      <c r="R74" s="19">
        <f t="shared" si="9"/>
        <v>179.99999999999997</v>
      </c>
      <c r="S74" s="42">
        <f t="shared" si="10"/>
        <v>178124.70261382905</v>
      </c>
      <c r="T74" s="43">
        <f t="shared" si="17"/>
        <v>177865.61188067295</v>
      </c>
    </row>
    <row r="75" spans="1:20" x14ac:dyDescent="0.2">
      <c r="A75" s="18" t="s">
        <v>12</v>
      </c>
      <c r="B75" s="18" t="s">
        <v>18</v>
      </c>
      <c r="C75" s="18" t="s">
        <v>30</v>
      </c>
      <c r="D75" s="18" t="s">
        <v>126</v>
      </c>
      <c r="E75" s="19">
        <v>223981.57846781402</v>
      </c>
      <c r="F75" s="19">
        <v>807.33333333333337</v>
      </c>
      <c r="G75" s="19">
        <v>9</v>
      </c>
      <c r="H75" s="19">
        <v>0</v>
      </c>
      <c r="I75" s="19">
        <v>0</v>
      </c>
      <c r="J75" s="19">
        <f t="shared" si="11"/>
        <v>816.33333333333337</v>
      </c>
      <c r="K75" s="19">
        <f t="shared" si="12"/>
        <v>180827794.34968185</v>
      </c>
      <c r="L75" s="19">
        <f t="shared" si="13"/>
        <v>2015834.2062103262</v>
      </c>
      <c r="M75" s="19">
        <f t="shared" si="14"/>
        <v>0</v>
      </c>
      <c r="N75" s="19">
        <f t="shared" si="15"/>
        <v>0</v>
      </c>
      <c r="O75" s="19">
        <f t="shared" si="16"/>
        <v>182843628.55589217</v>
      </c>
      <c r="P75" s="18">
        <v>253</v>
      </c>
      <c r="Q75" s="41">
        <v>9.4</v>
      </c>
      <c r="R75" s="19">
        <f t="shared" si="9"/>
        <v>816.33333333333326</v>
      </c>
      <c r="S75" s="42">
        <f t="shared" si="10"/>
        <v>589291.28349594667</v>
      </c>
      <c r="T75" s="43">
        <f t="shared" si="17"/>
        <v>588434.1316891337</v>
      </c>
    </row>
    <row r="76" spans="1:20" x14ac:dyDescent="0.2">
      <c r="A76" s="18" t="s">
        <v>12</v>
      </c>
      <c r="B76" s="18" t="s">
        <v>18</v>
      </c>
      <c r="C76" s="18" t="s">
        <v>30</v>
      </c>
      <c r="D76" s="18" t="s">
        <v>127</v>
      </c>
      <c r="E76" s="19">
        <v>832941.83838631341</v>
      </c>
      <c r="F76" s="19">
        <v>648</v>
      </c>
      <c r="G76" s="19">
        <v>361.625</v>
      </c>
      <c r="H76" s="19">
        <v>13.625</v>
      </c>
      <c r="I76" s="19">
        <v>0</v>
      </c>
      <c r="J76" s="19">
        <f t="shared" si="11"/>
        <v>1023.25</v>
      </c>
      <c r="K76" s="19">
        <f t="shared" si="12"/>
        <v>539746311.27433109</v>
      </c>
      <c r="L76" s="19">
        <f t="shared" si="13"/>
        <v>301212592.30645061</v>
      </c>
      <c r="M76" s="19">
        <f t="shared" si="14"/>
        <v>11348832.548013519</v>
      </c>
      <c r="N76" s="19">
        <f t="shared" si="15"/>
        <v>0</v>
      </c>
      <c r="O76" s="19">
        <f t="shared" si="16"/>
        <v>852307736.12879527</v>
      </c>
      <c r="P76" s="18">
        <v>253</v>
      </c>
      <c r="Q76" s="41">
        <v>9.4</v>
      </c>
      <c r="R76" s="19">
        <f t="shared" si="9"/>
        <v>1023.2500000000001</v>
      </c>
      <c r="S76" s="42">
        <f t="shared" si="10"/>
        <v>2746923.8262427659</v>
      </c>
      <c r="T76" s="43">
        <f t="shared" si="17"/>
        <v>2742928.2967197876</v>
      </c>
    </row>
    <row r="77" spans="1:20" x14ac:dyDescent="0.2">
      <c r="A77" s="18" t="s">
        <v>12</v>
      </c>
      <c r="B77" s="18" t="s">
        <v>18</v>
      </c>
      <c r="C77" s="18" t="s">
        <v>30</v>
      </c>
      <c r="D77" s="18" t="s">
        <v>9</v>
      </c>
      <c r="E77" s="19">
        <v>21123.287863223959</v>
      </c>
      <c r="F77" s="19">
        <v>27.5</v>
      </c>
      <c r="G77" s="19">
        <v>37.5</v>
      </c>
      <c r="H77" s="19">
        <v>10</v>
      </c>
      <c r="I77" s="19">
        <v>0</v>
      </c>
      <c r="J77" s="19">
        <f t="shared" si="11"/>
        <v>75</v>
      </c>
      <c r="K77" s="19">
        <f t="shared" si="12"/>
        <v>580890.41623865883</v>
      </c>
      <c r="L77" s="19">
        <f t="shared" si="13"/>
        <v>792123.29487089848</v>
      </c>
      <c r="M77" s="19">
        <f t="shared" si="14"/>
        <v>211232.87863223959</v>
      </c>
      <c r="N77" s="19">
        <f t="shared" si="15"/>
        <v>0</v>
      </c>
      <c r="O77" s="19">
        <f t="shared" si="16"/>
        <v>1584246.5897417967</v>
      </c>
      <c r="P77" s="18">
        <v>253</v>
      </c>
      <c r="Q77" s="41">
        <v>9.4</v>
      </c>
      <c r="R77" s="19">
        <f t="shared" si="9"/>
        <v>74.999999999999986</v>
      </c>
      <c r="S77" s="42">
        <f t="shared" si="10"/>
        <v>5105.9077836974748</v>
      </c>
      <c r="T77" s="43">
        <f t="shared" si="17"/>
        <v>5098.4810013832121</v>
      </c>
    </row>
    <row r="78" spans="1:20" x14ac:dyDescent="0.2">
      <c r="A78" s="18" t="s">
        <v>12</v>
      </c>
      <c r="B78" s="18" t="s">
        <v>18</v>
      </c>
      <c r="C78" s="18" t="s">
        <v>30</v>
      </c>
      <c r="D78" s="18" t="s">
        <v>11</v>
      </c>
      <c r="E78" s="19">
        <v>89521.162736643746</v>
      </c>
      <c r="F78" s="19">
        <v>216.5</v>
      </c>
      <c r="G78" s="19">
        <v>0</v>
      </c>
      <c r="H78" s="19">
        <v>0</v>
      </c>
      <c r="I78" s="19">
        <v>0</v>
      </c>
      <c r="J78" s="19">
        <f t="shared" si="11"/>
        <v>216.5</v>
      </c>
      <c r="K78" s="19">
        <f t="shared" si="12"/>
        <v>19381331.732483372</v>
      </c>
      <c r="L78" s="19">
        <f t="shared" si="13"/>
        <v>0</v>
      </c>
      <c r="M78" s="19">
        <f t="shared" si="14"/>
        <v>0</v>
      </c>
      <c r="N78" s="19">
        <f t="shared" si="15"/>
        <v>0</v>
      </c>
      <c r="O78" s="19">
        <f t="shared" si="16"/>
        <v>19381331.732483372</v>
      </c>
      <c r="P78" s="18">
        <v>253</v>
      </c>
      <c r="Q78" s="41">
        <v>9.4</v>
      </c>
      <c r="R78" s="19">
        <f t="shared" si="9"/>
        <v>216.5</v>
      </c>
      <c r="S78" s="42">
        <f t="shared" si="10"/>
        <v>62464.57665876262</v>
      </c>
      <c r="T78" s="43">
        <f t="shared" si="17"/>
        <v>62373.719002719867</v>
      </c>
    </row>
    <row r="79" spans="1:20" x14ac:dyDescent="0.2">
      <c r="A79" s="18" t="s">
        <v>12</v>
      </c>
      <c r="B79" s="18" t="s">
        <v>18</v>
      </c>
      <c r="C79" s="18" t="s">
        <v>30</v>
      </c>
      <c r="D79" s="18" t="s">
        <v>10</v>
      </c>
      <c r="E79" s="19">
        <v>115599.15990461584</v>
      </c>
      <c r="F79" s="19">
        <v>290</v>
      </c>
      <c r="G79" s="19">
        <v>0</v>
      </c>
      <c r="H79" s="19">
        <v>3</v>
      </c>
      <c r="I79" s="19">
        <v>0</v>
      </c>
      <c r="J79" s="19">
        <f t="shared" si="11"/>
        <v>293</v>
      </c>
      <c r="K79" s="19">
        <f t="shared" si="12"/>
        <v>33523756.372338593</v>
      </c>
      <c r="L79" s="19">
        <f t="shared" si="13"/>
        <v>0</v>
      </c>
      <c r="M79" s="19">
        <f t="shared" si="14"/>
        <v>346797.47971384751</v>
      </c>
      <c r="N79" s="19">
        <f t="shared" si="15"/>
        <v>0</v>
      </c>
      <c r="O79" s="19">
        <f t="shared" si="16"/>
        <v>33870553.852052443</v>
      </c>
      <c r="P79" s="18">
        <v>253</v>
      </c>
      <c r="Q79" s="41">
        <v>9.4</v>
      </c>
      <c r="R79" s="19">
        <f t="shared" si="9"/>
        <v>293</v>
      </c>
      <c r="S79" s="42">
        <f t="shared" si="10"/>
        <v>109162.25142673345</v>
      </c>
      <c r="T79" s="43">
        <f t="shared" si="17"/>
        <v>109003.46981284107</v>
      </c>
    </row>
    <row r="80" spans="1:20" x14ac:dyDescent="0.2">
      <c r="A80" s="18" t="s">
        <v>12</v>
      </c>
      <c r="B80" s="18" t="s">
        <v>18</v>
      </c>
      <c r="C80" s="18" t="s">
        <v>31</v>
      </c>
      <c r="D80" s="18" t="s">
        <v>125</v>
      </c>
      <c r="E80" s="19">
        <v>1160688.8144004836</v>
      </c>
      <c r="F80" s="19">
        <v>219.16666666666666</v>
      </c>
      <c r="G80" s="19">
        <v>1.6666666666666667</v>
      </c>
      <c r="H80" s="19">
        <v>26.666666666666668</v>
      </c>
      <c r="I80" s="19">
        <v>4.4416666666666664</v>
      </c>
      <c r="J80" s="19">
        <f t="shared" si="11"/>
        <v>251.94166666666663</v>
      </c>
      <c r="K80" s="19">
        <f t="shared" si="12"/>
        <v>254384298.48943931</v>
      </c>
      <c r="L80" s="19">
        <f t="shared" si="13"/>
        <v>1934481.3573341395</v>
      </c>
      <c r="M80" s="19">
        <f t="shared" si="14"/>
        <v>30951701.717346232</v>
      </c>
      <c r="N80" s="19">
        <f t="shared" si="15"/>
        <v>5155392.8172954815</v>
      </c>
      <c r="O80" s="19">
        <f t="shared" si="16"/>
        <v>292425874.38141519</v>
      </c>
      <c r="P80" s="18">
        <v>249</v>
      </c>
      <c r="Q80" s="41">
        <v>18.100000000000001</v>
      </c>
      <c r="R80" s="19">
        <f t="shared" si="9"/>
        <v>251.94166666666666</v>
      </c>
      <c r="S80" s="42">
        <f t="shared" si="10"/>
        <v>865651.05223510496</v>
      </c>
      <c r="T80" s="43">
        <f t="shared" si="17"/>
        <v>860720.83744622616</v>
      </c>
    </row>
    <row r="81" spans="1:20" x14ac:dyDescent="0.2">
      <c r="A81" s="18" t="s">
        <v>12</v>
      </c>
      <c r="B81" s="18" t="s">
        <v>18</v>
      </c>
      <c r="C81" s="18" t="s">
        <v>31</v>
      </c>
      <c r="D81" s="18" t="s">
        <v>126</v>
      </c>
      <c r="E81" s="19">
        <v>2562361.6167800236</v>
      </c>
      <c r="F81" s="19">
        <v>158.26315789473685</v>
      </c>
      <c r="G81" s="19">
        <v>227.26315789473685</v>
      </c>
      <c r="H81" s="19">
        <v>204</v>
      </c>
      <c r="I81" s="19">
        <v>3.0447368421052632</v>
      </c>
      <c r="J81" s="19">
        <f t="shared" si="11"/>
        <v>592.57105263157905</v>
      </c>
      <c r="K81" s="19">
        <f t="shared" si="12"/>
        <v>405527441.13987005</v>
      </c>
      <c r="L81" s="19">
        <f t="shared" si="13"/>
        <v>582330392.69769168</v>
      </c>
      <c r="M81" s="19">
        <f t="shared" si="14"/>
        <v>522721769.82312483</v>
      </c>
      <c r="N81" s="19">
        <f t="shared" si="15"/>
        <v>7801716.8174065454</v>
      </c>
      <c r="O81" s="19">
        <f t="shared" si="16"/>
        <v>1518381320.4780931</v>
      </c>
      <c r="P81" s="18">
        <v>249</v>
      </c>
      <c r="Q81" s="41">
        <v>18.100000000000001</v>
      </c>
      <c r="R81" s="19">
        <f t="shared" si="9"/>
        <v>592.57105263157894</v>
      </c>
      <c r="S81" s="42">
        <f t="shared" si="10"/>
        <v>4494774.5836321386</v>
      </c>
      <c r="T81" s="43">
        <f t="shared" si="17"/>
        <v>4469175.1182728782</v>
      </c>
    </row>
    <row r="82" spans="1:20" x14ac:dyDescent="0.2">
      <c r="A82" s="18" t="s">
        <v>12</v>
      </c>
      <c r="B82" s="18" t="s">
        <v>18</v>
      </c>
      <c r="C82" s="18" t="s">
        <v>31</v>
      </c>
      <c r="D82" s="18" t="s">
        <v>127</v>
      </c>
      <c r="E82" s="19">
        <v>2613788.8683339511</v>
      </c>
      <c r="F82" s="19">
        <v>102</v>
      </c>
      <c r="G82" s="19">
        <v>395.78947368421052</v>
      </c>
      <c r="H82" s="19">
        <v>49.473684210526315</v>
      </c>
      <c r="I82" s="19">
        <v>9.0657894736842106</v>
      </c>
      <c r="J82" s="19">
        <f t="shared" si="11"/>
        <v>556.32894736842104</v>
      </c>
      <c r="K82" s="19">
        <f t="shared" si="12"/>
        <v>266606464.57006302</v>
      </c>
      <c r="L82" s="19">
        <f t="shared" si="13"/>
        <v>1034510120.5195427</v>
      </c>
      <c r="M82" s="19">
        <f t="shared" si="14"/>
        <v>129313765.06494284</v>
      </c>
      <c r="N82" s="19">
        <f t="shared" si="15"/>
        <v>23696059.6089749</v>
      </c>
      <c r="O82" s="19">
        <f t="shared" si="16"/>
        <v>1454126409.7635236</v>
      </c>
      <c r="P82" s="18">
        <v>249</v>
      </c>
      <c r="Q82" s="41">
        <v>18.100000000000001</v>
      </c>
      <c r="R82" s="19">
        <f t="shared" si="9"/>
        <v>556.32894736842104</v>
      </c>
      <c r="S82" s="42">
        <f t="shared" si="10"/>
        <v>4304564.5648059966</v>
      </c>
      <c r="T82" s="43">
        <f t="shared" si="17"/>
        <v>4280048.4184647035</v>
      </c>
    </row>
    <row r="83" spans="1:20" x14ac:dyDescent="0.2">
      <c r="A83" s="18" t="s">
        <v>12</v>
      </c>
      <c r="B83" s="18" t="s">
        <v>18</v>
      </c>
      <c r="C83" s="18" t="s">
        <v>31</v>
      </c>
      <c r="D83" s="18" t="s">
        <v>9</v>
      </c>
      <c r="E83" s="19">
        <v>139155.79007239919</v>
      </c>
      <c r="F83" s="19">
        <v>98.5</v>
      </c>
      <c r="G83" s="19">
        <v>134</v>
      </c>
      <c r="H83" s="19">
        <v>42</v>
      </c>
      <c r="I83" s="19">
        <v>100.75</v>
      </c>
      <c r="J83" s="19">
        <f t="shared" si="11"/>
        <v>375.25</v>
      </c>
      <c r="K83" s="19">
        <f t="shared" si="12"/>
        <v>13706845.322131321</v>
      </c>
      <c r="L83" s="19">
        <f t="shared" si="13"/>
        <v>18646875.86970149</v>
      </c>
      <c r="M83" s="19">
        <f t="shared" si="14"/>
        <v>5844543.183040766</v>
      </c>
      <c r="N83" s="19">
        <f t="shared" si="15"/>
        <v>14019945.849794218</v>
      </c>
      <c r="O83" s="19">
        <f t="shared" si="16"/>
        <v>52218210.224667795</v>
      </c>
      <c r="P83" s="18">
        <v>249</v>
      </c>
      <c r="Q83" s="41">
        <v>18.100000000000001</v>
      </c>
      <c r="R83" s="19">
        <f t="shared" si="9"/>
        <v>375.25</v>
      </c>
      <c r="S83" s="42">
        <f t="shared" si="10"/>
        <v>154578.48496627563</v>
      </c>
      <c r="T83" s="43">
        <f t="shared" si="17"/>
        <v>153698.1012011829</v>
      </c>
    </row>
    <row r="84" spans="1:20" x14ac:dyDescent="0.2">
      <c r="A84" s="18" t="s">
        <v>12</v>
      </c>
      <c r="B84" s="18" t="s">
        <v>18</v>
      </c>
      <c r="C84" s="18" t="s">
        <v>31</v>
      </c>
      <c r="D84" s="18" t="s">
        <v>11</v>
      </c>
      <c r="E84" s="19">
        <v>71463.09032128645</v>
      </c>
      <c r="F84" s="19">
        <v>114.5</v>
      </c>
      <c r="G84" s="19">
        <v>154</v>
      </c>
      <c r="H84" s="19">
        <v>0</v>
      </c>
      <c r="I84" s="19">
        <v>0</v>
      </c>
      <c r="J84" s="19">
        <f t="shared" si="11"/>
        <v>268.5</v>
      </c>
      <c r="K84" s="19">
        <f t="shared" si="12"/>
        <v>8182523.8417872982</v>
      </c>
      <c r="L84" s="19">
        <f t="shared" si="13"/>
        <v>11005315.909478113</v>
      </c>
      <c r="M84" s="19">
        <f t="shared" si="14"/>
        <v>0</v>
      </c>
      <c r="N84" s="19">
        <f t="shared" si="15"/>
        <v>0</v>
      </c>
      <c r="O84" s="19">
        <f t="shared" si="16"/>
        <v>19187839.75126541</v>
      </c>
      <c r="P84" s="18">
        <v>249</v>
      </c>
      <c r="Q84" s="41">
        <v>18.100000000000001</v>
      </c>
      <c r="R84" s="19">
        <f t="shared" si="9"/>
        <v>268.5</v>
      </c>
      <c r="S84" s="42">
        <f t="shared" si="10"/>
        <v>56800.629239589289</v>
      </c>
      <c r="T84" s="43">
        <f t="shared" si="17"/>
        <v>56477.127868486474</v>
      </c>
    </row>
    <row r="85" spans="1:20" x14ac:dyDescent="0.2">
      <c r="A85" s="18" t="s">
        <v>12</v>
      </c>
      <c r="B85" s="18" t="s">
        <v>18</v>
      </c>
      <c r="C85" s="18" t="s">
        <v>31</v>
      </c>
      <c r="D85" s="18" t="s">
        <v>10</v>
      </c>
      <c r="E85" s="19">
        <v>225288.52493145049</v>
      </c>
      <c r="F85" s="19">
        <v>169</v>
      </c>
      <c r="G85" s="19">
        <v>2</v>
      </c>
      <c r="H85" s="19">
        <v>88</v>
      </c>
      <c r="I85" s="19">
        <v>0</v>
      </c>
      <c r="J85" s="19">
        <f t="shared" si="11"/>
        <v>259</v>
      </c>
      <c r="K85" s="19">
        <f t="shared" si="12"/>
        <v>38073760.713415131</v>
      </c>
      <c r="L85" s="19">
        <f t="shared" si="13"/>
        <v>450577.04986290098</v>
      </c>
      <c r="M85" s="19">
        <f t="shared" si="14"/>
        <v>19825390.193967644</v>
      </c>
      <c r="N85" s="19">
        <f t="shared" si="15"/>
        <v>0</v>
      </c>
      <c r="O85" s="19">
        <f t="shared" si="16"/>
        <v>58349727.957245678</v>
      </c>
      <c r="P85" s="18">
        <v>249</v>
      </c>
      <c r="Q85" s="41">
        <v>18.100000000000001</v>
      </c>
      <c r="R85" s="19">
        <f t="shared" si="9"/>
        <v>259</v>
      </c>
      <c r="S85" s="42">
        <f t="shared" si="10"/>
        <v>172729.25492885857</v>
      </c>
      <c r="T85" s="43">
        <f t="shared" si="17"/>
        <v>171745.49556655725</v>
      </c>
    </row>
    <row r="86" spans="1:20" x14ac:dyDescent="0.2">
      <c r="A86" s="18" t="s">
        <v>12</v>
      </c>
      <c r="B86" s="18" t="s">
        <v>18</v>
      </c>
      <c r="C86" s="18" t="s">
        <v>84</v>
      </c>
      <c r="D86" s="18" t="s">
        <v>125</v>
      </c>
      <c r="E86" s="19">
        <v>704833.82720153767</v>
      </c>
      <c r="F86" s="19">
        <v>50.5</v>
      </c>
      <c r="G86" s="19">
        <v>31.5</v>
      </c>
      <c r="H86" s="19">
        <v>23.75</v>
      </c>
      <c r="I86" s="19">
        <v>0</v>
      </c>
      <c r="J86" s="19">
        <f t="shared" si="11"/>
        <v>105.75</v>
      </c>
      <c r="K86" s="19">
        <f t="shared" si="12"/>
        <v>35594108.273677655</v>
      </c>
      <c r="L86" s="19">
        <f t="shared" si="13"/>
        <v>22202265.556848437</v>
      </c>
      <c r="M86" s="19">
        <f t="shared" si="14"/>
        <v>16739803.396036521</v>
      </c>
      <c r="N86" s="19">
        <f t="shared" si="15"/>
        <v>0</v>
      </c>
      <c r="O86" s="19">
        <f t="shared" si="16"/>
        <v>74536177.226562619</v>
      </c>
      <c r="P86" s="18">
        <v>224</v>
      </c>
      <c r="Q86" s="41">
        <v>21.8</v>
      </c>
      <c r="R86" s="19">
        <f t="shared" si="9"/>
        <v>105.75000000000001</v>
      </c>
      <c r="S86" s="42">
        <f t="shared" si="10"/>
        <v>234190.00683953025</v>
      </c>
      <c r="T86" s="43">
        <f t="shared" si="17"/>
        <v>233701.37286652267</v>
      </c>
    </row>
    <row r="87" spans="1:20" x14ac:dyDescent="0.2">
      <c r="A87" s="18" t="s">
        <v>12</v>
      </c>
      <c r="B87" s="18" t="s">
        <v>18</v>
      </c>
      <c r="C87" s="18" t="s">
        <v>84</v>
      </c>
      <c r="D87" s="18" t="s">
        <v>126</v>
      </c>
      <c r="E87" s="19">
        <v>1685937.056758889</v>
      </c>
      <c r="F87" s="19">
        <v>135.63636363636363</v>
      </c>
      <c r="G87" s="19">
        <v>412.45454545454544</v>
      </c>
      <c r="H87" s="19">
        <v>43.090909090909093</v>
      </c>
      <c r="I87" s="19">
        <v>2.3045454545454547</v>
      </c>
      <c r="J87" s="19">
        <f t="shared" si="11"/>
        <v>593.48636363636354</v>
      </c>
      <c r="K87" s="19">
        <f t="shared" si="12"/>
        <v>228674371.6985693</v>
      </c>
      <c r="L87" s="19">
        <f t="shared" si="13"/>
        <v>695372402.41046178</v>
      </c>
      <c r="M87" s="19">
        <f t="shared" si="14"/>
        <v>72648560.445792124</v>
      </c>
      <c r="N87" s="19">
        <f t="shared" si="15"/>
        <v>3885318.58080344</v>
      </c>
      <c r="O87" s="19">
        <f t="shared" si="16"/>
        <v>1000580653.1356266</v>
      </c>
      <c r="P87" s="18">
        <v>224</v>
      </c>
      <c r="Q87" s="41">
        <v>21.8</v>
      </c>
      <c r="R87" s="19">
        <f t="shared" si="9"/>
        <v>593.48636363636354</v>
      </c>
      <c r="S87" s="42">
        <f t="shared" si="10"/>
        <v>3143788.6771288123</v>
      </c>
      <c r="T87" s="43">
        <f t="shared" si="17"/>
        <v>3137229.2087196657</v>
      </c>
    </row>
    <row r="88" spans="1:20" x14ac:dyDescent="0.2">
      <c r="A88" s="18" t="s">
        <v>12</v>
      </c>
      <c r="B88" s="18" t="s">
        <v>18</v>
      </c>
      <c r="C88" s="18" t="s">
        <v>84</v>
      </c>
      <c r="D88" s="18" t="s">
        <v>127</v>
      </c>
      <c r="E88" s="19">
        <v>4376209.8985518757</v>
      </c>
      <c r="F88" s="19">
        <v>297.90625</v>
      </c>
      <c r="G88" s="19">
        <v>495.09375</v>
      </c>
      <c r="H88" s="19">
        <v>25</v>
      </c>
      <c r="I88" s="19">
        <v>1.7875000000000001</v>
      </c>
      <c r="J88" s="19">
        <f t="shared" si="11"/>
        <v>819.78750000000002</v>
      </c>
      <c r="K88" s="19">
        <f t="shared" si="12"/>
        <v>1303700280.0904698</v>
      </c>
      <c r="L88" s="19">
        <f t="shared" si="13"/>
        <v>2166634169.4611678</v>
      </c>
      <c r="M88" s="19">
        <f t="shared" si="14"/>
        <v>109405247.4637969</v>
      </c>
      <c r="N88" s="19">
        <f t="shared" si="15"/>
        <v>7822475.1936614783</v>
      </c>
      <c r="O88" s="19">
        <f t="shared" si="16"/>
        <v>3587562172.2090964</v>
      </c>
      <c r="P88" s="18">
        <v>224</v>
      </c>
      <c r="Q88" s="41">
        <v>21.8</v>
      </c>
      <c r="R88" s="19">
        <f t="shared" si="9"/>
        <v>819.78750000000014</v>
      </c>
      <c r="S88" s="42">
        <f t="shared" si="10"/>
        <v>11271992.217860546</v>
      </c>
      <c r="T88" s="43">
        <f t="shared" si="17"/>
        <v>11248473.373416865</v>
      </c>
    </row>
    <row r="89" spans="1:20" x14ac:dyDescent="0.2">
      <c r="A89" s="18" t="s">
        <v>12</v>
      </c>
      <c r="B89" s="18" t="s">
        <v>18</v>
      </c>
      <c r="C89" s="18" t="s">
        <v>84</v>
      </c>
      <c r="D89" s="18" t="s">
        <v>9</v>
      </c>
      <c r="E89" s="19">
        <v>32698.55165106709</v>
      </c>
      <c r="F89" s="19">
        <v>103</v>
      </c>
      <c r="G89" s="19">
        <v>121</v>
      </c>
      <c r="H89" s="19">
        <v>0</v>
      </c>
      <c r="I89" s="19">
        <v>18.850000000000001</v>
      </c>
      <c r="J89" s="19">
        <f t="shared" si="11"/>
        <v>242.85</v>
      </c>
      <c r="K89" s="19">
        <f t="shared" si="12"/>
        <v>3367950.8200599104</v>
      </c>
      <c r="L89" s="19">
        <f t="shared" si="13"/>
        <v>3956524.7497791178</v>
      </c>
      <c r="M89" s="19">
        <f t="shared" si="14"/>
        <v>0</v>
      </c>
      <c r="N89" s="19">
        <f t="shared" si="15"/>
        <v>616367.69862261473</v>
      </c>
      <c r="O89" s="19">
        <f t="shared" si="16"/>
        <v>7940843.2684616437</v>
      </c>
      <c r="P89" s="18">
        <v>224</v>
      </c>
      <c r="Q89" s="41">
        <v>21.8</v>
      </c>
      <c r="R89" s="19">
        <f t="shared" si="9"/>
        <v>242.85000000000002</v>
      </c>
      <c r="S89" s="42">
        <f t="shared" si="10"/>
        <v>24949.845947961185</v>
      </c>
      <c r="T89" s="43">
        <f t="shared" si="17"/>
        <v>24897.788464740592</v>
      </c>
    </row>
    <row r="90" spans="1:20" x14ac:dyDescent="0.2">
      <c r="A90" s="18" t="s">
        <v>12</v>
      </c>
      <c r="B90" s="18" t="s">
        <v>18</v>
      </c>
      <c r="C90" s="18" t="s">
        <v>84</v>
      </c>
      <c r="D90" s="18" t="s">
        <v>11</v>
      </c>
      <c r="E90" s="19">
        <v>100553.87985739902</v>
      </c>
      <c r="F90" s="19">
        <v>82</v>
      </c>
      <c r="G90" s="19">
        <v>55.5</v>
      </c>
      <c r="H90" s="19">
        <v>0</v>
      </c>
      <c r="I90" s="19">
        <v>0</v>
      </c>
      <c r="J90" s="19">
        <f t="shared" si="11"/>
        <v>137.5</v>
      </c>
      <c r="K90" s="19">
        <f t="shared" si="12"/>
        <v>8245418.14830672</v>
      </c>
      <c r="L90" s="19">
        <f t="shared" si="13"/>
        <v>5580740.3320856458</v>
      </c>
      <c r="M90" s="19">
        <f t="shared" si="14"/>
        <v>0</v>
      </c>
      <c r="N90" s="19">
        <f t="shared" si="15"/>
        <v>0</v>
      </c>
      <c r="O90" s="19">
        <f t="shared" si="16"/>
        <v>13826158.480392367</v>
      </c>
      <c r="P90" s="18">
        <v>224</v>
      </c>
      <c r="Q90" s="41">
        <v>21.8</v>
      </c>
      <c r="R90" s="19">
        <f t="shared" si="9"/>
        <v>137.5</v>
      </c>
      <c r="S90" s="42">
        <f t="shared" si="10"/>
        <v>43441.296154018521</v>
      </c>
      <c r="T90" s="43">
        <f t="shared" si="17"/>
        <v>43350.656534425863</v>
      </c>
    </row>
    <row r="91" spans="1:20" x14ac:dyDescent="0.2">
      <c r="A91" s="18" t="s">
        <v>12</v>
      </c>
      <c r="B91" s="18" t="s">
        <v>18</v>
      </c>
      <c r="C91" s="18" t="s">
        <v>84</v>
      </c>
      <c r="D91" s="18" t="s">
        <v>10</v>
      </c>
      <c r="E91" s="19">
        <v>408422.84696437739</v>
      </c>
      <c r="F91" s="19">
        <v>316</v>
      </c>
      <c r="G91" s="19">
        <v>0</v>
      </c>
      <c r="H91" s="19">
        <v>20.5</v>
      </c>
      <c r="I91" s="19">
        <v>0</v>
      </c>
      <c r="J91" s="19">
        <f t="shared" si="11"/>
        <v>336.5</v>
      </c>
      <c r="K91" s="19">
        <f t="shared" si="12"/>
        <v>129061619.64074326</v>
      </c>
      <c r="L91" s="19">
        <f t="shared" si="13"/>
        <v>0</v>
      </c>
      <c r="M91" s="19">
        <f t="shared" si="14"/>
        <v>8372668.362769736</v>
      </c>
      <c r="N91" s="19">
        <f t="shared" si="15"/>
        <v>0</v>
      </c>
      <c r="O91" s="19">
        <f t="shared" si="16"/>
        <v>137434288.00351298</v>
      </c>
      <c r="P91" s="18">
        <v>224</v>
      </c>
      <c r="Q91" s="41">
        <v>21.8</v>
      </c>
      <c r="R91" s="19">
        <f t="shared" si="9"/>
        <v>336.49999999999994</v>
      </c>
      <c r="S91" s="42">
        <f t="shared" si="10"/>
        <v>431813.62453960913</v>
      </c>
      <c r="T91" s="43">
        <f t="shared" si="17"/>
        <v>430912.65182175033</v>
      </c>
    </row>
    <row r="92" spans="1:20" x14ac:dyDescent="0.2">
      <c r="A92" s="18" t="s">
        <v>14</v>
      </c>
      <c r="B92" s="18" t="s">
        <v>24</v>
      </c>
      <c r="C92" s="18" t="s">
        <v>29</v>
      </c>
      <c r="D92" s="18" t="s">
        <v>125</v>
      </c>
      <c r="E92" s="19">
        <v>64620.910632076819</v>
      </c>
      <c r="F92" s="19">
        <v>170</v>
      </c>
      <c r="G92" s="19">
        <v>10</v>
      </c>
      <c r="H92" s="19">
        <v>126</v>
      </c>
      <c r="I92" s="19">
        <v>22.75</v>
      </c>
      <c r="J92" s="19">
        <f t="shared" si="11"/>
        <v>328.75</v>
      </c>
      <c r="K92" s="19">
        <f t="shared" si="12"/>
        <v>10985554.807453059</v>
      </c>
      <c r="L92" s="19">
        <f t="shared" si="13"/>
        <v>646209.10632076813</v>
      </c>
      <c r="M92" s="19">
        <f t="shared" si="14"/>
        <v>8142234.7396416795</v>
      </c>
      <c r="N92" s="19">
        <f t="shared" si="15"/>
        <v>1470125.7168797476</v>
      </c>
      <c r="O92" s="19">
        <f t="shared" si="16"/>
        <v>21244124.370295256</v>
      </c>
      <c r="P92" s="18">
        <v>294</v>
      </c>
      <c r="Q92" s="41">
        <v>12.5</v>
      </c>
      <c r="R92" s="19">
        <f t="shared" si="9"/>
        <v>328.75000000000006</v>
      </c>
      <c r="S92" s="42">
        <f t="shared" si="10"/>
        <v>56903.904563290867</v>
      </c>
      <c r="T92" s="43">
        <f t="shared" si="17"/>
        <v>56719.364467001222</v>
      </c>
    </row>
    <row r="93" spans="1:20" x14ac:dyDescent="0.2">
      <c r="A93" s="18" t="s">
        <v>14</v>
      </c>
      <c r="B93" s="18" t="s">
        <v>24</v>
      </c>
      <c r="C93" s="18" t="s">
        <v>29</v>
      </c>
      <c r="D93" s="18" t="s">
        <v>126</v>
      </c>
      <c r="E93" s="19">
        <v>177347.94256238721</v>
      </c>
      <c r="F93" s="19">
        <v>56.666666666666664</v>
      </c>
      <c r="G93" s="19">
        <v>673.33333333333337</v>
      </c>
      <c r="H93" s="19">
        <v>22</v>
      </c>
      <c r="I93" s="19">
        <v>0</v>
      </c>
      <c r="J93" s="19">
        <f t="shared" si="11"/>
        <v>752</v>
      </c>
      <c r="K93" s="19">
        <f t="shared" si="12"/>
        <v>10049716.745201942</v>
      </c>
      <c r="L93" s="19">
        <f t="shared" si="13"/>
        <v>119414281.32534073</v>
      </c>
      <c r="M93" s="19">
        <f t="shared" si="14"/>
        <v>3901654.7363725184</v>
      </c>
      <c r="N93" s="19">
        <f t="shared" si="15"/>
        <v>0</v>
      </c>
      <c r="O93" s="19">
        <f t="shared" si="16"/>
        <v>133365652.80691519</v>
      </c>
      <c r="P93" s="18">
        <v>294</v>
      </c>
      <c r="Q93" s="41">
        <v>12.5</v>
      </c>
      <c r="R93" s="19">
        <f t="shared" si="9"/>
        <v>752.00000000000011</v>
      </c>
      <c r="S93" s="42">
        <f t="shared" si="10"/>
        <v>357229.42716138001</v>
      </c>
      <c r="T93" s="43">
        <f t="shared" si="17"/>
        <v>356070.92752252775</v>
      </c>
    </row>
    <row r="94" spans="1:20" x14ac:dyDescent="0.2">
      <c r="A94" s="18" t="s">
        <v>14</v>
      </c>
      <c r="B94" s="18" t="s">
        <v>24</v>
      </c>
      <c r="C94" s="18" t="s">
        <v>29</v>
      </c>
      <c r="D94" s="18" t="s">
        <v>127</v>
      </c>
      <c r="E94" s="19">
        <v>432969.40267638955</v>
      </c>
      <c r="F94" s="19">
        <v>0</v>
      </c>
      <c r="G94" s="19">
        <v>551.20000000000005</v>
      </c>
      <c r="H94" s="19">
        <v>677</v>
      </c>
      <c r="I94" s="19">
        <v>0</v>
      </c>
      <c r="J94" s="19">
        <f t="shared" si="11"/>
        <v>1228.2</v>
      </c>
      <c r="K94" s="19">
        <f t="shared" si="12"/>
        <v>0</v>
      </c>
      <c r="L94" s="19">
        <f t="shared" si="13"/>
        <v>238652734.75522593</v>
      </c>
      <c r="M94" s="19">
        <f t="shared" si="14"/>
        <v>293120285.61191571</v>
      </c>
      <c r="N94" s="19">
        <f t="shared" si="15"/>
        <v>0</v>
      </c>
      <c r="O94" s="19">
        <f t="shared" si="16"/>
        <v>531773020.3671416</v>
      </c>
      <c r="P94" s="18">
        <v>294</v>
      </c>
      <c r="Q94" s="41">
        <v>12.5</v>
      </c>
      <c r="R94" s="19">
        <f t="shared" si="9"/>
        <v>1228.1999999999998</v>
      </c>
      <c r="S94" s="42">
        <f t="shared" si="10"/>
        <v>1424392.0188405579</v>
      </c>
      <c r="T94" s="43">
        <f t="shared" si="17"/>
        <v>1419772.6971555462</v>
      </c>
    </row>
    <row r="95" spans="1:20" x14ac:dyDescent="0.2">
      <c r="A95" s="18" t="s">
        <v>14</v>
      </c>
      <c r="B95" s="18" t="s">
        <v>24</v>
      </c>
      <c r="C95" s="18" t="s">
        <v>29</v>
      </c>
      <c r="D95" s="18" t="s">
        <v>9</v>
      </c>
      <c r="E95" s="19">
        <v>4536.6084493849376</v>
      </c>
      <c r="F95" s="19">
        <v>17.5</v>
      </c>
      <c r="G95" s="19">
        <v>150</v>
      </c>
      <c r="H95" s="19">
        <v>0</v>
      </c>
      <c r="I95" s="19">
        <v>0</v>
      </c>
      <c r="J95" s="19">
        <f t="shared" si="11"/>
        <v>167.5</v>
      </c>
      <c r="K95" s="19">
        <f t="shared" si="12"/>
        <v>79390.647864236409</v>
      </c>
      <c r="L95" s="19">
        <f t="shared" si="13"/>
        <v>680491.26740774058</v>
      </c>
      <c r="M95" s="19">
        <f t="shared" si="14"/>
        <v>0</v>
      </c>
      <c r="N95" s="19">
        <f t="shared" si="15"/>
        <v>0</v>
      </c>
      <c r="O95" s="19">
        <f t="shared" si="16"/>
        <v>759881.91527197696</v>
      </c>
      <c r="P95" s="18">
        <v>294</v>
      </c>
      <c r="Q95" s="41">
        <v>12.5</v>
      </c>
      <c r="R95" s="19">
        <f t="shared" si="9"/>
        <v>167.49999999999997</v>
      </c>
      <c r="S95" s="42">
        <f t="shared" si="10"/>
        <v>2035.3979873356527</v>
      </c>
      <c r="T95" s="43">
        <f t="shared" si="17"/>
        <v>2028.7971654157282</v>
      </c>
    </row>
    <row r="96" spans="1:20" x14ac:dyDescent="0.2">
      <c r="A96" s="18" t="s">
        <v>14</v>
      </c>
      <c r="B96" s="18" t="s">
        <v>24</v>
      </c>
      <c r="C96" s="18" t="s">
        <v>29</v>
      </c>
      <c r="D96" s="18" t="s">
        <v>11</v>
      </c>
      <c r="E96" s="19">
        <v>7817.3375026231597</v>
      </c>
      <c r="F96" s="19">
        <v>0</v>
      </c>
      <c r="G96" s="19">
        <v>138</v>
      </c>
      <c r="H96" s="19">
        <v>0</v>
      </c>
      <c r="I96" s="19">
        <v>0</v>
      </c>
      <c r="J96" s="19">
        <f t="shared" si="11"/>
        <v>138</v>
      </c>
      <c r="K96" s="19">
        <f t="shared" si="12"/>
        <v>0</v>
      </c>
      <c r="L96" s="19">
        <f t="shared" si="13"/>
        <v>1078792.575361996</v>
      </c>
      <c r="M96" s="19">
        <f t="shared" si="14"/>
        <v>0</v>
      </c>
      <c r="N96" s="19">
        <f t="shared" si="15"/>
        <v>0</v>
      </c>
      <c r="O96" s="19">
        <f t="shared" si="16"/>
        <v>1078792.575361996</v>
      </c>
      <c r="P96" s="18">
        <v>294</v>
      </c>
      <c r="Q96" s="41">
        <v>12.5</v>
      </c>
      <c r="R96" s="19">
        <f t="shared" si="9"/>
        <v>138</v>
      </c>
      <c r="S96" s="42">
        <f t="shared" si="10"/>
        <v>2889.6229697196322</v>
      </c>
      <c r="T96" s="43">
        <f t="shared" si="17"/>
        <v>2880.2518851663795</v>
      </c>
    </row>
    <row r="97" spans="1:20" x14ac:dyDescent="0.2">
      <c r="A97" s="18" t="s">
        <v>14</v>
      </c>
      <c r="B97" s="18" t="s">
        <v>24</v>
      </c>
      <c r="C97" s="18" t="s">
        <v>29</v>
      </c>
      <c r="D97" s="18" t="s">
        <v>10</v>
      </c>
      <c r="E97" s="19">
        <v>69732.628266832849</v>
      </c>
      <c r="F97" s="19">
        <v>0</v>
      </c>
      <c r="G97" s="19">
        <v>396.5</v>
      </c>
      <c r="H97" s="19">
        <v>0</v>
      </c>
      <c r="I97" s="19">
        <v>0</v>
      </c>
      <c r="J97" s="19">
        <f t="shared" si="11"/>
        <v>396.5</v>
      </c>
      <c r="K97" s="19">
        <f t="shared" si="12"/>
        <v>0</v>
      </c>
      <c r="L97" s="19">
        <f t="shared" si="13"/>
        <v>27648987.107799225</v>
      </c>
      <c r="M97" s="19">
        <f t="shared" si="14"/>
        <v>0</v>
      </c>
      <c r="N97" s="19">
        <f t="shared" si="15"/>
        <v>0</v>
      </c>
      <c r="O97" s="19">
        <f t="shared" si="16"/>
        <v>27648987.107799225</v>
      </c>
      <c r="P97" s="18">
        <v>294</v>
      </c>
      <c r="Q97" s="41">
        <v>12.5</v>
      </c>
      <c r="R97" s="19">
        <f t="shared" si="9"/>
        <v>396.5</v>
      </c>
      <c r="S97" s="42">
        <f t="shared" si="10"/>
        <v>74059.786895890778</v>
      </c>
      <c r="T97" s="43">
        <f t="shared" si="17"/>
        <v>73819.610051966869</v>
      </c>
    </row>
    <row r="98" spans="1:20" x14ac:dyDescent="0.2">
      <c r="A98" s="18" t="s">
        <v>14</v>
      </c>
      <c r="B98" s="18" t="s">
        <v>24</v>
      </c>
      <c r="C98" s="18" t="s">
        <v>32</v>
      </c>
      <c r="D98" s="18" t="s">
        <v>125</v>
      </c>
      <c r="E98" s="19">
        <v>69424.749113517144</v>
      </c>
      <c r="F98" s="19">
        <v>0</v>
      </c>
      <c r="G98" s="19">
        <v>245</v>
      </c>
      <c r="H98" s="19">
        <v>23.666666666666668</v>
      </c>
      <c r="I98" s="19">
        <v>10.4</v>
      </c>
      <c r="J98" s="19">
        <f t="shared" si="11"/>
        <v>279.06666666666666</v>
      </c>
      <c r="K98" s="19">
        <f t="shared" si="12"/>
        <v>0</v>
      </c>
      <c r="L98" s="19">
        <f t="shared" si="13"/>
        <v>17009063.532811701</v>
      </c>
      <c r="M98" s="19">
        <f t="shared" si="14"/>
        <v>1643052.3956865724</v>
      </c>
      <c r="N98" s="19">
        <f t="shared" si="15"/>
        <v>722017.39078057837</v>
      </c>
      <c r="O98" s="19">
        <f t="shared" si="16"/>
        <v>19374133.319278855</v>
      </c>
      <c r="P98" s="18">
        <v>239</v>
      </c>
      <c r="Q98" s="41">
        <v>22.5</v>
      </c>
      <c r="R98" s="19">
        <f t="shared" si="9"/>
        <v>279.06666666666672</v>
      </c>
      <c r="S98" s="42">
        <f t="shared" si="10"/>
        <v>56541.665230949795</v>
      </c>
      <c r="T98" s="43">
        <f t="shared" si="17"/>
        <v>56387.151939812342</v>
      </c>
    </row>
    <row r="99" spans="1:20" x14ac:dyDescent="0.2">
      <c r="A99" s="18" t="s">
        <v>14</v>
      </c>
      <c r="B99" s="18" t="s">
        <v>24</v>
      </c>
      <c r="C99" s="18" t="s">
        <v>32</v>
      </c>
      <c r="D99" s="18" t="s">
        <v>126</v>
      </c>
      <c r="E99" s="19">
        <v>88530.332090873053</v>
      </c>
      <c r="F99" s="19">
        <v>0</v>
      </c>
      <c r="G99" s="19">
        <v>183</v>
      </c>
      <c r="H99" s="19">
        <v>136</v>
      </c>
      <c r="I99" s="19">
        <v>0</v>
      </c>
      <c r="J99" s="19">
        <f t="shared" si="11"/>
        <v>319</v>
      </c>
      <c r="K99" s="19">
        <f t="shared" si="12"/>
        <v>0</v>
      </c>
      <c r="L99" s="19">
        <f t="shared" si="13"/>
        <v>16201050.77262977</v>
      </c>
      <c r="M99" s="19">
        <f t="shared" si="14"/>
        <v>12040125.164358735</v>
      </c>
      <c r="N99" s="19">
        <f t="shared" si="15"/>
        <v>0</v>
      </c>
      <c r="O99" s="19">
        <f t="shared" si="16"/>
        <v>28241175.936988503</v>
      </c>
      <c r="P99" s="18">
        <v>239</v>
      </c>
      <c r="Q99" s="41">
        <v>22.5</v>
      </c>
      <c r="R99" s="19">
        <f t="shared" si="9"/>
        <v>319</v>
      </c>
      <c r="S99" s="42">
        <f t="shared" si="10"/>
        <v>82419.331447905788</v>
      </c>
      <c r="T99" s="43">
        <f t="shared" si="17"/>
        <v>82194.101396697573</v>
      </c>
    </row>
    <row r="100" spans="1:20" x14ac:dyDescent="0.2">
      <c r="A100" s="18" t="s">
        <v>14</v>
      </c>
      <c r="B100" s="18" t="s">
        <v>24</v>
      </c>
      <c r="C100" s="18" t="s">
        <v>32</v>
      </c>
      <c r="D100" s="18" t="s">
        <v>127</v>
      </c>
      <c r="E100" s="19">
        <v>206644.47116478664</v>
      </c>
      <c r="F100" s="19">
        <v>0</v>
      </c>
      <c r="G100" s="19">
        <v>340.66666666666669</v>
      </c>
      <c r="H100" s="19">
        <v>268</v>
      </c>
      <c r="I100" s="19">
        <v>0</v>
      </c>
      <c r="J100" s="19">
        <f t="shared" si="11"/>
        <v>608.66666666666674</v>
      </c>
      <c r="K100" s="19">
        <f t="shared" si="12"/>
        <v>0</v>
      </c>
      <c r="L100" s="19">
        <f t="shared" si="13"/>
        <v>70396883.176803991</v>
      </c>
      <c r="M100" s="19">
        <f t="shared" si="14"/>
        <v>55380718.272162817</v>
      </c>
      <c r="N100" s="19">
        <f t="shared" si="15"/>
        <v>0</v>
      </c>
      <c r="O100" s="19">
        <f t="shared" si="16"/>
        <v>125777601.4489668</v>
      </c>
      <c r="P100" s="18">
        <v>239</v>
      </c>
      <c r="Q100" s="41">
        <v>22.5</v>
      </c>
      <c r="R100" s="19">
        <f t="shared" si="9"/>
        <v>608.66666666666663</v>
      </c>
      <c r="S100" s="42">
        <f t="shared" si="10"/>
        <v>367070.61510734033</v>
      </c>
      <c r="T100" s="43">
        <f t="shared" si="17"/>
        <v>366067.50901578082</v>
      </c>
    </row>
    <row r="101" spans="1:20" x14ac:dyDescent="0.2">
      <c r="A101" s="18" t="s">
        <v>14</v>
      </c>
      <c r="B101" s="18" t="s">
        <v>24</v>
      </c>
      <c r="C101" s="18" t="s">
        <v>32</v>
      </c>
      <c r="D101" s="18" t="s">
        <v>9</v>
      </c>
      <c r="E101" s="19">
        <v>1229.8052613903872</v>
      </c>
      <c r="F101" s="19">
        <v>0</v>
      </c>
      <c r="G101" s="19">
        <v>7</v>
      </c>
      <c r="H101" s="19">
        <v>31</v>
      </c>
      <c r="I101" s="19">
        <v>47.125</v>
      </c>
      <c r="J101" s="19">
        <f t="shared" si="11"/>
        <v>85.125</v>
      </c>
      <c r="K101" s="19">
        <f t="shared" si="12"/>
        <v>0</v>
      </c>
      <c r="L101" s="19">
        <f t="shared" si="13"/>
        <v>8608.6368297327099</v>
      </c>
      <c r="M101" s="19">
        <f t="shared" si="14"/>
        <v>38123.963103102004</v>
      </c>
      <c r="N101" s="19">
        <f t="shared" si="15"/>
        <v>57954.572943021994</v>
      </c>
      <c r="O101" s="19">
        <f t="shared" si="16"/>
        <v>104687.1728758567</v>
      </c>
      <c r="P101" s="18">
        <v>239</v>
      </c>
      <c r="Q101" s="41">
        <v>22.5</v>
      </c>
      <c r="R101" s="19">
        <f t="shared" si="9"/>
        <v>85.125</v>
      </c>
      <c r="S101" s="42">
        <f t="shared" si="10"/>
        <v>305.52009657284543</v>
      </c>
      <c r="T101" s="43">
        <f t="shared" si="17"/>
        <v>304.68519163261624</v>
      </c>
    </row>
    <row r="102" spans="1:20" x14ac:dyDescent="0.2">
      <c r="A102" s="18" t="s">
        <v>14</v>
      </c>
      <c r="B102" s="18" t="s">
        <v>24</v>
      </c>
      <c r="C102" s="18" t="s">
        <v>32</v>
      </c>
      <c r="D102" s="18" t="s">
        <v>11</v>
      </c>
      <c r="E102" s="19">
        <v>15178.855929092486</v>
      </c>
      <c r="F102" s="19">
        <v>0.5</v>
      </c>
      <c r="G102" s="19">
        <v>17.5</v>
      </c>
      <c r="H102" s="19">
        <v>165</v>
      </c>
      <c r="I102" s="19">
        <v>0</v>
      </c>
      <c r="J102" s="19">
        <f t="shared" si="11"/>
        <v>183</v>
      </c>
      <c r="K102" s="19">
        <f t="shared" si="12"/>
        <v>7589.4279645462429</v>
      </c>
      <c r="L102" s="19">
        <f t="shared" si="13"/>
        <v>265629.97875911853</v>
      </c>
      <c r="M102" s="19">
        <f t="shared" si="14"/>
        <v>2504511.2283002604</v>
      </c>
      <c r="N102" s="19">
        <f t="shared" si="15"/>
        <v>0</v>
      </c>
      <c r="O102" s="19">
        <f t="shared" si="16"/>
        <v>2777730.635023925</v>
      </c>
      <c r="P102" s="18">
        <v>239</v>
      </c>
      <c r="Q102" s="41">
        <v>22.5</v>
      </c>
      <c r="R102" s="19">
        <f t="shared" si="9"/>
        <v>183</v>
      </c>
      <c r="S102" s="42">
        <f t="shared" si="10"/>
        <v>8106.5569787832137</v>
      </c>
      <c r="T102" s="43">
        <f t="shared" si="17"/>
        <v>8084.4039206186044</v>
      </c>
    </row>
    <row r="103" spans="1:20" x14ac:dyDescent="0.2">
      <c r="A103" s="18" t="s">
        <v>14</v>
      </c>
      <c r="B103" s="18" t="s">
        <v>24</v>
      </c>
      <c r="C103" s="18" t="s">
        <v>32</v>
      </c>
      <c r="D103" s="18" t="s">
        <v>10</v>
      </c>
      <c r="E103" s="19">
        <v>44575.93555368192</v>
      </c>
      <c r="F103" s="19">
        <v>0</v>
      </c>
      <c r="G103" s="19">
        <v>385.5</v>
      </c>
      <c r="H103" s="19">
        <v>3.5</v>
      </c>
      <c r="I103" s="19">
        <v>0</v>
      </c>
      <c r="J103" s="19">
        <f t="shared" si="11"/>
        <v>389</v>
      </c>
      <c r="K103" s="19">
        <f t="shared" si="12"/>
        <v>0</v>
      </c>
      <c r="L103" s="19">
        <f t="shared" si="13"/>
        <v>17184023.155944381</v>
      </c>
      <c r="M103" s="19">
        <f t="shared" si="14"/>
        <v>156015.77443788672</v>
      </c>
      <c r="N103" s="19">
        <f t="shared" si="15"/>
        <v>0</v>
      </c>
      <c r="O103" s="19">
        <f t="shared" si="16"/>
        <v>17340038.930382267</v>
      </c>
      <c r="P103" s="18">
        <v>239</v>
      </c>
      <c r="Q103" s="41">
        <v>22.5</v>
      </c>
      <c r="R103" s="19">
        <f t="shared" si="9"/>
        <v>389</v>
      </c>
      <c r="S103" s="42">
        <f t="shared" si="10"/>
        <v>50605.343740341559</v>
      </c>
      <c r="T103" s="43">
        <f t="shared" si="17"/>
        <v>50467.052832591959</v>
      </c>
    </row>
    <row r="104" spans="1:20" x14ac:dyDescent="0.2">
      <c r="A104" s="18" t="s">
        <v>14</v>
      </c>
      <c r="B104" s="18" t="s">
        <v>24</v>
      </c>
      <c r="C104" s="18" t="s">
        <v>30</v>
      </c>
      <c r="D104" s="18" t="s">
        <v>125</v>
      </c>
      <c r="E104" s="19">
        <v>23395.519743126271</v>
      </c>
      <c r="F104" s="19">
        <v>1.3333333333333333</v>
      </c>
      <c r="G104" s="19">
        <v>165</v>
      </c>
      <c r="H104" s="19">
        <v>2.3333333333333335</v>
      </c>
      <c r="I104" s="19">
        <v>0</v>
      </c>
      <c r="J104" s="19">
        <f t="shared" si="11"/>
        <v>168.66666666666669</v>
      </c>
      <c r="K104" s="19">
        <f t="shared" si="12"/>
        <v>31194.026324168361</v>
      </c>
      <c r="L104" s="19">
        <f t="shared" si="13"/>
        <v>3860260.7576158349</v>
      </c>
      <c r="M104" s="19">
        <f t="shared" si="14"/>
        <v>54589.546067294636</v>
      </c>
      <c r="N104" s="19">
        <f t="shared" si="15"/>
        <v>0</v>
      </c>
      <c r="O104" s="19">
        <f t="shared" si="16"/>
        <v>3946044.3300072979</v>
      </c>
      <c r="P104" s="18">
        <v>257</v>
      </c>
      <c r="Q104" s="41">
        <v>13.8</v>
      </c>
      <c r="R104" s="19">
        <f t="shared" si="9"/>
        <v>168.66666666666669</v>
      </c>
      <c r="S104" s="42">
        <f t="shared" si="10"/>
        <v>11911.833428870279</v>
      </c>
      <c r="T104" s="43">
        <f t="shared" si="17"/>
        <v>11894.507108539457</v>
      </c>
    </row>
    <row r="105" spans="1:20" x14ac:dyDescent="0.2">
      <c r="A105" s="18" t="s">
        <v>14</v>
      </c>
      <c r="B105" s="18" t="s">
        <v>24</v>
      </c>
      <c r="C105" s="18" t="s">
        <v>30</v>
      </c>
      <c r="D105" s="18" t="s">
        <v>126</v>
      </c>
      <c r="E105" s="19">
        <v>97596.227097029972</v>
      </c>
      <c r="F105" s="19">
        <v>877.66666666666663</v>
      </c>
      <c r="G105" s="19">
        <v>0</v>
      </c>
      <c r="H105" s="19">
        <v>6</v>
      </c>
      <c r="I105" s="19">
        <v>0</v>
      </c>
      <c r="J105" s="19">
        <f t="shared" si="11"/>
        <v>883.66666666666663</v>
      </c>
      <c r="K105" s="19">
        <f t="shared" si="12"/>
        <v>85656955.315493301</v>
      </c>
      <c r="L105" s="19">
        <f t="shared" si="13"/>
        <v>0</v>
      </c>
      <c r="M105" s="19">
        <f t="shared" si="14"/>
        <v>585577.36258217983</v>
      </c>
      <c r="N105" s="19">
        <f t="shared" si="15"/>
        <v>0</v>
      </c>
      <c r="O105" s="19">
        <f t="shared" si="16"/>
        <v>86242532.678075477</v>
      </c>
      <c r="P105" s="18">
        <v>257</v>
      </c>
      <c r="Q105" s="41">
        <v>13.8</v>
      </c>
      <c r="R105" s="19">
        <f t="shared" si="9"/>
        <v>883.66666666666663</v>
      </c>
      <c r="S105" s="42">
        <f t="shared" si="10"/>
        <v>260338.3535083695</v>
      </c>
      <c r="T105" s="43">
        <f t="shared" si="17"/>
        <v>259959.67916455676</v>
      </c>
    </row>
    <row r="106" spans="1:20" x14ac:dyDescent="0.2">
      <c r="A106" s="18" t="s">
        <v>14</v>
      </c>
      <c r="B106" s="18" t="s">
        <v>24</v>
      </c>
      <c r="C106" s="18" t="s">
        <v>30</v>
      </c>
      <c r="D106" s="18" t="s">
        <v>127</v>
      </c>
      <c r="E106" s="19">
        <v>83089.682099949292</v>
      </c>
      <c r="F106" s="19">
        <v>0</v>
      </c>
      <c r="G106" s="19">
        <v>469.33333333333331</v>
      </c>
      <c r="H106" s="19">
        <v>100</v>
      </c>
      <c r="I106" s="19">
        <v>0</v>
      </c>
      <c r="J106" s="19">
        <f t="shared" si="11"/>
        <v>569.33333333333326</v>
      </c>
      <c r="K106" s="19">
        <f t="shared" si="12"/>
        <v>0</v>
      </c>
      <c r="L106" s="19">
        <f t="shared" si="13"/>
        <v>38996757.465576202</v>
      </c>
      <c r="M106" s="19">
        <f t="shared" si="14"/>
        <v>8308968.2099949289</v>
      </c>
      <c r="N106" s="19">
        <f t="shared" si="15"/>
        <v>0</v>
      </c>
      <c r="O106" s="19">
        <f t="shared" si="16"/>
        <v>47305725.675571129</v>
      </c>
      <c r="P106" s="18">
        <v>257</v>
      </c>
      <c r="Q106" s="41">
        <v>13.8</v>
      </c>
      <c r="R106" s="19">
        <f t="shared" si="9"/>
        <v>569.33333333333337</v>
      </c>
      <c r="S106" s="42">
        <f t="shared" si="10"/>
        <v>142800.70808991473</v>
      </c>
      <c r="T106" s="43">
        <f t="shared" si="17"/>
        <v>142592.99776332156</v>
      </c>
    </row>
    <row r="107" spans="1:20" x14ac:dyDescent="0.2">
      <c r="A107" s="18" t="s">
        <v>14</v>
      </c>
      <c r="B107" s="18" t="s">
        <v>24</v>
      </c>
      <c r="C107" s="18" t="s">
        <v>30</v>
      </c>
      <c r="D107" s="18" t="s">
        <v>9</v>
      </c>
      <c r="E107" s="19">
        <v>2569.730735896042</v>
      </c>
      <c r="F107" s="19">
        <v>49.5</v>
      </c>
      <c r="G107" s="19">
        <v>0</v>
      </c>
      <c r="H107" s="19">
        <v>0</v>
      </c>
      <c r="I107" s="19">
        <v>0</v>
      </c>
      <c r="J107" s="19">
        <f t="shared" si="11"/>
        <v>49.5</v>
      </c>
      <c r="K107" s="19">
        <f t="shared" si="12"/>
        <v>127201.67142685408</v>
      </c>
      <c r="L107" s="19">
        <f t="shared" si="13"/>
        <v>0</v>
      </c>
      <c r="M107" s="19">
        <f t="shared" si="14"/>
        <v>0</v>
      </c>
      <c r="N107" s="19">
        <f t="shared" si="15"/>
        <v>0</v>
      </c>
      <c r="O107" s="19">
        <f t="shared" si="16"/>
        <v>127201.67142685408</v>
      </c>
      <c r="P107" s="18">
        <v>257</v>
      </c>
      <c r="Q107" s="41">
        <v>13.8</v>
      </c>
      <c r="R107" s="19">
        <f t="shared" si="9"/>
        <v>49.5</v>
      </c>
      <c r="S107" s="42">
        <f t="shared" si="10"/>
        <v>383.98076534223111</v>
      </c>
      <c r="T107" s="43">
        <f t="shared" si="17"/>
        <v>383.42224731216288</v>
      </c>
    </row>
    <row r="108" spans="1:20" x14ac:dyDescent="0.2">
      <c r="A108" s="18" t="s">
        <v>14</v>
      </c>
      <c r="B108" s="18" t="s">
        <v>24</v>
      </c>
      <c r="C108" s="18" t="s">
        <v>30</v>
      </c>
      <c r="D108" s="18" t="s">
        <v>11</v>
      </c>
      <c r="E108" s="19">
        <v>465.90305606152606</v>
      </c>
      <c r="F108" s="19">
        <v>0</v>
      </c>
      <c r="G108" s="19">
        <v>389.5</v>
      </c>
      <c r="H108" s="19">
        <v>0</v>
      </c>
      <c r="I108" s="19">
        <v>0</v>
      </c>
      <c r="J108" s="19">
        <f t="shared" si="11"/>
        <v>389.5</v>
      </c>
      <c r="K108" s="19">
        <f t="shared" si="12"/>
        <v>0</v>
      </c>
      <c r="L108" s="19">
        <f t="shared" si="13"/>
        <v>181469.24033596439</v>
      </c>
      <c r="M108" s="19">
        <f t="shared" si="14"/>
        <v>0</v>
      </c>
      <c r="N108" s="19">
        <f t="shared" si="15"/>
        <v>0</v>
      </c>
      <c r="O108" s="19">
        <f t="shared" si="16"/>
        <v>181469.24033596439</v>
      </c>
      <c r="P108" s="18">
        <v>257</v>
      </c>
      <c r="Q108" s="41">
        <v>13.8</v>
      </c>
      <c r="R108" s="19">
        <f t="shared" si="9"/>
        <v>389.5</v>
      </c>
      <c r="S108" s="42">
        <f t="shared" si="10"/>
        <v>547.79702977681393</v>
      </c>
      <c r="T108" s="43">
        <f t="shared" si="17"/>
        <v>547.0002333079193</v>
      </c>
    </row>
    <row r="109" spans="1:20" x14ac:dyDescent="0.2">
      <c r="A109" s="18" t="s">
        <v>14</v>
      </c>
      <c r="B109" s="18" t="s">
        <v>24</v>
      </c>
      <c r="C109" s="18" t="s">
        <v>30</v>
      </c>
      <c r="D109" s="18" t="s">
        <v>10</v>
      </c>
      <c r="E109" s="19">
        <v>5716.130978090614</v>
      </c>
      <c r="F109" s="19">
        <v>0</v>
      </c>
      <c r="G109" s="19">
        <v>101.5</v>
      </c>
      <c r="H109" s="19">
        <v>435.5</v>
      </c>
      <c r="I109" s="19">
        <v>0</v>
      </c>
      <c r="J109" s="19">
        <f t="shared" si="11"/>
        <v>537</v>
      </c>
      <c r="K109" s="19">
        <f t="shared" si="12"/>
        <v>0</v>
      </c>
      <c r="L109" s="19">
        <f t="shared" si="13"/>
        <v>580187.29427619732</v>
      </c>
      <c r="M109" s="19">
        <f t="shared" si="14"/>
        <v>2489375.0409584623</v>
      </c>
      <c r="N109" s="19">
        <f t="shared" si="15"/>
        <v>0</v>
      </c>
      <c r="O109" s="19">
        <f t="shared" si="16"/>
        <v>3069562.3352346597</v>
      </c>
      <c r="P109" s="18">
        <v>257</v>
      </c>
      <c r="Q109" s="41">
        <v>13.8</v>
      </c>
      <c r="R109" s="19">
        <f t="shared" si="9"/>
        <v>537</v>
      </c>
      <c r="S109" s="42">
        <f t="shared" si="10"/>
        <v>9266.0173528212035</v>
      </c>
      <c r="T109" s="43">
        <f t="shared" si="17"/>
        <v>9252.5394960492304</v>
      </c>
    </row>
    <row r="110" spans="1:20" x14ac:dyDescent="0.2">
      <c r="A110" s="18" t="s">
        <v>14</v>
      </c>
      <c r="B110" s="18" t="s">
        <v>24</v>
      </c>
      <c r="C110" s="18" t="s">
        <v>31</v>
      </c>
      <c r="D110" s="18" t="s">
        <v>125</v>
      </c>
      <c r="E110" s="19">
        <v>268170.62425193208</v>
      </c>
      <c r="F110" s="19">
        <v>0</v>
      </c>
      <c r="G110" s="19">
        <v>232</v>
      </c>
      <c r="H110" s="19">
        <v>106.33333333333333</v>
      </c>
      <c r="I110" s="19">
        <v>27.516666666666669</v>
      </c>
      <c r="J110" s="19">
        <f t="shared" si="11"/>
        <v>365.84999999999997</v>
      </c>
      <c r="K110" s="19">
        <f t="shared" si="12"/>
        <v>0</v>
      </c>
      <c r="L110" s="19">
        <f t="shared" si="13"/>
        <v>62215584.826448239</v>
      </c>
      <c r="M110" s="19">
        <f t="shared" si="14"/>
        <v>28515476.378788777</v>
      </c>
      <c r="N110" s="19">
        <f t="shared" si="15"/>
        <v>7379161.6773323314</v>
      </c>
      <c r="O110" s="19">
        <f t="shared" si="16"/>
        <v>98110222.882569343</v>
      </c>
      <c r="P110" s="18">
        <v>274</v>
      </c>
      <c r="Q110" s="41">
        <v>23.8</v>
      </c>
      <c r="R110" s="19">
        <f t="shared" si="9"/>
        <v>365.84999999999997</v>
      </c>
      <c r="S110" s="42">
        <f t="shared" si="10"/>
        <v>245562.01041191994</v>
      </c>
      <c r="T110" s="43">
        <f t="shared" si="17"/>
        <v>244163.44056995682</v>
      </c>
    </row>
    <row r="111" spans="1:20" x14ac:dyDescent="0.2">
      <c r="A111" s="18" t="s">
        <v>14</v>
      </c>
      <c r="B111" s="18" t="s">
        <v>24</v>
      </c>
      <c r="C111" s="18" t="s">
        <v>31</v>
      </c>
      <c r="D111" s="18" t="s">
        <v>126</v>
      </c>
      <c r="E111" s="19">
        <v>740791.11599294003</v>
      </c>
      <c r="F111" s="19">
        <v>227.8</v>
      </c>
      <c r="G111" s="19">
        <v>131.19999999999999</v>
      </c>
      <c r="H111" s="19">
        <v>18</v>
      </c>
      <c r="I111" s="19">
        <v>1.04</v>
      </c>
      <c r="J111" s="19">
        <f t="shared" si="11"/>
        <v>378.04</v>
      </c>
      <c r="K111" s="19">
        <f t="shared" si="12"/>
        <v>168752216.22319174</v>
      </c>
      <c r="L111" s="19">
        <f t="shared" si="13"/>
        <v>97191794.418273717</v>
      </c>
      <c r="M111" s="19">
        <f t="shared" si="14"/>
        <v>13334240.087872921</v>
      </c>
      <c r="N111" s="19">
        <f t="shared" si="15"/>
        <v>770422.76063265768</v>
      </c>
      <c r="O111" s="19">
        <f t="shared" si="16"/>
        <v>280048673.48997098</v>
      </c>
      <c r="P111" s="18">
        <v>274</v>
      </c>
      <c r="Q111" s="41">
        <v>23.8</v>
      </c>
      <c r="R111" s="19">
        <f t="shared" si="9"/>
        <v>378.03999999999991</v>
      </c>
      <c r="S111" s="42">
        <f t="shared" si="10"/>
        <v>700939.34408548218</v>
      </c>
      <c r="T111" s="43">
        <f t="shared" si="17"/>
        <v>696947.22565462661</v>
      </c>
    </row>
    <row r="112" spans="1:20" x14ac:dyDescent="0.2">
      <c r="A112" s="18" t="s">
        <v>14</v>
      </c>
      <c r="B112" s="18" t="s">
        <v>24</v>
      </c>
      <c r="C112" s="18" t="s">
        <v>31</v>
      </c>
      <c r="D112" s="18" t="s">
        <v>127</v>
      </c>
      <c r="E112" s="19">
        <v>443252.98845574108</v>
      </c>
      <c r="F112" s="19">
        <v>3.5</v>
      </c>
      <c r="G112" s="19">
        <v>340</v>
      </c>
      <c r="H112" s="19">
        <v>398.16666666666669</v>
      </c>
      <c r="I112" s="19">
        <v>27.408333333333335</v>
      </c>
      <c r="J112" s="19">
        <f t="shared" si="11"/>
        <v>769.07500000000005</v>
      </c>
      <c r="K112" s="19">
        <f t="shared" si="12"/>
        <v>1551385.4595950937</v>
      </c>
      <c r="L112" s="19">
        <f t="shared" si="13"/>
        <v>150706016.07495198</v>
      </c>
      <c r="M112" s="19">
        <f t="shared" si="14"/>
        <v>176488564.90346092</v>
      </c>
      <c r="N112" s="19">
        <f t="shared" si="15"/>
        <v>12148825.658591105</v>
      </c>
      <c r="O112" s="19">
        <f t="shared" si="16"/>
        <v>340894792.09659904</v>
      </c>
      <c r="P112" s="18">
        <v>274</v>
      </c>
      <c r="Q112" s="41">
        <v>23.8</v>
      </c>
      <c r="R112" s="19">
        <f t="shared" si="9"/>
        <v>769.07499999999993</v>
      </c>
      <c r="S112" s="42">
        <f t="shared" si="10"/>
        <v>853232.29350309353</v>
      </c>
      <c r="T112" s="43">
        <f t="shared" si="17"/>
        <v>848372.80830878054</v>
      </c>
    </row>
    <row r="113" spans="1:20" x14ac:dyDescent="0.2">
      <c r="A113" s="18" t="s">
        <v>14</v>
      </c>
      <c r="B113" s="18" t="s">
        <v>24</v>
      </c>
      <c r="C113" s="18" t="s">
        <v>31</v>
      </c>
      <c r="D113" s="18" t="s">
        <v>9</v>
      </c>
      <c r="E113" s="19">
        <v>15203.106978405647</v>
      </c>
      <c r="F113" s="19">
        <v>0</v>
      </c>
      <c r="G113" s="19">
        <v>66</v>
      </c>
      <c r="H113" s="19">
        <v>64</v>
      </c>
      <c r="I113" s="19">
        <v>0</v>
      </c>
      <c r="J113" s="19">
        <f t="shared" si="11"/>
        <v>130</v>
      </c>
      <c r="K113" s="19">
        <f t="shared" si="12"/>
        <v>0</v>
      </c>
      <c r="L113" s="19">
        <f t="shared" si="13"/>
        <v>1003405.0605747728</v>
      </c>
      <c r="M113" s="19">
        <f t="shared" si="14"/>
        <v>972998.84661796142</v>
      </c>
      <c r="N113" s="19">
        <f t="shared" si="15"/>
        <v>0</v>
      </c>
      <c r="O113" s="19">
        <f t="shared" si="16"/>
        <v>1976403.9071927341</v>
      </c>
      <c r="P113" s="18">
        <v>274</v>
      </c>
      <c r="Q113" s="41">
        <v>23.8</v>
      </c>
      <c r="R113" s="19">
        <f t="shared" si="9"/>
        <v>130</v>
      </c>
      <c r="S113" s="42">
        <f t="shared" si="10"/>
        <v>4946.7802903386018</v>
      </c>
      <c r="T113" s="43">
        <f t="shared" si="17"/>
        <v>4918.606479099315</v>
      </c>
    </row>
    <row r="114" spans="1:20" x14ac:dyDescent="0.2">
      <c r="A114" s="18" t="s">
        <v>14</v>
      </c>
      <c r="B114" s="18" t="s">
        <v>24</v>
      </c>
      <c r="C114" s="18" t="s">
        <v>31</v>
      </c>
      <c r="D114" s="18" t="s">
        <v>11</v>
      </c>
      <c r="E114" s="19">
        <v>12354.747340417989</v>
      </c>
      <c r="F114" s="19">
        <v>0</v>
      </c>
      <c r="G114" s="19">
        <v>244.5</v>
      </c>
      <c r="H114" s="19">
        <v>4</v>
      </c>
      <c r="I114" s="19">
        <v>0</v>
      </c>
      <c r="J114" s="19">
        <f t="shared" si="11"/>
        <v>248.5</v>
      </c>
      <c r="K114" s="19">
        <f t="shared" si="12"/>
        <v>0</v>
      </c>
      <c r="L114" s="19">
        <f t="shared" si="13"/>
        <v>3020735.7247321983</v>
      </c>
      <c r="M114" s="19">
        <f t="shared" si="14"/>
        <v>49418.989361671956</v>
      </c>
      <c r="N114" s="19">
        <f t="shared" si="15"/>
        <v>0</v>
      </c>
      <c r="O114" s="19">
        <f t="shared" si="16"/>
        <v>3070154.71409387</v>
      </c>
      <c r="P114" s="18">
        <v>274</v>
      </c>
      <c r="Q114" s="41">
        <v>23.8</v>
      </c>
      <c r="R114" s="19">
        <f t="shared" si="9"/>
        <v>248.49999999999997</v>
      </c>
      <c r="S114" s="42">
        <f t="shared" si="10"/>
        <v>7684.3507406042927</v>
      </c>
      <c r="T114" s="43">
        <f t="shared" si="17"/>
        <v>7640.5854155735669</v>
      </c>
    </row>
    <row r="115" spans="1:20" x14ac:dyDescent="0.2">
      <c r="A115" s="18" t="s">
        <v>14</v>
      </c>
      <c r="B115" s="18" t="s">
        <v>24</v>
      </c>
      <c r="C115" s="18" t="s">
        <v>31</v>
      </c>
      <c r="D115" s="18" t="s">
        <v>10</v>
      </c>
      <c r="E115" s="19">
        <v>83120.337620584993</v>
      </c>
      <c r="F115" s="19">
        <v>0</v>
      </c>
      <c r="G115" s="19">
        <v>150.5</v>
      </c>
      <c r="H115" s="19">
        <v>242</v>
      </c>
      <c r="I115" s="19">
        <v>0</v>
      </c>
      <c r="J115" s="19">
        <f t="shared" si="11"/>
        <v>392.5</v>
      </c>
      <c r="K115" s="19">
        <f t="shared" si="12"/>
        <v>0</v>
      </c>
      <c r="L115" s="19">
        <f t="shared" si="13"/>
        <v>12509610.811898042</v>
      </c>
      <c r="M115" s="19">
        <f t="shared" si="14"/>
        <v>20115121.704181567</v>
      </c>
      <c r="N115" s="19">
        <f t="shared" si="15"/>
        <v>0</v>
      </c>
      <c r="O115" s="19">
        <f t="shared" si="16"/>
        <v>32624732.516079608</v>
      </c>
      <c r="P115" s="18">
        <v>274</v>
      </c>
      <c r="Q115" s="41">
        <v>23.8</v>
      </c>
      <c r="R115" s="19">
        <f t="shared" si="9"/>
        <v>392.5</v>
      </c>
      <c r="S115" s="42">
        <f t="shared" si="10"/>
        <v>81657.085983676632</v>
      </c>
      <c r="T115" s="43">
        <f t="shared" si="17"/>
        <v>81192.017556977444</v>
      </c>
    </row>
    <row r="116" spans="1:20" x14ac:dyDescent="0.2">
      <c r="A116" s="18" t="s">
        <v>14</v>
      </c>
      <c r="B116" s="18" t="s">
        <v>24</v>
      </c>
      <c r="C116" s="18" t="s">
        <v>84</v>
      </c>
      <c r="D116" s="18" t="s">
        <v>125</v>
      </c>
      <c r="E116" s="19">
        <v>180269.65962722464</v>
      </c>
      <c r="F116" s="19">
        <v>0</v>
      </c>
      <c r="G116" s="19">
        <v>243.66666666666666</v>
      </c>
      <c r="H116" s="19">
        <v>9.6666666666666661</v>
      </c>
      <c r="I116" s="19">
        <v>7.1499999999999995</v>
      </c>
      <c r="J116" s="19">
        <f t="shared" si="11"/>
        <v>260.48333333333329</v>
      </c>
      <c r="K116" s="19">
        <f t="shared" si="12"/>
        <v>0</v>
      </c>
      <c r="L116" s="19">
        <f t="shared" si="13"/>
        <v>43925707.062500402</v>
      </c>
      <c r="M116" s="19">
        <f t="shared" si="14"/>
        <v>1742606.7097298382</v>
      </c>
      <c r="N116" s="19">
        <f t="shared" si="15"/>
        <v>1288928.066334656</v>
      </c>
      <c r="O116" s="19">
        <f t="shared" si="16"/>
        <v>46957241.838564895</v>
      </c>
      <c r="P116" s="18">
        <v>249</v>
      </c>
      <c r="Q116" s="41">
        <v>25.4</v>
      </c>
      <c r="R116" s="19">
        <f t="shared" si="9"/>
        <v>260.48333333333329</v>
      </c>
      <c r="S116" s="42">
        <f t="shared" si="10"/>
        <v>126614.82799362436</v>
      </c>
      <c r="T116" s="43">
        <f t="shared" si="17"/>
        <v>126350.64803445732</v>
      </c>
    </row>
    <row r="117" spans="1:20" x14ac:dyDescent="0.2">
      <c r="A117" s="18" t="s">
        <v>14</v>
      </c>
      <c r="B117" s="18" t="s">
        <v>24</v>
      </c>
      <c r="C117" s="18" t="s">
        <v>84</v>
      </c>
      <c r="D117" s="18" t="s">
        <v>126</v>
      </c>
      <c r="E117" s="19">
        <v>281504.78595454054</v>
      </c>
      <c r="F117" s="19">
        <v>119</v>
      </c>
      <c r="G117" s="19">
        <v>246</v>
      </c>
      <c r="H117" s="19">
        <v>14.666666666666666</v>
      </c>
      <c r="I117" s="19">
        <v>0.8666666666666667</v>
      </c>
      <c r="J117" s="19">
        <f t="shared" si="11"/>
        <v>380.53333333333336</v>
      </c>
      <c r="K117" s="19">
        <f t="shared" si="12"/>
        <v>33499069.528590325</v>
      </c>
      <c r="L117" s="19">
        <f t="shared" si="13"/>
        <v>69250177.344816968</v>
      </c>
      <c r="M117" s="19">
        <f t="shared" si="14"/>
        <v>4128736.8606665945</v>
      </c>
      <c r="N117" s="19">
        <f t="shared" si="15"/>
        <v>243970.81449393515</v>
      </c>
      <c r="O117" s="19">
        <f t="shared" si="16"/>
        <v>107121954.54856782</v>
      </c>
      <c r="P117" s="18">
        <v>249</v>
      </c>
      <c r="Q117" s="41">
        <v>25.4</v>
      </c>
      <c r="R117" s="19">
        <f t="shared" si="9"/>
        <v>380.5333333333333</v>
      </c>
      <c r="S117" s="42">
        <f t="shared" si="10"/>
        <v>288842.08949360816</v>
      </c>
      <c r="T117" s="43">
        <f t="shared" si="17"/>
        <v>288239.42476138589</v>
      </c>
    </row>
    <row r="118" spans="1:20" x14ac:dyDescent="0.2">
      <c r="A118" s="18" t="s">
        <v>14</v>
      </c>
      <c r="B118" s="18" t="s">
        <v>24</v>
      </c>
      <c r="C118" s="18" t="s">
        <v>84</v>
      </c>
      <c r="D118" s="18" t="s">
        <v>127</v>
      </c>
      <c r="E118" s="19">
        <v>1323719.3701622926</v>
      </c>
      <c r="F118" s="19">
        <v>19.923076923076923</v>
      </c>
      <c r="G118" s="19">
        <v>544.15384615384619</v>
      </c>
      <c r="H118" s="19">
        <v>94.538461538461533</v>
      </c>
      <c r="I118" s="19">
        <v>2.5499999999999998</v>
      </c>
      <c r="J118" s="19">
        <f t="shared" si="11"/>
        <v>661.1653846153846</v>
      </c>
      <c r="K118" s="19">
        <f t="shared" si="12"/>
        <v>26372562.836310294</v>
      </c>
      <c r="L118" s="19">
        <f t="shared" si="13"/>
        <v>720306986.5021584</v>
      </c>
      <c r="M118" s="19">
        <f t="shared" si="14"/>
        <v>125142392.76380442</v>
      </c>
      <c r="N118" s="19">
        <f t="shared" si="15"/>
        <v>3375484.393913846</v>
      </c>
      <c r="O118" s="19">
        <f t="shared" si="16"/>
        <v>875197426.49618697</v>
      </c>
      <c r="P118" s="18">
        <v>249</v>
      </c>
      <c r="Q118" s="41">
        <v>25.4</v>
      </c>
      <c r="R118" s="19">
        <f t="shared" si="9"/>
        <v>661.16538461538471</v>
      </c>
      <c r="S118" s="42">
        <f t="shared" si="10"/>
        <v>2359869.6873475499</v>
      </c>
      <c r="T118" s="43">
        <f t="shared" si="17"/>
        <v>2354945.8542742673</v>
      </c>
    </row>
    <row r="119" spans="1:20" x14ac:dyDescent="0.2">
      <c r="A119" s="18" t="s">
        <v>14</v>
      </c>
      <c r="B119" s="18" t="s">
        <v>24</v>
      </c>
      <c r="C119" s="18" t="s">
        <v>84</v>
      </c>
      <c r="D119" s="18" t="s">
        <v>9</v>
      </c>
      <c r="E119" s="19">
        <v>12287.363926038228</v>
      </c>
      <c r="F119" s="19">
        <v>108</v>
      </c>
      <c r="G119" s="19">
        <v>0</v>
      </c>
      <c r="H119" s="19">
        <v>224</v>
      </c>
      <c r="I119" s="19">
        <v>0</v>
      </c>
      <c r="J119" s="19">
        <f t="shared" si="11"/>
        <v>332</v>
      </c>
      <c r="K119" s="19">
        <f t="shared" si="12"/>
        <v>1327035.3040121286</v>
      </c>
      <c r="L119" s="19">
        <f t="shared" si="13"/>
        <v>0</v>
      </c>
      <c r="M119" s="19">
        <f t="shared" si="14"/>
        <v>2752369.5194325629</v>
      </c>
      <c r="N119" s="19">
        <f t="shared" si="15"/>
        <v>0</v>
      </c>
      <c r="O119" s="19">
        <f t="shared" si="16"/>
        <v>4079404.8234446915</v>
      </c>
      <c r="P119" s="18">
        <v>249</v>
      </c>
      <c r="Q119" s="41">
        <v>25.4</v>
      </c>
      <c r="R119" s="19">
        <f t="shared" si="9"/>
        <v>332</v>
      </c>
      <c r="S119" s="42">
        <f t="shared" si="10"/>
        <v>10999.64818658942</v>
      </c>
      <c r="T119" s="43">
        <f t="shared" si="17"/>
        <v>10976.697583924371</v>
      </c>
    </row>
    <row r="120" spans="1:20" x14ac:dyDescent="0.2">
      <c r="A120" s="18" t="s">
        <v>14</v>
      </c>
      <c r="B120" s="18" t="s">
        <v>24</v>
      </c>
      <c r="C120" s="18" t="s">
        <v>84</v>
      </c>
      <c r="D120" s="18" t="s">
        <v>11</v>
      </c>
      <c r="E120" s="19">
        <v>28221.904549706636</v>
      </c>
      <c r="F120" s="19">
        <v>0</v>
      </c>
      <c r="G120" s="19">
        <v>151</v>
      </c>
      <c r="H120" s="19">
        <v>0</v>
      </c>
      <c r="I120" s="19">
        <v>0</v>
      </c>
      <c r="J120" s="19">
        <f t="shared" si="11"/>
        <v>151</v>
      </c>
      <c r="K120" s="19">
        <f t="shared" si="12"/>
        <v>0</v>
      </c>
      <c r="L120" s="19">
        <f t="shared" si="13"/>
        <v>4261507.5870057018</v>
      </c>
      <c r="M120" s="19">
        <f t="shared" si="14"/>
        <v>0</v>
      </c>
      <c r="N120" s="19">
        <f t="shared" si="15"/>
        <v>0</v>
      </c>
      <c r="O120" s="19">
        <f t="shared" si="16"/>
        <v>4261507.5870057018</v>
      </c>
      <c r="P120" s="18">
        <v>249</v>
      </c>
      <c r="Q120" s="41">
        <v>25.4</v>
      </c>
      <c r="R120" s="19">
        <f t="shared" si="9"/>
        <v>151</v>
      </c>
      <c r="S120" s="42">
        <f t="shared" si="10"/>
        <v>11490.667445444291</v>
      </c>
      <c r="T120" s="43">
        <f t="shared" si="17"/>
        <v>11466.69233838422</v>
      </c>
    </row>
    <row r="121" spans="1:20" x14ac:dyDescent="0.2">
      <c r="A121" s="18" t="s">
        <v>14</v>
      </c>
      <c r="B121" s="18" t="s">
        <v>24</v>
      </c>
      <c r="C121" s="18" t="s">
        <v>84</v>
      </c>
      <c r="D121" s="18" t="s">
        <v>10</v>
      </c>
      <c r="E121" s="19">
        <v>184016.20395347461</v>
      </c>
      <c r="F121" s="19">
        <v>103</v>
      </c>
      <c r="G121" s="19">
        <v>84.5</v>
      </c>
      <c r="H121" s="19">
        <v>0</v>
      </c>
      <c r="I121" s="19">
        <v>4.2250000000000005</v>
      </c>
      <c r="J121" s="19">
        <f t="shared" si="11"/>
        <v>191.72499999999999</v>
      </c>
      <c r="K121" s="19">
        <f t="shared" si="12"/>
        <v>18953669.007207885</v>
      </c>
      <c r="L121" s="19">
        <f t="shared" si="13"/>
        <v>15549369.234068604</v>
      </c>
      <c r="M121" s="19">
        <f t="shared" si="14"/>
        <v>0</v>
      </c>
      <c r="N121" s="19">
        <f t="shared" si="15"/>
        <v>777468.4617034304</v>
      </c>
      <c r="O121" s="19">
        <f t="shared" si="16"/>
        <v>35280506.702979915</v>
      </c>
      <c r="P121" s="18">
        <v>249</v>
      </c>
      <c r="Q121" s="41">
        <v>25.4</v>
      </c>
      <c r="R121" s="19">
        <f t="shared" si="9"/>
        <v>191.72499999999997</v>
      </c>
      <c r="S121" s="42">
        <f t="shared" si="10"/>
        <v>95129.848194300066</v>
      </c>
      <c r="T121" s="43">
        <f t="shared" si="17"/>
        <v>94931.361178128442</v>
      </c>
    </row>
    <row r="122" spans="1:20" x14ac:dyDescent="0.2">
      <c r="A122" s="18" t="s">
        <v>14</v>
      </c>
      <c r="B122" s="18" t="s">
        <v>23</v>
      </c>
      <c r="C122" s="18" t="s">
        <v>29</v>
      </c>
      <c r="D122" s="18" t="s">
        <v>125</v>
      </c>
      <c r="E122" s="19">
        <v>884651.8668083956</v>
      </c>
      <c r="F122" s="19">
        <v>135.5</v>
      </c>
      <c r="G122" s="19">
        <v>0</v>
      </c>
      <c r="H122" s="19">
        <v>0</v>
      </c>
      <c r="I122" s="19">
        <v>0.32500000000000001</v>
      </c>
      <c r="J122" s="19">
        <f t="shared" si="11"/>
        <v>135.82499999999999</v>
      </c>
      <c r="K122" s="19">
        <f t="shared" si="12"/>
        <v>119870327.95253761</v>
      </c>
      <c r="L122" s="19">
        <f t="shared" si="13"/>
        <v>0</v>
      </c>
      <c r="M122" s="19">
        <f t="shared" si="14"/>
        <v>0</v>
      </c>
      <c r="N122" s="19">
        <f t="shared" si="15"/>
        <v>287511.85671272856</v>
      </c>
      <c r="O122" s="19">
        <f t="shared" si="16"/>
        <v>120157839.80925034</v>
      </c>
      <c r="P122" s="18">
        <v>294</v>
      </c>
      <c r="Q122" s="41">
        <v>12.5</v>
      </c>
      <c r="R122" s="19">
        <f t="shared" si="9"/>
        <v>135.82500000000002</v>
      </c>
      <c r="S122" s="42">
        <f t="shared" si="10"/>
        <v>321851.35663192056</v>
      </c>
      <c r="T122" s="43">
        <f t="shared" si="17"/>
        <v>320807.58853200485</v>
      </c>
    </row>
    <row r="123" spans="1:20" x14ac:dyDescent="0.2">
      <c r="A123" s="18" t="s">
        <v>14</v>
      </c>
      <c r="B123" s="18" t="s">
        <v>23</v>
      </c>
      <c r="C123" s="18" t="s">
        <v>29</v>
      </c>
      <c r="D123" s="18" t="s">
        <v>126</v>
      </c>
      <c r="E123" s="19">
        <v>468001.94502449455</v>
      </c>
      <c r="F123" s="19">
        <v>671.25</v>
      </c>
      <c r="G123" s="19">
        <v>79</v>
      </c>
      <c r="H123" s="19">
        <v>6.25</v>
      </c>
      <c r="I123" s="19">
        <v>0</v>
      </c>
      <c r="J123" s="19">
        <f t="shared" si="11"/>
        <v>756.5</v>
      </c>
      <c r="K123" s="19">
        <f t="shared" si="12"/>
        <v>314146305.59769195</v>
      </c>
      <c r="L123" s="19">
        <f t="shared" si="13"/>
        <v>36972153.656935066</v>
      </c>
      <c r="M123" s="19">
        <f t="shared" si="14"/>
        <v>2925012.1564030908</v>
      </c>
      <c r="N123" s="19">
        <f t="shared" si="15"/>
        <v>0</v>
      </c>
      <c r="O123" s="19">
        <f t="shared" si="16"/>
        <v>354043471.41103005</v>
      </c>
      <c r="P123" s="18">
        <v>294</v>
      </c>
      <c r="Q123" s="41">
        <v>12.5</v>
      </c>
      <c r="R123" s="19">
        <f t="shared" si="9"/>
        <v>756.49999999999989</v>
      </c>
      <c r="S123" s="42">
        <f t="shared" si="10"/>
        <v>948330.72699383053</v>
      </c>
      <c r="T123" s="43">
        <f t="shared" si="17"/>
        <v>945255.27821721404</v>
      </c>
    </row>
    <row r="124" spans="1:20" x14ac:dyDescent="0.2">
      <c r="A124" s="18" t="s">
        <v>14</v>
      </c>
      <c r="B124" s="18" t="s">
        <v>23</v>
      </c>
      <c r="C124" s="18" t="s">
        <v>29</v>
      </c>
      <c r="D124" s="18" t="s">
        <v>127</v>
      </c>
      <c r="E124" s="19">
        <v>1915566.2382232877</v>
      </c>
      <c r="F124" s="19">
        <v>490.61538461538464</v>
      </c>
      <c r="G124" s="19">
        <v>789.61538461538464</v>
      </c>
      <c r="H124" s="19">
        <v>39.230769230769234</v>
      </c>
      <c r="I124" s="19">
        <v>0</v>
      </c>
      <c r="J124" s="19">
        <f t="shared" si="11"/>
        <v>1319.4615384615386</v>
      </c>
      <c r="K124" s="19">
        <f t="shared" si="12"/>
        <v>939806266.7221638</v>
      </c>
      <c r="L124" s="19">
        <f t="shared" si="13"/>
        <v>1512560571.9509268</v>
      </c>
      <c r="M124" s="19">
        <f t="shared" si="14"/>
        <v>75149137.037990525</v>
      </c>
      <c r="N124" s="19">
        <f t="shared" si="15"/>
        <v>0</v>
      </c>
      <c r="O124" s="19">
        <f t="shared" si="16"/>
        <v>2527515975.711081</v>
      </c>
      <c r="P124" s="18">
        <v>294</v>
      </c>
      <c r="Q124" s="41">
        <v>12.5</v>
      </c>
      <c r="R124" s="19">
        <f t="shared" si="9"/>
        <v>1319.4615384615383</v>
      </c>
      <c r="S124" s="42">
        <f t="shared" si="10"/>
        <v>6770132.0777975377</v>
      </c>
      <c r="T124" s="43">
        <f t="shared" si="17"/>
        <v>6748176.4521665974</v>
      </c>
    </row>
    <row r="125" spans="1:20" x14ac:dyDescent="0.2">
      <c r="A125" s="18" t="s">
        <v>14</v>
      </c>
      <c r="B125" s="18" t="s">
        <v>23</v>
      </c>
      <c r="C125" s="18" t="s">
        <v>29</v>
      </c>
      <c r="D125" s="18" t="s">
        <v>9</v>
      </c>
      <c r="E125" s="19">
        <v>33224.724516523842</v>
      </c>
      <c r="F125" s="19">
        <v>134.5</v>
      </c>
      <c r="G125" s="19">
        <v>10</v>
      </c>
      <c r="H125" s="19">
        <v>5.5</v>
      </c>
      <c r="I125" s="19">
        <v>0</v>
      </c>
      <c r="J125" s="19">
        <f t="shared" si="11"/>
        <v>150</v>
      </c>
      <c r="K125" s="19">
        <f t="shared" si="12"/>
        <v>4468725.4474724568</v>
      </c>
      <c r="L125" s="19">
        <f t="shared" si="13"/>
        <v>332247.24516523839</v>
      </c>
      <c r="M125" s="19">
        <f t="shared" si="14"/>
        <v>182735.98484088114</v>
      </c>
      <c r="N125" s="19">
        <f t="shared" si="15"/>
        <v>0</v>
      </c>
      <c r="O125" s="19">
        <f t="shared" si="16"/>
        <v>4983708.6774785761</v>
      </c>
      <c r="P125" s="18">
        <v>294</v>
      </c>
      <c r="Q125" s="41">
        <v>12.5</v>
      </c>
      <c r="R125" s="19">
        <f t="shared" si="9"/>
        <v>150</v>
      </c>
      <c r="S125" s="42">
        <f t="shared" si="10"/>
        <v>13349.219671817616</v>
      </c>
      <c r="T125" s="43">
        <f t="shared" si="17"/>
        <v>13305.927980280194</v>
      </c>
    </row>
    <row r="126" spans="1:20" x14ac:dyDescent="0.2">
      <c r="A126" s="18" t="s">
        <v>14</v>
      </c>
      <c r="B126" s="18" t="s">
        <v>23</v>
      </c>
      <c r="C126" s="18" t="s">
        <v>29</v>
      </c>
      <c r="D126" s="18" t="s">
        <v>11</v>
      </c>
      <c r="E126" s="19">
        <v>148010.73280420943</v>
      </c>
      <c r="F126" s="19">
        <v>81.5</v>
      </c>
      <c r="G126" s="19">
        <v>50</v>
      </c>
      <c r="H126" s="19">
        <v>0</v>
      </c>
      <c r="I126" s="19">
        <v>0</v>
      </c>
      <c r="J126" s="19">
        <f t="shared" si="11"/>
        <v>131.5</v>
      </c>
      <c r="K126" s="19">
        <f t="shared" si="12"/>
        <v>12062874.723543068</v>
      </c>
      <c r="L126" s="19">
        <f t="shared" si="13"/>
        <v>7400536.6402104711</v>
      </c>
      <c r="M126" s="19">
        <f t="shared" si="14"/>
        <v>0</v>
      </c>
      <c r="N126" s="19">
        <f t="shared" si="15"/>
        <v>0</v>
      </c>
      <c r="O126" s="19">
        <f t="shared" si="16"/>
        <v>19463411.363753539</v>
      </c>
      <c r="P126" s="18">
        <v>294</v>
      </c>
      <c r="Q126" s="41">
        <v>12.5</v>
      </c>
      <c r="R126" s="19">
        <f t="shared" si="9"/>
        <v>131.5</v>
      </c>
      <c r="S126" s="42">
        <f t="shared" si="10"/>
        <v>52134.137581482697</v>
      </c>
      <c r="T126" s="43">
        <f t="shared" si="17"/>
        <v>51965.065901022463</v>
      </c>
    </row>
    <row r="127" spans="1:20" x14ac:dyDescent="0.2">
      <c r="A127" s="18" t="s">
        <v>14</v>
      </c>
      <c r="B127" s="18" t="s">
        <v>23</v>
      </c>
      <c r="C127" s="18" t="s">
        <v>29</v>
      </c>
      <c r="D127" s="18" t="s">
        <v>10</v>
      </c>
      <c r="E127" s="19">
        <v>223261.36340473386</v>
      </c>
      <c r="F127" s="19">
        <v>404</v>
      </c>
      <c r="G127" s="19">
        <v>0</v>
      </c>
      <c r="H127" s="19">
        <v>0</v>
      </c>
      <c r="I127" s="19">
        <v>0</v>
      </c>
      <c r="J127" s="19">
        <f t="shared" si="11"/>
        <v>404</v>
      </c>
      <c r="K127" s="19">
        <f t="shared" si="12"/>
        <v>90197590.815512478</v>
      </c>
      <c r="L127" s="19">
        <f t="shared" si="13"/>
        <v>0</v>
      </c>
      <c r="M127" s="19">
        <f t="shared" si="14"/>
        <v>0</v>
      </c>
      <c r="N127" s="19">
        <f t="shared" si="15"/>
        <v>0</v>
      </c>
      <c r="O127" s="19">
        <f t="shared" si="16"/>
        <v>90197590.815512478</v>
      </c>
      <c r="P127" s="18">
        <v>294</v>
      </c>
      <c r="Q127" s="41">
        <v>12.5</v>
      </c>
      <c r="R127" s="19">
        <f t="shared" si="9"/>
        <v>404</v>
      </c>
      <c r="S127" s="42">
        <f t="shared" si="10"/>
        <v>241600.68968440845</v>
      </c>
      <c r="T127" s="43">
        <f t="shared" si="17"/>
        <v>240817.17553225713</v>
      </c>
    </row>
    <row r="128" spans="1:20" x14ac:dyDescent="0.2">
      <c r="A128" s="18" t="s">
        <v>14</v>
      </c>
      <c r="B128" s="18" t="s">
        <v>23</v>
      </c>
      <c r="C128" s="18" t="s">
        <v>32</v>
      </c>
      <c r="D128" s="18" t="s">
        <v>125</v>
      </c>
      <c r="E128" s="19">
        <v>441399.57199349126</v>
      </c>
      <c r="F128" s="19">
        <v>235</v>
      </c>
      <c r="G128" s="19">
        <v>8.3333333333333339</v>
      </c>
      <c r="H128" s="19">
        <v>83.333333333333329</v>
      </c>
      <c r="I128" s="19">
        <v>5.2</v>
      </c>
      <c r="J128" s="19">
        <f t="shared" si="11"/>
        <v>331.86666666666667</v>
      </c>
      <c r="K128" s="19">
        <f t="shared" si="12"/>
        <v>103728899.41847044</v>
      </c>
      <c r="L128" s="19">
        <f t="shared" si="13"/>
        <v>3678329.7666124273</v>
      </c>
      <c r="M128" s="19">
        <f t="shared" si="14"/>
        <v>36783297.666124269</v>
      </c>
      <c r="N128" s="19">
        <f t="shared" si="15"/>
        <v>2295277.7743661548</v>
      </c>
      <c r="O128" s="19">
        <f t="shared" si="16"/>
        <v>146485804.62557328</v>
      </c>
      <c r="P128" s="18">
        <v>239</v>
      </c>
      <c r="Q128" s="41">
        <v>22.5</v>
      </c>
      <c r="R128" s="19">
        <f t="shared" si="9"/>
        <v>331.86666666666662</v>
      </c>
      <c r="S128" s="42">
        <f t="shared" si="10"/>
        <v>427505.64320643246</v>
      </c>
      <c r="T128" s="43">
        <f t="shared" si="17"/>
        <v>426337.38430139574</v>
      </c>
    </row>
    <row r="129" spans="1:20" x14ac:dyDescent="0.2">
      <c r="A129" s="18" t="s">
        <v>14</v>
      </c>
      <c r="B129" s="18" t="s">
        <v>23</v>
      </c>
      <c r="C129" s="18" t="s">
        <v>32</v>
      </c>
      <c r="D129" s="18" t="s">
        <v>126</v>
      </c>
      <c r="E129" s="19">
        <v>553582.09769295971</v>
      </c>
      <c r="F129" s="19">
        <v>115.75</v>
      </c>
      <c r="G129" s="19">
        <v>189.75</v>
      </c>
      <c r="H129" s="19">
        <v>19.5</v>
      </c>
      <c r="I129" s="19">
        <v>8.6125000000000007</v>
      </c>
      <c r="J129" s="19">
        <f t="shared" si="11"/>
        <v>333.61250000000001</v>
      </c>
      <c r="K129" s="19">
        <f t="shared" si="12"/>
        <v>64077127.807960086</v>
      </c>
      <c r="L129" s="19">
        <f t="shared" si="13"/>
        <v>105042203.0372391</v>
      </c>
      <c r="M129" s="19">
        <f t="shared" si="14"/>
        <v>10794850.905012714</v>
      </c>
      <c r="N129" s="19">
        <f t="shared" si="15"/>
        <v>4767725.8163806163</v>
      </c>
      <c r="O129" s="19">
        <f t="shared" si="16"/>
        <v>184681907.56659254</v>
      </c>
      <c r="P129" s="18">
        <v>239</v>
      </c>
      <c r="Q129" s="41">
        <v>22.5</v>
      </c>
      <c r="R129" s="19">
        <f t="shared" si="9"/>
        <v>333.61250000000007</v>
      </c>
      <c r="S129" s="42">
        <f t="shared" si="10"/>
        <v>538977.53358869581</v>
      </c>
      <c r="T129" s="43">
        <f t="shared" si="17"/>
        <v>537504.65173734294</v>
      </c>
    </row>
    <row r="130" spans="1:20" x14ac:dyDescent="0.2">
      <c r="A130" s="18" t="s">
        <v>14</v>
      </c>
      <c r="B130" s="18" t="s">
        <v>23</v>
      </c>
      <c r="C130" s="18" t="s">
        <v>32</v>
      </c>
      <c r="D130" s="18" t="s">
        <v>127</v>
      </c>
      <c r="E130" s="19">
        <v>1661931.6707325075</v>
      </c>
      <c r="F130" s="19">
        <v>76.181818181818187</v>
      </c>
      <c r="G130" s="19">
        <v>547</v>
      </c>
      <c r="H130" s="19">
        <v>172.90909090909091</v>
      </c>
      <c r="I130" s="19">
        <v>22.572727272727274</v>
      </c>
      <c r="J130" s="19">
        <f t="shared" si="11"/>
        <v>818.66363636363644</v>
      </c>
      <c r="K130" s="19">
        <f t="shared" si="12"/>
        <v>126608976.37034921</v>
      </c>
      <c r="L130" s="19">
        <f t="shared" si="13"/>
        <v>909076623.89068162</v>
      </c>
      <c r="M130" s="19">
        <f t="shared" si="14"/>
        <v>287363094.3393845</v>
      </c>
      <c r="N130" s="19">
        <f t="shared" si="15"/>
        <v>37514330.349352874</v>
      </c>
      <c r="O130" s="19">
        <f t="shared" si="16"/>
        <v>1360563024.9497681</v>
      </c>
      <c r="P130" s="18">
        <v>239</v>
      </c>
      <c r="Q130" s="41">
        <v>22.5</v>
      </c>
      <c r="R130" s="19">
        <f t="shared" ref="R130:R193" si="18">O130/E130</f>
        <v>818.66363636363633</v>
      </c>
      <c r="S130" s="42">
        <f t="shared" ref="S130:S193" si="19">((O130*(1-Q130/100))/P130)*0.9</f>
        <v>3970680.7945709764</v>
      </c>
      <c r="T130" s="43">
        <f t="shared" si="17"/>
        <v>3959829.9829594069</v>
      </c>
    </row>
    <row r="131" spans="1:20" x14ac:dyDescent="0.2">
      <c r="A131" s="18" t="s">
        <v>14</v>
      </c>
      <c r="B131" s="18" t="s">
        <v>23</v>
      </c>
      <c r="C131" s="18" t="s">
        <v>32</v>
      </c>
      <c r="D131" s="18" t="s">
        <v>9</v>
      </c>
      <c r="E131" s="19">
        <v>48739.258035319916</v>
      </c>
      <c r="F131" s="19">
        <v>86</v>
      </c>
      <c r="G131" s="19">
        <v>24</v>
      </c>
      <c r="H131" s="19">
        <v>0</v>
      </c>
      <c r="I131" s="19">
        <v>0</v>
      </c>
      <c r="J131" s="19">
        <f t="shared" ref="J131:J194" si="20">F131+G131+H131+I131</f>
        <v>110</v>
      </c>
      <c r="K131" s="19">
        <f t="shared" ref="K131:K194" si="21">F131*$E131</f>
        <v>4191576.1910375129</v>
      </c>
      <c r="L131" s="19">
        <f t="shared" ref="L131:L194" si="22">G131*$E131</f>
        <v>1169742.192847678</v>
      </c>
      <c r="M131" s="19">
        <f t="shared" ref="M131:M194" si="23">H131*$E131</f>
        <v>0</v>
      </c>
      <c r="N131" s="19">
        <f t="shared" ref="N131:N194" si="24">I131*$E131</f>
        <v>0</v>
      </c>
      <c r="O131" s="19">
        <f t="shared" ref="O131:O194" si="25">SUM(K131:N131)</f>
        <v>5361318.3838851908</v>
      </c>
      <c r="P131" s="18">
        <v>239</v>
      </c>
      <c r="Q131" s="41">
        <v>22.5</v>
      </c>
      <c r="R131" s="19">
        <f t="shared" si="18"/>
        <v>110</v>
      </c>
      <c r="S131" s="42">
        <f t="shared" si="19"/>
        <v>15646.525409037327</v>
      </c>
      <c r="T131" s="43">
        <f t="shared" ref="T131:T194" si="26">S131/VLOOKUP(C131,$R$367:$T$371,2,0)*VLOOKUP(C131,$R$367:$T$371,3,0)</f>
        <v>15603.767628099302</v>
      </c>
    </row>
    <row r="132" spans="1:20" x14ac:dyDescent="0.2">
      <c r="A132" s="18" t="s">
        <v>14</v>
      </c>
      <c r="B132" s="18" t="s">
        <v>23</v>
      </c>
      <c r="C132" s="18" t="s">
        <v>32</v>
      </c>
      <c r="D132" s="18" t="s">
        <v>11</v>
      </c>
      <c r="E132" s="19">
        <v>42571.057003137423</v>
      </c>
      <c r="F132" s="19">
        <v>31</v>
      </c>
      <c r="G132" s="19">
        <v>30</v>
      </c>
      <c r="H132" s="19">
        <v>0</v>
      </c>
      <c r="I132" s="19">
        <v>0</v>
      </c>
      <c r="J132" s="19">
        <f t="shared" si="20"/>
        <v>61</v>
      </c>
      <c r="K132" s="19">
        <f t="shared" si="21"/>
        <v>1319702.7670972601</v>
      </c>
      <c r="L132" s="19">
        <f t="shared" si="22"/>
        <v>1277131.7100941227</v>
      </c>
      <c r="M132" s="19">
        <f t="shared" si="23"/>
        <v>0</v>
      </c>
      <c r="N132" s="19">
        <f t="shared" si="24"/>
        <v>0</v>
      </c>
      <c r="O132" s="19">
        <f t="shared" si="25"/>
        <v>2596834.477191383</v>
      </c>
      <c r="P132" s="18">
        <v>239</v>
      </c>
      <c r="Q132" s="41">
        <v>22.5</v>
      </c>
      <c r="R132" s="19">
        <f t="shared" si="18"/>
        <v>61.000000000000007</v>
      </c>
      <c r="S132" s="42">
        <f t="shared" si="19"/>
        <v>7578.6278152342675</v>
      </c>
      <c r="T132" s="43">
        <f t="shared" si="26"/>
        <v>7557.9174466723471</v>
      </c>
    </row>
    <row r="133" spans="1:20" x14ac:dyDescent="0.2">
      <c r="A133" s="18" t="s">
        <v>14</v>
      </c>
      <c r="B133" s="18" t="s">
        <v>23</v>
      </c>
      <c r="C133" s="18" t="s">
        <v>32</v>
      </c>
      <c r="D133" s="18" t="s">
        <v>10</v>
      </c>
      <c r="E133" s="19">
        <v>83904.222783200355</v>
      </c>
      <c r="F133" s="19">
        <v>137.5</v>
      </c>
      <c r="G133" s="19">
        <v>57.5</v>
      </c>
      <c r="H133" s="19">
        <v>0</v>
      </c>
      <c r="I133" s="19">
        <v>0</v>
      </c>
      <c r="J133" s="19">
        <f t="shared" si="20"/>
        <v>195</v>
      </c>
      <c r="K133" s="19">
        <f t="shared" si="21"/>
        <v>11536830.63269005</v>
      </c>
      <c r="L133" s="19">
        <f t="shared" si="22"/>
        <v>4824492.8100340208</v>
      </c>
      <c r="M133" s="19">
        <f t="shared" si="23"/>
        <v>0</v>
      </c>
      <c r="N133" s="19">
        <f t="shared" si="24"/>
        <v>0</v>
      </c>
      <c r="O133" s="19">
        <f t="shared" si="25"/>
        <v>16361323.442724071</v>
      </c>
      <c r="P133" s="18">
        <v>239</v>
      </c>
      <c r="Q133" s="41">
        <v>22.5</v>
      </c>
      <c r="R133" s="19">
        <f t="shared" si="18"/>
        <v>195.00000000000003</v>
      </c>
      <c r="S133" s="42">
        <f t="shared" si="19"/>
        <v>47749.050633054561</v>
      </c>
      <c r="T133" s="43">
        <f t="shared" si="26"/>
        <v>47618.565212579822</v>
      </c>
    </row>
    <row r="134" spans="1:20" x14ac:dyDescent="0.2">
      <c r="A134" s="18" t="s">
        <v>14</v>
      </c>
      <c r="B134" s="18" t="s">
        <v>23</v>
      </c>
      <c r="C134" s="18" t="s">
        <v>30</v>
      </c>
      <c r="D134" s="18" t="s">
        <v>125</v>
      </c>
      <c r="E134" s="19">
        <v>487718.00375543063</v>
      </c>
      <c r="F134" s="19">
        <v>570</v>
      </c>
      <c r="G134" s="19">
        <v>25.333333333333332</v>
      </c>
      <c r="H134" s="19">
        <v>35.333333333333336</v>
      </c>
      <c r="I134" s="19">
        <v>0</v>
      </c>
      <c r="J134" s="19">
        <f t="shared" si="20"/>
        <v>630.66666666666674</v>
      </c>
      <c r="K134" s="19">
        <f t="shared" si="21"/>
        <v>277999262.14059544</v>
      </c>
      <c r="L134" s="19">
        <f t="shared" si="22"/>
        <v>12355522.761804242</v>
      </c>
      <c r="M134" s="19">
        <f t="shared" si="23"/>
        <v>17232702.79935855</v>
      </c>
      <c r="N134" s="19">
        <f t="shared" si="24"/>
        <v>0</v>
      </c>
      <c r="O134" s="19">
        <f t="shared" si="25"/>
        <v>307587487.70175821</v>
      </c>
      <c r="P134" s="18">
        <v>257</v>
      </c>
      <c r="Q134" s="41">
        <v>13.8</v>
      </c>
      <c r="R134" s="19">
        <f t="shared" si="18"/>
        <v>630.66666666666652</v>
      </c>
      <c r="S134" s="42">
        <f t="shared" si="19"/>
        <v>928507.28777830349</v>
      </c>
      <c r="T134" s="43">
        <f t="shared" si="26"/>
        <v>927156.73038563901</v>
      </c>
    </row>
    <row r="135" spans="1:20" x14ac:dyDescent="0.2">
      <c r="A135" s="18" t="s">
        <v>14</v>
      </c>
      <c r="B135" s="18" t="s">
        <v>23</v>
      </c>
      <c r="C135" s="18" t="s">
        <v>30</v>
      </c>
      <c r="D135" s="18" t="s">
        <v>126</v>
      </c>
      <c r="E135" s="19">
        <v>323305.61906156538</v>
      </c>
      <c r="F135" s="19">
        <v>442</v>
      </c>
      <c r="G135" s="19">
        <v>92.333333333333329</v>
      </c>
      <c r="H135" s="19">
        <v>88.666666666666671</v>
      </c>
      <c r="I135" s="19">
        <v>3.25</v>
      </c>
      <c r="J135" s="19">
        <f t="shared" si="20"/>
        <v>626.25</v>
      </c>
      <c r="K135" s="19">
        <f t="shared" si="21"/>
        <v>142901083.62521189</v>
      </c>
      <c r="L135" s="19">
        <f t="shared" si="22"/>
        <v>29851885.493351202</v>
      </c>
      <c r="M135" s="19">
        <f t="shared" si="23"/>
        <v>28666431.556792133</v>
      </c>
      <c r="N135" s="19">
        <f t="shared" si="24"/>
        <v>1050743.2619500875</v>
      </c>
      <c r="O135" s="19">
        <f t="shared" si="25"/>
        <v>202470143.9373053</v>
      </c>
      <c r="P135" s="18">
        <v>257</v>
      </c>
      <c r="Q135" s="41">
        <v>13.8</v>
      </c>
      <c r="R135" s="19">
        <f t="shared" si="18"/>
        <v>626.25</v>
      </c>
      <c r="S135" s="42">
        <f t="shared" si="19"/>
        <v>611191.97535627021</v>
      </c>
      <c r="T135" s="43">
        <f t="shared" si="26"/>
        <v>610302.96796610777</v>
      </c>
    </row>
    <row r="136" spans="1:20" x14ac:dyDescent="0.2">
      <c r="A136" s="18" t="s">
        <v>14</v>
      </c>
      <c r="B136" s="18" t="s">
        <v>23</v>
      </c>
      <c r="C136" s="18" t="s">
        <v>30</v>
      </c>
      <c r="D136" s="18" t="s">
        <v>127</v>
      </c>
      <c r="E136" s="19">
        <v>520514.34047763218</v>
      </c>
      <c r="F136" s="19">
        <v>351.5</v>
      </c>
      <c r="G136" s="19">
        <v>456.25</v>
      </c>
      <c r="H136" s="19">
        <v>0</v>
      </c>
      <c r="I136" s="19">
        <v>0</v>
      </c>
      <c r="J136" s="19">
        <f t="shared" si="20"/>
        <v>807.75</v>
      </c>
      <c r="K136" s="19">
        <f t="shared" si="21"/>
        <v>182960790.67788771</v>
      </c>
      <c r="L136" s="19">
        <f t="shared" si="22"/>
        <v>237484667.84291968</v>
      </c>
      <c r="M136" s="19">
        <f t="shared" si="23"/>
        <v>0</v>
      </c>
      <c r="N136" s="19">
        <f t="shared" si="24"/>
        <v>0</v>
      </c>
      <c r="O136" s="19">
        <f t="shared" si="25"/>
        <v>420445458.52080739</v>
      </c>
      <c r="P136" s="18">
        <v>257</v>
      </c>
      <c r="Q136" s="41">
        <v>13.8</v>
      </c>
      <c r="R136" s="19">
        <f t="shared" si="18"/>
        <v>807.75</v>
      </c>
      <c r="S136" s="42">
        <f t="shared" si="19"/>
        <v>1269189.0533869353</v>
      </c>
      <c r="T136" s="43">
        <f t="shared" si="26"/>
        <v>1267342.9583898329</v>
      </c>
    </row>
    <row r="137" spans="1:20" x14ac:dyDescent="0.2">
      <c r="A137" s="18" t="s">
        <v>14</v>
      </c>
      <c r="B137" s="18" t="s">
        <v>23</v>
      </c>
      <c r="C137" s="18" t="s">
        <v>30</v>
      </c>
      <c r="D137" s="18" t="s">
        <v>9</v>
      </c>
      <c r="E137" s="19">
        <v>25565.08408324483</v>
      </c>
      <c r="F137" s="19">
        <v>0</v>
      </c>
      <c r="G137" s="19">
        <v>155</v>
      </c>
      <c r="H137" s="19">
        <v>0</v>
      </c>
      <c r="I137" s="19">
        <v>0</v>
      </c>
      <c r="J137" s="19">
        <f t="shared" si="20"/>
        <v>155</v>
      </c>
      <c r="K137" s="19">
        <f t="shared" si="21"/>
        <v>0</v>
      </c>
      <c r="L137" s="19">
        <f t="shared" si="22"/>
        <v>3962588.0329029486</v>
      </c>
      <c r="M137" s="19">
        <f t="shared" si="23"/>
        <v>0</v>
      </c>
      <c r="N137" s="19">
        <f t="shared" si="24"/>
        <v>0</v>
      </c>
      <c r="O137" s="19">
        <f t="shared" si="25"/>
        <v>3962588.0329029486</v>
      </c>
      <c r="P137" s="18">
        <v>257</v>
      </c>
      <c r="Q137" s="41">
        <v>13.8</v>
      </c>
      <c r="R137" s="19">
        <f t="shared" si="18"/>
        <v>155</v>
      </c>
      <c r="S137" s="42">
        <f t="shared" si="19"/>
        <v>11961.773525004312</v>
      </c>
      <c r="T137" s="43">
        <f t="shared" si="26"/>
        <v>11944.37456446171</v>
      </c>
    </row>
    <row r="138" spans="1:20" x14ac:dyDescent="0.2">
      <c r="A138" s="18" t="s">
        <v>14</v>
      </c>
      <c r="B138" s="18" t="s">
        <v>23</v>
      </c>
      <c r="C138" s="18" t="s">
        <v>30</v>
      </c>
      <c r="D138" s="18" t="s">
        <v>11</v>
      </c>
      <c r="E138" s="19">
        <v>15237.617527616054</v>
      </c>
      <c r="F138" s="19">
        <v>166.5</v>
      </c>
      <c r="G138" s="19">
        <v>54</v>
      </c>
      <c r="H138" s="19">
        <v>9</v>
      </c>
      <c r="I138" s="19">
        <v>0</v>
      </c>
      <c r="J138" s="19">
        <f t="shared" si="20"/>
        <v>229.5</v>
      </c>
      <c r="K138" s="19">
        <f t="shared" si="21"/>
        <v>2537063.3183480729</v>
      </c>
      <c r="L138" s="19">
        <f t="shared" si="22"/>
        <v>822831.34649126686</v>
      </c>
      <c r="M138" s="19">
        <f t="shared" si="23"/>
        <v>137138.5577485445</v>
      </c>
      <c r="N138" s="19">
        <f t="shared" si="24"/>
        <v>0</v>
      </c>
      <c r="O138" s="19">
        <f t="shared" si="25"/>
        <v>3497033.2225878844</v>
      </c>
      <c r="P138" s="18">
        <v>257</v>
      </c>
      <c r="Q138" s="41">
        <v>13.8</v>
      </c>
      <c r="R138" s="19">
        <f t="shared" si="18"/>
        <v>229.5</v>
      </c>
      <c r="S138" s="42">
        <f t="shared" si="19"/>
        <v>10556.413906940392</v>
      </c>
      <c r="T138" s="43">
        <f t="shared" si="26"/>
        <v>10541.059107866969</v>
      </c>
    </row>
    <row r="139" spans="1:20" x14ac:dyDescent="0.2">
      <c r="A139" s="18" t="s">
        <v>14</v>
      </c>
      <c r="B139" s="18" t="s">
        <v>23</v>
      </c>
      <c r="C139" s="18" t="s">
        <v>30</v>
      </c>
      <c r="D139" s="18" t="s">
        <v>10</v>
      </c>
      <c r="E139" s="19">
        <v>41433.803503152958</v>
      </c>
      <c r="F139" s="19">
        <v>140</v>
      </c>
      <c r="G139" s="19">
        <v>62.5</v>
      </c>
      <c r="H139" s="19">
        <v>0</v>
      </c>
      <c r="I139" s="19">
        <v>0</v>
      </c>
      <c r="J139" s="19">
        <f t="shared" si="20"/>
        <v>202.5</v>
      </c>
      <c r="K139" s="19">
        <f t="shared" si="21"/>
        <v>5800732.4904414145</v>
      </c>
      <c r="L139" s="19">
        <f t="shared" si="22"/>
        <v>2589612.7189470599</v>
      </c>
      <c r="M139" s="19">
        <f t="shared" si="23"/>
        <v>0</v>
      </c>
      <c r="N139" s="19">
        <f t="shared" si="24"/>
        <v>0</v>
      </c>
      <c r="O139" s="19">
        <f t="shared" si="25"/>
        <v>8390345.209388474</v>
      </c>
      <c r="P139" s="18">
        <v>257</v>
      </c>
      <c r="Q139" s="41">
        <v>13.8</v>
      </c>
      <c r="R139" s="19">
        <f t="shared" si="18"/>
        <v>202.5</v>
      </c>
      <c r="S139" s="42">
        <f t="shared" si="19"/>
        <v>25327.742464761006</v>
      </c>
      <c r="T139" s="43">
        <f t="shared" si="26"/>
        <v>25290.902075594935</v>
      </c>
    </row>
    <row r="140" spans="1:20" x14ac:dyDescent="0.2">
      <c r="A140" s="18" t="s">
        <v>14</v>
      </c>
      <c r="B140" s="18" t="s">
        <v>23</v>
      </c>
      <c r="C140" s="18" t="s">
        <v>31</v>
      </c>
      <c r="D140" s="18" t="s">
        <v>125</v>
      </c>
      <c r="E140" s="19">
        <v>2724315.5310737886</v>
      </c>
      <c r="F140" s="19">
        <v>74.333333333333329</v>
      </c>
      <c r="G140" s="19">
        <v>39.222222222222221</v>
      </c>
      <c r="H140" s="19">
        <v>55.444444444444443</v>
      </c>
      <c r="I140" s="19">
        <v>41.527777777777779</v>
      </c>
      <c r="J140" s="19">
        <f t="shared" si="20"/>
        <v>210.52777777777777</v>
      </c>
      <c r="K140" s="19">
        <f t="shared" si="21"/>
        <v>202507454.47648495</v>
      </c>
      <c r="L140" s="19">
        <f t="shared" si="22"/>
        <v>106853709.16322748</v>
      </c>
      <c r="M140" s="19">
        <f t="shared" si="23"/>
        <v>151048161.11175784</v>
      </c>
      <c r="N140" s="19">
        <f t="shared" si="24"/>
        <v>113134769.97098094</v>
      </c>
      <c r="O140" s="19">
        <f t="shared" si="25"/>
        <v>573544094.72245121</v>
      </c>
      <c r="P140" s="18">
        <v>274</v>
      </c>
      <c r="Q140" s="41">
        <v>23.8</v>
      </c>
      <c r="R140" s="19">
        <f t="shared" si="18"/>
        <v>210.52777777777777</v>
      </c>
      <c r="S140" s="42">
        <f t="shared" si="19"/>
        <v>1435534.8181045877</v>
      </c>
      <c r="T140" s="43">
        <f t="shared" si="26"/>
        <v>1427358.8966730875</v>
      </c>
    </row>
    <row r="141" spans="1:20" x14ac:dyDescent="0.2">
      <c r="A141" s="18" t="s">
        <v>14</v>
      </c>
      <c r="B141" s="18" t="s">
        <v>23</v>
      </c>
      <c r="C141" s="18" t="s">
        <v>31</v>
      </c>
      <c r="D141" s="18" t="s">
        <v>126</v>
      </c>
      <c r="E141" s="19">
        <v>2455744.2896353751</v>
      </c>
      <c r="F141" s="19">
        <v>65.75</v>
      </c>
      <c r="G141" s="19">
        <v>467.5</v>
      </c>
      <c r="H141" s="19">
        <v>39.5625</v>
      </c>
      <c r="I141" s="19">
        <v>3.5750000000000002</v>
      </c>
      <c r="J141" s="19">
        <f t="shared" si="20"/>
        <v>576.38750000000005</v>
      </c>
      <c r="K141" s="19">
        <f t="shared" si="21"/>
        <v>161465187.0435259</v>
      </c>
      <c r="L141" s="19">
        <f t="shared" si="22"/>
        <v>1148060455.4045379</v>
      </c>
      <c r="M141" s="19">
        <f t="shared" si="23"/>
        <v>97155383.458699524</v>
      </c>
      <c r="N141" s="19">
        <f t="shared" si="24"/>
        <v>8779285.8354464658</v>
      </c>
      <c r="O141" s="19">
        <f t="shared" si="25"/>
        <v>1415460311.7422097</v>
      </c>
      <c r="P141" s="18">
        <v>274</v>
      </c>
      <c r="Q141" s="41">
        <v>23.8</v>
      </c>
      <c r="R141" s="19">
        <f t="shared" si="18"/>
        <v>576.38749999999993</v>
      </c>
      <c r="S141" s="42">
        <f t="shared" si="19"/>
        <v>3542783.5101927277</v>
      </c>
      <c r="T141" s="43">
        <f t="shared" si="26"/>
        <v>3522605.9991614069</v>
      </c>
    </row>
    <row r="142" spans="1:20" x14ac:dyDescent="0.2">
      <c r="A142" s="18" t="s">
        <v>14</v>
      </c>
      <c r="B142" s="18" t="s">
        <v>23</v>
      </c>
      <c r="C142" s="18" t="s">
        <v>31</v>
      </c>
      <c r="D142" s="18" t="s">
        <v>127</v>
      </c>
      <c r="E142" s="19">
        <v>5402775.2346443832</v>
      </c>
      <c r="F142" s="19">
        <v>89.548387096774192</v>
      </c>
      <c r="G142" s="19">
        <v>448</v>
      </c>
      <c r="H142" s="19">
        <v>132.38709677419354</v>
      </c>
      <c r="I142" s="19">
        <v>6.9822580645161283</v>
      </c>
      <c r="J142" s="19">
        <f t="shared" si="20"/>
        <v>676.91774193548383</v>
      </c>
      <c r="K142" s="19">
        <f t="shared" si="21"/>
        <v>483809808.10880023</v>
      </c>
      <c r="L142" s="19">
        <f t="shared" si="22"/>
        <v>2420443305.1206837</v>
      </c>
      <c r="M142" s="19">
        <f t="shared" si="23"/>
        <v>715257727.83808219</v>
      </c>
      <c r="N142" s="19">
        <f t="shared" si="24"/>
        <v>37723570.95286376</v>
      </c>
      <c r="O142" s="19">
        <f t="shared" si="25"/>
        <v>3657234412.0204301</v>
      </c>
      <c r="P142" s="18">
        <v>274</v>
      </c>
      <c r="Q142" s="41">
        <v>23.8</v>
      </c>
      <c r="R142" s="19">
        <f t="shared" si="18"/>
        <v>676.91774193548395</v>
      </c>
      <c r="S142" s="42">
        <f t="shared" si="19"/>
        <v>9153764.0867285077</v>
      </c>
      <c r="T142" s="43">
        <f t="shared" si="26"/>
        <v>9101629.8890540842</v>
      </c>
    </row>
    <row r="143" spans="1:20" x14ac:dyDescent="0.2">
      <c r="A143" s="18" t="s">
        <v>14</v>
      </c>
      <c r="B143" s="18" t="s">
        <v>23</v>
      </c>
      <c r="C143" s="18" t="s">
        <v>31</v>
      </c>
      <c r="D143" s="18" t="s">
        <v>9</v>
      </c>
      <c r="E143" s="19">
        <v>174036.75262511868</v>
      </c>
      <c r="F143" s="19">
        <v>0</v>
      </c>
      <c r="G143" s="19">
        <v>36</v>
      </c>
      <c r="H143" s="19">
        <v>137.5</v>
      </c>
      <c r="I143" s="19">
        <v>59.475000000000001</v>
      </c>
      <c r="J143" s="19">
        <f t="shared" si="20"/>
        <v>232.97499999999999</v>
      </c>
      <c r="K143" s="19">
        <f t="shared" si="21"/>
        <v>0</v>
      </c>
      <c r="L143" s="19">
        <f t="shared" si="22"/>
        <v>6265323.0945042726</v>
      </c>
      <c r="M143" s="19">
        <f t="shared" si="23"/>
        <v>23930053.485953819</v>
      </c>
      <c r="N143" s="19">
        <f t="shared" si="24"/>
        <v>10350835.862378934</v>
      </c>
      <c r="O143" s="19">
        <f t="shared" si="25"/>
        <v>40546212.442837022</v>
      </c>
      <c r="P143" s="18">
        <v>274</v>
      </c>
      <c r="Q143" s="41">
        <v>23.8</v>
      </c>
      <c r="R143" s="19">
        <f t="shared" si="18"/>
        <v>232.97499999999999</v>
      </c>
      <c r="S143" s="42">
        <f t="shared" si="19"/>
        <v>101483.91420911544</v>
      </c>
      <c r="T143" s="43">
        <f t="shared" si="26"/>
        <v>100905.92439049832</v>
      </c>
    </row>
    <row r="144" spans="1:20" x14ac:dyDescent="0.2">
      <c r="A144" s="18" t="s">
        <v>14</v>
      </c>
      <c r="B144" s="18" t="s">
        <v>23</v>
      </c>
      <c r="C144" s="18" t="s">
        <v>31</v>
      </c>
      <c r="D144" s="18" t="s">
        <v>11</v>
      </c>
      <c r="E144" s="19">
        <v>162803.15108529472</v>
      </c>
      <c r="F144" s="19">
        <v>0</v>
      </c>
      <c r="G144" s="19">
        <v>114.5</v>
      </c>
      <c r="H144" s="19">
        <v>3</v>
      </c>
      <c r="I144" s="19">
        <v>0</v>
      </c>
      <c r="J144" s="19">
        <f t="shared" si="20"/>
        <v>117.5</v>
      </c>
      <c r="K144" s="19">
        <f t="shared" si="21"/>
        <v>0</v>
      </c>
      <c r="L144" s="19">
        <f t="shared" si="22"/>
        <v>18640960.799266245</v>
      </c>
      <c r="M144" s="19">
        <f t="shared" si="23"/>
        <v>488409.45325588417</v>
      </c>
      <c r="N144" s="19">
        <f t="shared" si="24"/>
        <v>0</v>
      </c>
      <c r="O144" s="19">
        <f t="shared" si="25"/>
        <v>19129370.25252213</v>
      </c>
      <c r="P144" s="18">
        <v>274</v>
      </c>
      <c r="Q144" s="41">
        <v>23.8</v>
      </c>
      <c r="R144" s="19">
        <f t="shared" si="18"/>
        <v>117.5</v>
      </c>
      <c r="S144" s="42">
        <f t="shared" si="19"/>
        <v>47879.277807225095</v>
      </c>
      <c r="T144" s="43">
        <f t="shared" si="26"/>
        <v>47606.58695458126</v>
      </c>
    </row>
    <row r="145" spans="1:20" x14ac:dyDescent="0.2">
      <c r="A145" s="18" t="s">
        <v>14</v>
      </c>
      <c r="B145" s="18" t="s">
        <v>23</v>
      </c>
      <c r="C145" s="18" t="s">
        <v>31</v>
      </c>
      <c r="D145" s="18" t="s">
        <v>10</v>
      </c>
      <c r="E145" s="19">
        <v>308338.48644238629</v>
      </c>
      <c r="F145" s="19">
        <v>0</v>
      </c>
      <c r="G145" s="19">
        <v>64.5</v>
      </c>
      <c r="H145" s="19">
        <v>197.5</v>
      </c>
      <c r="I145" s="19">
        <v>1.9500000000000002</v>
      </c>
      <c r="J145" s="19">
        <f t="shared" si="20"/>
        <v>263.95</v>
      </c>
      <c r="K145" s="19">
        <f t="shared" si="21"/>
        <v>0</v>
      </c>
      <c r="L145" s="19">
        <f t="shared" si="22"/>
        <v>19887832.375533916</v>
      </c>
      <c r="M145" s="19">
        <f t="shared" si="23"/>
        <v>60896851.072371289</v>
      </c>
      <c r="N145" s="19">
        <f t="shared" si="24"/>
        <v>601260.04856265336</v>
      </c>
      <c r="O145" s="19">
        <f t="shared" si="25"/>
        <v>81385943.496467859</v>
      </c>
      <c r="P145" s="18">
        <v>274</v>
      </c>
      <c r="Q145" s="41">
        <v>23.8</v>
      </c>
      <c r="R145" s="19">
        <f t="shared" si="18"/>
        <v>263.95</v>
      </c>
      <c r="S145" s="42">
        <f t="shared" si="19"/>
        <v>203702.48193386008</v>
      </c>
      <c r="T145" s="43">
        <f t="shared" si="26"/>
        <v>202542.31816305596</v>
      </c>
    </row>
    <row r="146" spans="1:20" x14ac:dyDescent="0.2">
      <c r="A146" s="18" t="s">
        <v>14</v>
      </c>
      <c r="B146" s="18" t="s">
        <v>23</v>
      </c>
      <c r="C146" s="18" t="s">
        <v>84</v>
      </c>
      <c r="D146" s="18" t="s">
        <v>125</v>
      </c>
      <c r="E146" s="19">
        <v>2325270.4779312303</v>
      </c>
      <c r="F146" s="19">
        <v>112.16666666666667</v>
      </c>
      <c r="G146" s="19">
        <v>28</v>
      </c>
      <c r="H146" s="19">
        <v>18.166666666666668</v>
      </c>
      <c r="I146" s="19">
        <v>210.70833333333334</v>
      </c>
      <c r="J146" s="19">
        <f t="shared" si="20"/>
        <v>369.04166666666669</v>
      </c>
      <c r="K146" s="19">
        <f t="shared" si="21"/>
        <v>260817838.60795301</v>
      </c>
      <c r="L146" s="19">
        <f t="shared" si="22"/>
        <v>65107573.382074445</v>
      </c>
      <c r="M146" s="19">
        <f t="shared" si="23"/>
        <v>42242413.682417355</v>
      </c>
      <c r="N146" s="19">
        <f t="shared" si="24"/>
        <v>489953866.95409304</v>
      </c>
      <c r="O146" s="19">
        <f t="shared" si="25"/>
        <v>858121692.6265378</v>
      </c>
      <c r="P146" s="18">
        <v>249</v>
      </c>
      <c r="Q146" s="41">
        <v>25.4</v>
      </c>
      <c r="R146" s="19">
        <f t="shared" si="18"/>
        <v>369.04166666666669</v>
      </c>
      <c r="S146" s="42">
        <f t="shared" si="19"/>
        <v>2313826.925419508</v>
      </c>
      <c r="T146" s="43">
        <f t="shared" si="26"/>
        <v>2308999.1598855397</v>
      </c>
    </row>
    <row r="147" spans="1:20" x14ac:dyDescent="0.2">
      <c r="A147" s="18" t="s">
        <v>14</v>
      </c>
      <c r="B147" s="18" t="s">
        <v>23</v>
      </c>
      <c r="C147" s="18" t="s">
        <v>84</v>
      </c>
      <c r="D147" s="18" t="s">
        <v>126</v>
      </c>
      <c r="E147" s="19">
        <v>1601596.229869588</v>
      </c>
      <c r="F147" s="19">
        <v>93.818181818181813</v>
      </c>
      <c r="G147" s="19">
        <v>345.27272727272725</v>
      </c>
      <c r="H147" s="19">
        <v>2.2727272727272729</v>
      </c>
      <c r="I147" s="19">
        <v>0</v>
      </c>
      <c r="J147" s="19">
        <f t="shared" si="20"/>
        <v>441.36363636363632</v>
      </c>
      <c r="K147" s="19">
        <f t="shared" si="21"/>
        <v>150258846.29321954</v>
      </c>
      <c r="L147" s="19">
        <f t="shared" si="22"/>
        <v>552987498.2767905</v>
      </c>
      <c r="M147" s="19">
        <f t="shared" si="23"/>
        <v>3639991.4315217915</v>
      </c>
      <c r="N147" s="19">
        <f t="shared" si="24"/>
        <v>0</v>
      </c>
      <c r="O147" s="19">
        <f t="shared" si="25"/>
        <v>706886336.00153184</v>
      </c>
      <c r="P147" s="18">
        <v>249</v>
      </c>
      <c r="Q147" s="41">
        <v>25.4</v>
      </c>
      <c r="R147" s="19">
        <f t="shared" si="18"/>
        <v>441.36363636363637</v>
      </c>
      <c r="S147" s="42">
        <f t="shared" si="19"/>
        <v>1906038.0963511185</v>
      </c>
      <c r="T147" s="43">
        <f t="shared" si="26"/>
        <v>1902061.1761558771</v>
      </c>
    </row>
    <row r="148" spans="1:20" x14ac:dyDescent="0.2">
      <c r="A148" s="18" t="s">
        <v>14</v>
      </c>
      <c r="B148" s="18" t="s">
        <v>23</v>
      </c>
      <c r="C148" s="18" t="s">
        <v>84</v>
      </c>
      <c r="D148" s="18" t="s">
        <v>127</v>
      </c>
      <c r="E148" s="19">
        <v>3806736.9960164959</v>
      </c>
      <c r="F148" s="19">
        <v>126</v>
      </c>
      <c r="G148" s="19">
        <v>713.92857142857144</v>
      </c>
      <c r="H148" s="19">
        <v>12.892857142857142</v>
      </c>
      <c r="I148" s="19">
        <v>6.5464285714285717</v>
      </c>
      <c r="J148" s="19">
        <f t="shared" si="20"/>
        <v>859.36785714285713</v>
      </c>
      <c r="K148" s="19">
        <f t="shared" si="21"/>
        <v>479648861.49807847</v>
      </c>
      <c r="L148" s="19">
        <f t="shared" si="22"/>
        <v>2717738305.3703485</v>
      </c>
      <c r="M148" s="19">
        <f t="shared" si="23"/>
        <v>49079716.270069823</v>
      </c>
      <c r="N148" s="19">
        <f t="shared" si="24"/>
        <v>24920531.834636562</v>
      </c>
      <c r="O148" s="19">
        <f t="shared" si="25"/>
        <v>3271387414.9731331</v>
      </c>
      <c r="P148" s="18">
        <v>249</v>
      </c>
      <c r="Q148" s="41">
        <v>25.4</v>
      </c>
      <c r="R148" s="19">
        <f t="shared" si="18"/>
        <v>859.36785714285713</v>
      </c>
      <c r="S148" s="42">
        <f t="shared" si="19"/>
        <v>8820921.7285661101</v>
      </c>
      <c r="T148" s="43">
        <f t="shared" si="26"/>
        <v>8802517.006315209</v>
      </c>
    </row>
    <row r="149" spans="1:20" x14ac:dyDescent="0.2">
      <c r="A149" s="18" t="s">
        <v>14</v>
      </c>
      <c r="B149" s="18" t="s">
        <v>23</v>
      </c>
      <c r="C149" s="18" t="s">
        <v>84</v>
      </c>
      <c r="D149" s="18" t="s">
        <v>9</v>
      </c>
      <c r="E149" s="19">
        <v>82892.502788135665</v>
      </c>
      <c r="F149" s="19">
        <v>73.5</v>
      </c>
      <c r="G149" s="19">
        <v>5</v>
      </c>
      <c r="H149" s="19">
        <v>18.5</v>
      </c>
      <c r="I149" s="19">
        <v>2.2749999999999999</v>
      </c>
      <c r="J149" s="19">
        <f t="shared" si="20"/>
        <v>99.275000000000006</v>
      </c>
      <c r="K149" s="19">
        <f t="shared" si="21"/>
        <v>6092598.9549279716</v>
      </c>
      <c r="L149" s="19">
        <f t="shared" si="22"/>
        <v>414462.51394067833</v>
      </c>
      <c r="M149" s="19">
        <f t="shared" si="23"/>
        <v>1533511.3015805099</v>
      </c>
      <c r="N149" s="19">
        <f t="shared" si="24"/>
        <v>188580.44384300863</v>
      </c>
      <c r="O149" s="19">
        <f t="shared" si="25"/>
        <v>8229153.2142921686</v>
      </c>
      <c r="P149" s="18">
        <v>249</v>
      </c>
      <c r="Q149" s="41">
        <v>25.4</v>
      </c>
      <c r="R149" s="19">
        <f t="shared" si="18"/>
        <v>99.275000000000006</v>
      </c>
      <c r="S149" s="42">
        <f t="shared" si="19"/>
        <v>22188.969751308283</v>
      </c>
      <c r="T149" s="43">
        <f t="shared" si="26"/>
        <v>22142.672795290189</v>
      </c>
    </row>
    <row r="150" spans="1:20" x14ac:dyDescent="0.2">
      <c r="A150" s="18" t="s">
        <v>14</v>
      </c>
      <c r="B150" s="18" t="s">
        <v>23</v>
      </c>
      <c r="C150" s="18" t="s">
        <v>84</v>
      </c>
      <c r="D150" s="18" t="s">
        <v>11</v>
      </c>
      <c r="E150" s="19">
        <v>241423.55812220045</v>
      </c>
      <c r="F150" s="19">
        <v>0</v>
      </c>
      <c r="G150" s="19">
        <v>136</v>
      </c>
      <c r="H150" s="19">
        <v>0</v>
      </c>
      <c r="I150" s="19">
        <v>0</v>
      </c>
      <c r="J150" s="19">
        <f t="shared" si="20"/>
        <v>136</v>
      </c>
      <c r="K150" s="19">
        <f t="shared" si="21"/>
        <v>0</v>
      </c>
      <c r="L150" s="19">
        <f t="shared" si="22"/>
        <v>32833603.904619262</v>
      </c>
      <c r="M150" s="19">
        <f t="shared" si="23"/>
        <v>0</v>
      </c>
      <c r="N150" s="19">
        <f t="shared" si="24"/>
        <v>0</v>
      </c>
      <c r="O150" s="19">
        <f t="shared" si="25"/>
        <v>32833603.904619262</v>
      </c>
      <c r="P150" s="18">
        <v>249</v>
      </c>
      <c r="Q150" s="41">
        <v>25.4</v>
      </c>
      <c r="R150" s="19">
        <f t="shared" si="18"/>
        <v>136</v>
      </c>
      <c r="S150" s="42">
        <f t="shared" si="19"/>
        <v>88532.054865708327</v>
      </c>
      <c r="T150" s="43">
        <f t="shared" si="26"/>
        <v>88347.334047380675</v>
      </c>
    </row>
    <row r="151" spans="1:20" x14ac:dyDescent="0.2">
      <c r="A151" s="18" t="s">
        <v>14</v>
      </c>
      <c r="B151" s="18" t="s">
        <v>23</v>
      </c>
      <c r="C151" s="18" t="s">
        <v>84</v>
      </c>
      <c r="D151" s="18" t="s">
        <v>10</v>
      </c>
      <c r="E151" s="19">
        <v>357641.48903026892</v>
      </c>
      <c r="F151" s="19">
        <v>0</v>
      </c>
      <c r="G151" s="19">
        <v>142</v>
      </c>
      <c r="H151" s="19">
        <v>33</v>
      </c>
      <c r="I151" s="19">
        <v>0</v>
      </c>
      <c r="J151" s="19">
        <f t="shared" si="20"/>
        <v>175</v>
      </c>
      <c r="K151" s="19">
        <f t="shared" si="21"/>
        <v>0</v>
      </c>
      <c r="L151" s="19">
        <f t="shared" si="22"/>
        <v>50785091.442298189</v>
      </c>
      <c r="M151" s="19">
        <f t="shared" si="23"/>
        <v>11802169.137998873</v>
      </c>
      <c r="N151" s="19">
        <f t="shared" si="24"/>
        <v>0</v>
      </c>
      <c r="O151" s="19">
        <f t="shared" si="25"/>
        <v>62587260.58029706</v>
      </c>
      <c r="P151" s="18">
        <v>249</v>
      </c>
      <c r="Q151" s="41">
        <v>25.4</v>
      </c>
      <c r="R151" s="19">
        <f t="shared" si="18"/>
        <v>175</v>
      </c>
      <c r="S151" s="42">
        <f t="shared" si="19"/>
        <v>168759.38455265641</v>
      </c>
      <c r="T151" s="43">
        <f t="shared" si="26"/>
        <v>168407.27060181313</v>
      </c>
    </row>
    <row r="152" spans="1:20" x14ac:dyDescent="0.2">
      <c r="A152" s="18" t="s">
        <v>16</v>
      </c>
      <c r="B152" s="18" t="s">
        <v>28</v>
      </c>
      <c r="C152" s="18" t="s">
        <v>29</v>
      </c>
      <c r="D152" s="18" t="s">
        <v>125</v>
      </c>
      <c r="E152" s="19">
        <v>578752.33863214136</v>
      </c>
      <c r="F152" s="19">
        <v>213.66666666666666</v>
      </c>
      <c r="G152" s="19">
        <v>88.333333333333329</v>
      </c>
      <c r="H152" s="19">
        <v>0</v>
      </c>
      <c r="I152" s="19">
        <v>0</v>
      </c>
      <c r="J152" s="19">
        <f t="shared" si="20"/>
        <v>302</v>
      </c>
      <c r="K152" s="19">
        <f t="shared" si="21"/>
        <v>123660083.02106753</v>
      </c>
      <c r="L152" s="19">
        <f t="shared" si="22"/>
        <v>51123123.245839149</v>
      </c>
      <c r="M152" s="19">
        <f t="shared" si="23"/>
        <v>0</v>
      </c>
      <c r="N152" s="19">
        <f t="shared" si="24"/>
        <v>0</v>
      </c>
      <c r="O152" s="19">
        <f t="shared" si="25"/>
        <v>174783206.26690668</v>
      </c>
      <c r="P152" s="18">
        <v>302</v>
      </c>
      <c r="Q152" s="41">
        <v>8.9</v>
      </c>
      <c r="R152" s="19">
        <f t="shared" si="18"/>
        <v>302</v>
      </c>
      <c r="S152" s="42">
        <f t="shared" si="19"/>
        <v>474519.04244449275</v>
      </c>
      <c r="T152" s="43">
        <f t="shared" si="26"/>
        <v>472980.17107079673</v>
      </c>
    </row>
    <row r="153" spans="1:20" x14ac:dyDescent="0.2">
      <c r="A153" s="18" t="s">
        <v>16</v>
      </c>
      <c r="B153" s="18" t="s">
        <v>28</v>
      </c>
      <c r="C153" s="18" t="s">
        <v>29</v>
      </c>
      <c r="D153" s="18" t="s">
        <v>126</v>
      </c>
      <c r="E153" s="19">
        <v>302061.48113244487</v>
      </c>
      <c r="F153" s="19">
        <v>329.33333333333331</v>
      </c>
      <c r="G153" s="19">
        <v>19.333333333333332</v>
      </c>
      <c r="H153" s="19">
        <v>612</v>
      </c>
      <c r="I153" s="19">
        <v>0</v>
      </c>
      <c r="J153" s="19">
        <f t="shared" si="20"/>
        <v>960.66666666666663</v>
      </c>
      <c r="K153" s="19">
        <f t="shared" si="21"/>
        <v>99478914.452951834</v>
      </c>
      <c r="L153" s="19">
        <f t="shared" si="22"/>
        <v>5839855.3018939337</v>
      </c>
      <c r="M153" s="19">
        <f t="shared" si="23"/>
        <v>184861626.45305625</v>
      </c>
      <c r="N153" s="19">
        <f t="shared" si="24"/>
        <v>0</v>
      </c>
      <c r="O153" s="19">
        <f t="shared" si="25"/>
        <v>290180396.20790201</v>
      </c>
      <c r="P153" s="18">
        <v>302</v>
      </c>
      <c r="Q153" s="41">
        <v>8.9</v>
      </c>
      <c r="R153" s="19">
        <f t="shared" si="18"/>
        <v>960.66666666666663</v>
      </c>
      <c r="S153" s="42">
        <f t="shared" si="19"/>
        <v>787810.94983728114</v>
      </c>
      <c r="T153" s="43">
        <f t="shared" si="26"/>
        <v>785256.0687679284</v>
      </c>
    </row>
    <row r="154" spans="1:20" x14ac:dyDescent="0.2">
      <c r="A154" s="18" t="s">
        <v>16</v>
      </c>
      <c r="B154" s="18" t="s">
        <v>28</v>
      </c>
      <c r="C154" s="18" t="s">
        <v>29</v>
      </c>
      <c r="D154" s="18" t="s">
        <v>127</v>
      </c>
      <c r="E154" s="19">
        <v>481861.08235037152</v>
      </c>
      <c r="F154" s="19">
        <v>863.66666666666663</v>
      </c>
      <c r="G154" s="19">
        <v>543.33333333333337</v>
      </c>
      <c r="H154" s="19">
        <v>318.66666666666669</v>
      </c>
      <c r="I154" s="19">
        <v>0</v>
      </c>
      <c r="J154" s="19">
        <f t="shared" si="20"/>
        <v>1725.6666666666667</v>
      </c>
      <c r="K154" s="19">
        <f t="shared" si="21"/>
        <v>416167354.7899375</v>
      </c>
      <c r="L154" s="19">
        <f t="shared" si="22"/>
        <v>261811188.07703522</v>
      </c>
      <c r="M154" s="19">
        <f t="shared" si="23"/>
        <v>153553064.90898508</v>
      </c>
      <c r="N154" s="19">
        <f t="shared" si="24"/>
        <v>0</v>
      </c>
      <c r="O154" s="19">
        <f t="shared" si="25"/>
        <v>831531607.77595782</v>
      </c>
      <c r="P154" s="18">
        <v>302</v>
      </c>
      <c r="Q154" s="41">
        <v>8.9</v>
      </c>
      <c r="R154" s="19">
        <f t="shared" si="18"/>
        <v>1725.6666666666667</v>
      </c>
      <c r="S154" s="42">
        <f t="shared" si="19"/>
        <v>2257525.7126341322</v>
      </c>
      <c r="T154" s="43">
        <f t="shared" si="26"/>
        <v>2250204.5276366691</v>
      </c>
    </row>
    <row r="155" spans="1:20" x14ac:dyDescent="0.2">
      <c r="A155" s="18" t="s">
        <v>16</v>
      </c>
      <c r="B155" s="18" t="s">
        <v>28</v>
      </c>
      <c r="C155" s="18" t="s">
        <v>29</v>
      </c>
      <c r="D155" s="18" t="s">
        <v>9</v>
      </c>
      <c r="E155" s="19">
        <v>654.52018444422345</v>
      </c>
      <c r="F155" s="19">
        <v>0</v>
      </c>
      <c r="G155" s="19">
        <v>458.5</v>
      </c>
      <c r="H155" s="19">
        <v>40.5</v>
      </c>
      <c r="I155" s="19">
        <v>0</v>
      </c>
      <c r="J155" s="19">
        <f t="shared" si="20"/>
        <v>499</v>
      </c>
      <c r="K155" s="19">
        <f t="shared" si="21"/>
        <v>0</v>
      </c>
      <c r="L155" s="19">
        <f t="shared" si="22"/>
        <v>300097.50456767646</v>
      </c>
      <c r="M155" s="19">
        <f t="shared" si="23"/>
        <v>26508.067469991049</v>
      </c>
      <c r="N155" s="19">
        <f t="shared" si="24"/>
        <v>0</v>
      </c>
      <c r="O155" s="19">
        <f t="shared" si="25"/>
        <v>326605.5720376675</v>
      </c>
      <c r="P155" s="18">
        <v>302</v>
      </c>
      <c r="Q155" s="41">
        <v>8.9</v>
      </c>
      <c r="R155" s="19">
        <f t="shared" si="18"/>
        <v>499</v>
      </c>
      <c r="S155" s="42">
        <f t="shared" si="19"/>
        <v>886.70168382014424</v>
      </c>
      <c r="T155" s="43">
        <f t="shared" si="26"/>
        <v>883.82609882526287</v>
      </c>
    </row>
    <row r="156" spans="1:20" x14ac:dyDescent="0.2">
      <c r="A156" s="18" t="s">
        <v>16</v>
      </c>
      <c r="B156" s="18" t="s">
        <v>28</v>
      </c>
      <c r="C156" s="18" t="s">
        <v>29</v>
      </c>
      <c r="D156" s="18" t="s">
        <v>11</v>
      </c>
      <c r="E156" s="19">
        <v>880.97987459674425</v>
      </c>
      <c r="F156" s="19">
        <v>286</v>
      </c>
      <c r="G156" s="19">
        <v>0</v>
      </c>
      <c r="H156" s="19">
        <v>60</v>
      </c>
      <c r="I156" s="19">
        <v>0</v>
      </c>
      <c r="J156" s="19">
        <f t="shared" si="20"/>
        <v>346</v>
      </c>
      <c r="K156" s="19">
        <f t="shared" si="21"/>
        <v>251960.24413466884</v>
      </c>
      <c r="L156" s="19">
        <f t="shared" si="22"/>
        <v>0</v>
      </c>
      <c r="M156" s="19">
        <f t="shared" si="23"/>
        <v>52858.792475804657</v>
      </c>
      <c r="N156" s="19">
        <f t="shared" si="24"/>
        <v>0</v>
      </c>
      <c r="O156" s="19">
        <f t="shared" si="25"/>
        <v>304819.03661047353</v>
      </c>
      <c r="P156" s="18">
        <v>302</v>
      </c>
      <c r="Q156" s="41">
        <v>8.9</v>
      </c>
      <c r="R156" s="19">
        <f t="shared" si="18"/>
        <v>346</v>
      </c>
      <c r="S156" s="42">
        <f t="shared" si="19"/>
        <v>827.55340436068616</v>
      </c>
      <c r="T156" s="43">
        <f t="shared" si="26"/>
        <v>824.8696379988246</v>
      </c>
    </row>
    <row r="157" spans="1:20" x14ac:dyDescent="0.2">
      <c r="A157" s="18" t="s">
        <v>16</v>
      </c>
      <c r="B157" s="18" t="s">
        <v>28</v>
      </c>
      <c r="C157" s="18" t="s">
        <v>29</v>
      </c>
      <c r="D157" s="18" t="s">
        <v>10</v>
      </c>
      <c r="E157" s="19">
        <v>247.95836002562459</v>
      </c>
      <c r="F157" s="19">
        <v>596.5</v>
      </c>
      <c r="G157" s="19">
        <v>0</v>
      </c>
      <c r="H157" s="19">
        <v>21</v>
      </c>
      <c r="I157" s="19">
        <v>0</v>
      </c>
      <c r="J157" s="19">
        <f t="shared" si="20"/>
        <v>617.5</v>
      </c>
      <c r="K157" s="19">
        <f t="shared" si="21"/>
        <v>147907.16175528505</v>
      </c>
      <c r="L157" s="19">
        <f t="shared" si="22"/>
        <v>0</v>
      </c>
      <c r="M157" s="19">
        <f t="shared" si="23"/>
        <v>5207.1255605381166</v>
      </c>
      <c r="N157" s="19">
        <f t="shared" si="24"/>
        <v>0</v>
      </c>
      <c r="O157" s="19">
        <f t="shared" si="25"/>
        <v>153114.28731582317</v>
      </c>
      <c r="P157" s="18">
        <v>302</v>
      </c>
      <c r="Q157" s="41">
        <v>8.9</v>
      </c>
      <c r="R157" s="19">
        <f t="shared" si="18"/>
        <v>617.49999999999989</v>
      </c>
      <c r="S157" s="42">
        <f t="shared" si="19"/>
        <v>415.6900800339186</v>
      </c>
      <c r="T157" s="43">
        <f t="shared" si="26"/>
        <v>414.34199174393513</v>
      </c>
    </row>
    <row r="158" spans="1:20" x14ac:dyDescent="0.2">
      <c r="A158" s="18" t="s">
        <v>16</v>
      </c>
      <c r="B158" s="18" t="s">
        <v>28</v>
      </c>
      <c r="C158" s="18" t="s">
        <v>32</v>
      </c>
      <c r="D158" s="18" t="s">
        <v>125</v>
      </c>
      <c r="E158" s="19">
        <v>568337.11679599225</v>
      </c>
      <c r="F158" s="19">
        <v>0</v>
      </c>
      <c r="G158" s="19">
        <v>211</v>
      </c>
      <c r="H158" s="19">
        <v>29.333333333333332</v>
      </c>
      <c r="I158" s="19">
        <v>0</v>
      </c>
      <c r="J158" s="19">
        <f t="shared" si="20"/>
        <v>240.33333333333334</v>
      </c>
      <c r="K158" s="19">
        <f t="shared" si="21"/>
        <v>0</v>
      </c>
      <c r="L158" s="19">
        <f t="shared" si="22"/>
        <v>119919131.64395437</v>
      </c>
      <c r="M158" s="19">
        <f t="shared" si="23"/>
        <v>16671222.092682438</v>
      </c>
      <c r="N158" s="19">
        <f t="shared" si="24"/>
        <v>0</v>
      </c>
      <c r="O158" s="19">
        <f t="shared" si="25"/>
        <v>136590353.73663682</v>
      </c>
      <c r="P158" s="18">
        <v>239</v>
      </c>
      <c r="Q158" s="41">
        <v>21.5</v>
      </c>
      <c r="R158" s="19">
        <f t="shared" si="18"/>
        <v>240.33333333333337</v>
      </c>
      <c r="S158" s="42">
        <f t="shared" si="19"/>
        <v>403770.22976959799</v>
      </c>
      <c r="T158" s="43">
        <f t="shared" si="26"/>
        <v>402666.83341913333</v>
      </c>
    </row>
    <row r="159" spans="1:20" x14ac:dyDescent="0.2">
      <c r="A159" s="18" t="s">
        <v>16</v>
      </c>
      <c r="B159" s="18" t="s">
        <v>28</v>
      </c>
      <c r="C159" s="18" t="s">
        <v>32</v>
      </c>
      <c r="D159" s="18" t="s">
        <v>126</v>
      </c>
      <c r="E159" s="19">
        <v>249446.25764854666</v>
      </c>
      <c r="F159" s="19">
        <v>440.33333333333331</v>
      </c>
      <c r="G159" s="19">
        <v>222.66666666666666</v>
      </c>
      <c r="H159" s="19">
        <v>67.666666666666671</v>
      </c>
      <c r="I159" s="19">
        <v>0</v>
      </c>
      <c r="J159" s="19">
        <f t="shared" si="20"/>
        <v>730.66666666666663</v>
      </c>
      <c r="K159" s="19">
        <f t="shared" si="21"/>
        <v>109839502.11791004</v>
      </c>
      <c r="L159" s="19">
        <f t="shared" si="22"/>
        <v>55543366.703076385</v>
      </c>
      <c r="M159" s="19">
        <f t="shared" si="23"/>
        <v>16879196.767551657</v>
      </c>
      <c r="N159" s="19">
        <f t="shared" si="24"/>
        <v>0</v>
      </c>
      <c r="O159" s="19">
        <f t="shared" si="25"/>
        <v>182262065.58853808</v>
      </c>
      <c r="P159" s="18">
        <v>239</v>
      </c>
      <c r="Q159" s="41">
        <v>21.5</v>
      </c>
      <c r="R159" s="19">
        <f t="shared" si="18"/>
        <v>730.66666666666663</v>
      </c>
      <c r="S159" s="42">
        <f t="shared" si="19"/>
        <v>538778.86752427684</v>
      </c>
      <c r="T159" s="43">
        <f t="shared" si="26"/>
        <v>537306.52857429278</v>
      </c>
    </row>
    <row r="160" spans="1:20" x14ac:dyDescent="0.2">
      <c r="A160" s="18" t="s">
        <v>16</v>
      </c>
      <c r="B160" s="18" t="s">
        <v>28</v>
      </c>
      <c r="C160" s="18" t="s">
        <v>32</v>
      </c>
      <c r="D160" s="18" t="s">
        <v>127</v>
      </c>
      <c r="E160" s="19">
        <v>1422410.2141681088</v>
      </c>
      <c r="F160" s="19">
        <v>681.25</v>
      </c>
      <c r="G160" s="19">
        <v>148.75</v>
      </c>
      <c r="H160" s="19">
        <v>147.375</v>
      </c>
      <c r="I160" s="19">
        <v>0.40625</v>
      </c>
      <c r="J160" s="19">
        <f t="shared" si="20"/>
        <v>977.78125</v>
      </c>
      <c r="K160" s="19">
        <f t="shared" si="21"/>
        <v>969016958.40202415</v>
      </c>
      <c r="L160" s="19">
        <f t="shared" si="22"/>
        <v>211583519.35750619</v>
      </c>
      <c r="M160" s="19">
        <f t="shared" si="23"/>
        <v>209627705.31302503</v>
      </c>
      <c r="N160" s="19">
        <f t="shared" si="24"/>
        <v>577854.14950579416</v>
      </c>
      <c r="O160" s="19">
        <f t="shared" si="25"/>
        <v>1390806037.2220612</v>
      </c>
      <c r="P160" s="18">
        <v>239</v>
      </c>
      <c r="Q160" s="41">
        <v>21.5</v>
      </c>
      <c r="R160" s="19">
        <f t="shared" si="18"/>
        <v>977.78125</v>
      </c>
      <c r="S160" s="42">
        <f t="shared" si="19"/>
        <v>4111315.75438237</v>
      </c>
      <c r="T160" s="43">
        <f t="shared" si="26"/>
        <v>4100080.6249336679</v>
      </c>
    </row>
    <row r="161" spans="1:20" x14ac:dyDescent="0.2">
      <c r="A161" s="18" t="s">
        <v>16</v>
      </c>
      <c r="B161" s="18" t="s">
        <v>28</v>
      </c>
      <c r="C161" s="18" t="s">
        <v>32</v>
      </c>
      <c r="D161" s="18" t="s">
        <v>9</v>
      </c>
      <c r="E161" s="19">
        <v>4179.2447535356787</v>
      </c>
      <c r="F161" s="19">
        <v>0</v>
      </c>
      <c r="G161" s="19">
        <v>137.5</v>
      </c>
      <c r="H161" s="19">
        <v>0</v>
      </c>
      <c r="I161" s="19">
        <v>8.4500000000000011</v>
      </c>
      <c r="J161" s="19">
        <f t="shared" si="20"/>
        <v>145.94999999999999</v>
      </c>
      <c r="K161" s="19">
        <f t="shared" si="21"/>
        <v>0</v>
      </c>
      <c r="L161" s="19">
        <f t="shared" si="22"/>
        <v>574646.15361115581</v>
      </c>
      <c r="M161" s="19">
        <f t="shared" si="23"/>
        <v>0</v>
      </c>
      <c r="N161" s="19">
        <f t="shared" si="24"/>
        <v>35314.618167376488</v>
      </c>
      <c r="O161" s="19">
        <f t="shared" si="25"/>
        <v>609960.7717785323</v>
      </c>
      <c r="P161" s="18">
        <v>239</v>
      </c>
      <c r="Q161" s="41">
        <v>21.5</v>
      </c>
      <c r="R161" s="19">
        <f t="shared" si="18"/>
        <v>145.94999999999999</v>
      </c>
      <c r="S161" s="42">
        <f t="shared" si="19"/>
        <v>1803.0848755712682</v>
      </c>
      <c r="T161" s="43">
        <f t="shared" si="26"/>
        <v>1798.1575254978891</v>
      </c>
    </row>
    <row r="162" spans="1:20" x14ac:dyDescent="0.2">
      <c r="A162" s="18" t="s">
        <v>16</v>
      </c>
      <c r="B162" s="18" t="s">
        <v>28</v>
      </c>
      <c r="C162" s="18" t="s">
        <v>32</v>
      </c>
      <c r="D162" s="18" t="s">
        <v>11</v>
      </c>
      <c r="E162" s="19">
        <v>26023.539393459192</v>
      </c>
      <c r="F162" s="19">
        <v>0</v>
      </c>
      <c r="G162" s="19">
        <v>72</v>
      </c>
      <c r="H162" s="19">
        <v>49.5</v>
      </c>
      <c r="I162" s="19">
        <v>1.3</v>
      </c>
      <c r="J162" s="19">
        <f t="shared" si="20"/>
        <v>122.8</v>
      </c>
      <c r="K162" s="19">
        <f t="shared" si="21"/>
        <v>0</v>
      </c>
      <c r="L162" s="19">
        <f t="shared" si="22"/>
        <v>1873694.8363290618</v>
      </c>
      <c r="M162" s="19">
        <f t="shared" si="23"/>
        <v>1288165.19997623</v>
      </c>
      <c r="N162" s="19">
        <f t="shared" si="24"/>
        <v>33830.601211496949</v>
      </c>
      <c r="O162" s="19">
        <f t="shared" si="25"/>
        <v>3195690.6375167887</v>
      </c>
      <c r="P162" s="18">
        <v>239</v>
      </c>
      <c r="Q162" s="41">
        <v>21.5</v>
      </c>
      <c r="R162" s="19">
        <f t="shared" si="18"/>
        <v>122.8</v>
      </c>
      <c r="S162" s="42">
        <f t="shared" si="19"/>
        <v>9446.6754619481635</v>
      </c>
      <c r="T162" s="43">
        <f t="shared" si="26"/>
        <v>9420.8602173852196</v>
      </c>
    </row>
    <row r="163" spans="1:20" x14ac:dyDescent="0.2">
      <c r="A163" s="18" t="s">
        <v>16</v>
      </c>
      <c r="B163" s="18" t="s">
        <v>28</v>
      </c>
      <c r="C163" s="18" t="s">
        <v>32</v>
      </c>
      <c r="D163" s="18" t="s">
        <v>10</v>
      </c>
      <c r="E163" s="19">
        <v>5512.9701469709453</v>
      </c>
      <c r="F163" s="19">
        <v>0</v>
      </c>
      <c r="G163" s="19">
        <v>583</v>
      </c>
      <c r="H163" s="19">
        <v>20</v>
      </c>
      <c r="I163" s="19">
        <v>0</v>
      </c>
      <c r="J163" s="19">
        <f t="shared" si="20"/>
        <v>603</v>
      </c>
      <c r="K163" s="19">
        <f t="shared" si="21"/>
        <v>0</v>
      </c>
      <c r="L163" s="19">
        <f t="shared" si="22"/>
        <v>3214061.5956840613</v>
      </c>
      <c r="M163" s="19">
        <f t="shared" si="23"/>
        <v>110259.40293941891</v>
      </c>
      <c r="N163" s="19">
        <f t="shared" si="24"/>
        <v>0</v>
      </c>
      <c r="O163" s="19">
        <f t="shared" si="25"/>
        <v>3324320.9986234801</v>
      </c>
      <c r="P163" s="18">
        <v>239</v>
      </c>
      <c r="Q163" s="41">
        <v>21.5</v>
      </c>
      <c r="R163" s="19">
        <f t="shared" si="18"/>
        <v>603</v>
      </c>
      <c r="S163" s="42">
        <f t="shared" si="19"/>
        <v>9826.9154206171079</v>
      </c>
      <c r="T163" s="43">
        <f t="shared" si="26"/>
        <v>9800.0610816589797</v>
      </c>
    </row>
    <row r="164" spans="1:20" x14ac:dyDescent="0.2">
      <c r="A164" s="18" t="s">
        <v>16</v>
      </c>
      <c r="B164" s="18" t="s">
        <v>28</v>
      </c>
      <c r="C164" s="18" t="s">
        <v>30</v>
      </c>
      <c r="D164" s="18" t="s">
        <v>125</v>
      </c>
      <c r="E164" s="19">
        <v>617216.31262445974</v>
      </c>
      <c r="F164" s="19">
        <v>463.33333333333331</v>
      </c>
      <c r="G164" s="19">
        <v>0</v>
      </c>
      <c r="H164" s="19">
        <v>50</v>
      </c>
      <c r="I164" s="19">
        <v>0</v>
      </c>
      <c r="J164" s="19">
        <f t="shared" si="20"/>
        <v>513.33333333333326</v>
      </c>
      <c r="K164" s="19">
        <f t="shared" si="21"/>
        <v>285976891.51599967</v>
      </c>
      <c r="L164" s="19">
        <f t="shared" si="22"/>
        <v>0</v>
      </c>
      <c r="M164" s="19">
        <f t="shared" si="23"/>
        <v>30860815.631222986</v>
      </c>
      <c r="N164" s="19">
        <f t="shared" si="24"/>
        <v>0</v>
      </c>
      <c r="O164" s="19">
        <f t="shared" si="25"/>
        <v>316837707.14722264</v>
      </c>
      <c r="P164" s="18">
        <v>276</v>
      </c>
      <c r="Q164" s="41">
        <v>6</v>
      </c>
      <c r="R164" s="19">
        <f t="shared" si="18"/>
        <v>513.33333333333326</v>
      </c>
      <c r="S164" s="42">
        <f t="shared" si="19"/>
        <v>971176.45016866073</v>
      </c>
      <c r="T164" s="43">
        <f t="shared" si="26"/>
        <v>969763.82847831806</v>
      </c>
    </row>
    <row r="165" spans="1:20" x14ac:dyDescent="0.2">
      <c r="A165" s="18" t="s">
        <v>16</v>
      </c>
      <c r="B165" s="18" t="s">
        <v>28</v>
      </c>
      <c r="C165" s="18" t="s">
        <v>30</v>
      </c>
      <c r="D165" s="18" t="s">
        <v>126</v>
      </c>
      <c r="E165" s="19">
        <v>297037.50596773409</v>
      </c>
      <c r="F165" s="19">
        <v>221</v>
      </c>
      <c r="G165" s="19">
        <v>143.66666666666666</v>
      </c>
      <c r="H165" s="19">
        <v>33.333333333333336</v>
      </c>
      <c r="I165" s="19">
        <v>0</v>
      </c>
      <c r="J165" s="19">
        <f t="shared" si="20"/>
        <v>397.99999999999994</v>
      </c>
      <c r="K165" s="19">
        <f t="shared" si="21"/>
        <v>65645288.818869233</v>
      </c>
      <c r="L165" s="19">
        <f t="shared" si="22"/>
        <v>42674388.357364461</v>
      </c>
      <c r="M165" s="19">
        <f t="shared" si="23"/>
        <v>9901250.1989244707</v>
      </c>
      <c r="N165" s="19">
        <f t="shared" si="24"/>
        <v>0</v>
      </c>
      <c r="O165" s="19">
        <f t="shared" si="25"/>
        <v>118220927.37515816</v>
      </c>
      <c r="P165" s="18">
        <v>276</v>
      </c>
      <c r="Q165" s="41">
        <v>6</v>
      </c>
      <c r="R165" s="19">
        <f t="shared" si="18"/>
        <v>398</v>
      </c>
      <c r="S165" s="42">
        <f t="shared" si="19"/>
        <v>362372.84260646306</v>
      </c>
      <c r="T165" s="43">
        <f t="shared" si="26"/>
        <v>361845.75431332324</v>
      </c>
    </row>
    <row r="166" spans="1:20" x14ac:dyDescent="0.2">
      <c r="A166" s="18" t="s">
        <v>16</v>
      </c>
      <c r="B166" s="18" t="s">
        <v>28</v>
      </c>
      <c r="C166" s="18" t="s">
        <v>30</v>
      </c>
      <c r="D166" s="18" t="s">
        <v>127</v>
      </c>
      <c r="E166" s="19">
        <v>214237.22729240745</v>
      </c>
      <c r="F166" s="19">
        <v>963.33333333333337</v>
      </c>
      <c r="G166" s="19">
        <v>0</v>
      </c>
      <c r="H166" s="19">
        <v>80.666666666666671</v>
      </c>
      <c r="I166" s="19">
        <v>0</v>
      </c>
      <c r="J166" s="19">
        <f t="shared" si="20"/>
        <v>1044</v>
      </c>
      <c r="K166" s="19">
        <f t="shared" si="21"/>
        <v>206381862.29168585</v>
      </c>
      <c r="L166" s="19">
        <f t="shared" si="22"/>
        <v>0</v>
      </c>
      <c r="M166" s="19">
        <f t="shared" si="23"/>
        <v>17281803.001587536</v>
      </c>
      <c r="N166" s="19">
        <f t="shared" si="24"/>
        <v>0</v>
      </c>
      <c r="O166" s="19">
        <f t="shared" si="25"/>
        <v>223663665.29327339</v>
      </c>
      <c r="P166" s="18">
        <v>276</v>
      </c>
      <c r="Q166" s="41">
        <v>6</v>
      </c>
      <c r="R166" s="19">
        <f t="shared" si="18"/>
        <v>1044</v>
      </c>
      <c r="S166" s="42">
        <f t="shared" si="19"/>
        <v>685577.75665981625</v>
      </c>
      <c r="T166" s="43">
        <f t="shared" si="26"/>
        <v>684580.55166240723</v>
      </c>
    </row>
    <row r="167" spans="1:20" x14ac:dyDescent="0.2">
      <c r="A167" s="18" t="s">
        <v>16</v>
      </c>
      <c r="B167" s="18" t="s">
        <v>28</v>
      </c>
      <c r="C167" s="18" t="s">
        <v>30</v>
      </c>
      <c r="D167" s="18" t="s">
        <v>9</v>
      </c>
      <c r="E167" s="19">
        <v>3338.7150926467925</v>
      </c>
      <c r="F167" s="19">
        <v>0</v>
      </c>
      <c r="G167" s="19">
        <v>449.5</v>
      </c>
      <c r="H167" s="19">
        <v>4.5</v>
      </c>
      <c r="I167" s="19">
        <v>0</v>
      </c>
      <c r="J167" s="19">
        <f t="shared" si="20"/>
        <v>454</v>
      </c>
      <c r="K167" s="19">
        <f t="shared" si="21"/>
        <v>0</v>
      </c>
      <c r="L167" s="19">
        <f t="shared" si="22"/>
        <v>1500752.4341447332</v>
      </c>
      <c r="M167" s="19">
        <f t="shared" si="23"/>
        <v>15024.217916910566</v>
      </c>
      <c r="N167" s="19">
        <f t="shared" si="24"/>
        <v>0</v>
      </c>
      <c r="O167" s="19">
        <f t="shared" si="25"/>
        <v>1515776.6520616438</v>
      </c>
      <c r="P167" s="18">
        <v>276</v>
      </c>
      <c r="Q167" s="41">
        <v>6</v>
      </c>
      <c r="R167" s="19">
        <f t="shared" si="18"/>
        <v>454</v>
      </c>
      <c r="S167" s="42">
        <f t="shared" si="19"/>
        <v>4646.1849552324302</v>
      </c>
      <c r="T167" s="43">
        <f t="shared" si="26"/>
        <v>4639.4268613309914</v>
      </c>
    </row>
    <row r="168" spans="1:20" x14ac:dyDescent="0.2">
      <c r="A168" s="18" t="s">
        <v>16</v>
      </c>
      <c r="B168" s="18" t="s">
        <v>28</v>
      </c>
      <c r="C168" s="18" t="s">
        <v>30</v>
      </c>
      <c r="D168" s="18" t="s">
        <v>11</v>
      </c>
      <c r="E168" s="19">
        <v>3267.7781649829235</v>
      </c>
      <c r="F168" s="19">
        <v>0</v>
      </c>
      <c r="G168" s="19">
        <v>207</v>
      </c>
      <c r="H168" s="19">
        <v>9.5</v>
      </c>
      <c r="I168" s="19">
        <v>0</v>
      </c>
      <c r="J168" s="19">
        <f t="shared" si="20"/>
        <v>216.5</v>
      </c>
      <c r="K168" s="19">
        <f t="shared" si="21"/>
        <v>0</v>
      </c>
      <c r="L168" s="19">
        <f t="shared" si="22"/>
        <v>676430.08015146514</v>
      </c>
      <c r="M168" s="19">
        <f t="shared" si="23"/>
        <v>31043.892567337774</v>
      </c>
      <c r="N168" s="19">
        <f t="shared" si="24"/>
        <v>0</v>
      </c>
      <c r="O168" s="19">
        <f t="shared" si="25"/>
        <v>707473.97271880286</v>
      </c>
      <c r="P168" s="18">
        <v>276</v>
      </c>
      <c r="Q168" s="41">
        <v>6</v>
      </c>
      <c r="R168" s="19">
        <f t="shared" si="18"/>
        <v>216.49999999999997</v>
      </c>
      <c r="S168" s="42">
        <f t="shared" si="19"/>
        <v>2168.5615250728524</v>
      </c>
      <c r="T168" s="43">
        <f t="shared" si="26"/>
        <v>2165.4072506393768</v>
      </c>
    </row>
    <row r="169" spans="1:20" x14ac:dyDescent="0.2">
      <c r="A169" s="18" t="s">
        <v>16</v>
      </c>
      <c r="B169" s="18" t="s">
        <v>28</v>
      </c>
      <c r="C169" s="18" t="s">
        <v>30</v>
      </c>
      <c r="D169" s="18" t="s">
        <v>10</v>
      </c>
      <c r="E169" s="19">
        <v>1770.3815315563768</v>
      </c>
      <c r="F169" s="19">
        <v>275.5</v>
      </c>
      <c r="G169" s="19">
        <v>242</v>
      </c>
      <c r="H169" s="19">
        <v>0</v>
      </c>
      <c r="I169" s="19">
        <v>0</v>
      </c>
      <c r="J169" s="19">
        <f t="shared" si="20"/>
        <v>517.5</v>
      </c>
      <c r="K169" s="19">
        <f t="shared" si="21"/>
        <v>487740.11194378178</v>
      </c>
      <c r="L169" s="19">
        <f t="shared" si="22"/>
        <v>428432.33063664316</v>
      </c>
      <c r="M169" s="19">
        <f t="shared" si="23"/>
        <v>0</v>
      </c>
      <c r="N169" s="19">
        <f t="shared" si="24"/>
        <v>0</v>
      </c>
      <c r="O169" s="19">
        <f t="shared" si="25"/>
        <v>916172.44258042495</v>
      </c>
      <c r="P169" s="18">
        <v>276</v>
      </c>
      <c r="Q169" s="41">
        <v>6</v>
      </c>
      <c r="R169" s="19">
        <f t="shared" si="18"/>
        <v>517.5</v>
      </c>
      <c r="S169" s="42">
        <f t="shared" si="19"/>
        <v>2808.2677044313023</v>
      </c>
      <c r="T169" s="43">
        <f t="shared" si="26"/>
        <v>2804.1829473607618</v>
      </c>
    </row>
    <row r="170" spans="1:20" x14ac:dyDescent="0.2">
      <c r="A170" s="18" t="s">
        <v>16</v>
      </c>
      <c r="B170" s="18" t="s">
        <v>28</v>
      </c>
      <c r="C170" s="18" t="s">
        <v>31</v>
      </c>
      <c r="D170" s="18" t="s">
        <v>125</v>
      </c>
      <c r="E170" s="19">
        <v>1559177.6633783893</v>
      </c>
      <c r="F170" s="19">
        <v>20.857142857142858</v>
      </c>
      <c r="G170" s="19">
        <v>245.42857142857142</v>
      </c>
      <c r="H170" s="19">
        <v>3.1428571428571428</v>
      </c>
      <c r="I170" s="19">
        <v>0</v>
      </c>
      <c r="J170" s="19">
        <f t="shared" si="20"/>
        <v>269.42857142857144</v>
      </c>
      <c r="K170" s="19">
        <f t="shared" si="21"/>
        <v>32519991.264749262</v>
      </c>
      <c r="L170" s="19">
        <f t="shared" si="22"/>
        <v>382666746.52629608</v>
      </c>
      <c r="M170" s="19">
        <f t="shared" si="23"/>
        <v>4900272.6563320803</v>
      </c>
      <c r="N170" s="19">
        <f t="shared" si="24"/>
        <v>0</v>
      </c>
      <c r="O170" s="19">
        <f t="shared" si="25"/>
        <v>420087010.44737744</v>
      </c>
      <c r="P170" s="18">
        <v>255</v>
      </c>
      <c r="Q170" s="41">
        <v>19.7</v>
      </c>
      <c r="R170" s="19">
        <f t="shared" si="18"/>
        <v>269.42857142857139</v>
      </c>
      <c r="S170" s="42">
        <f t="shared" si="19"/>
        <v>1190576.0096090969</v>
      </c>
      <c r="T170" s="43">
        <f t="shared" si="26"/>
        <v>1183795.2225532697</v>
      </c>
    </row>
    <row r="171" spans="1:20" x14ac:dyDescent="0.2">
      <c r="A171" s="18" t="s">
        <v>16</v>
      </c>
      <c r="B171" s="18" t="s">
        <v>28</v>
      </c>
      <c r="C171" s="18" t="s">
        <v>31</v>
      </c>
      <c r="D171" s="18" t="s">
        <v>126</v>
      </c>
      <c r="E171" s="19">
        <v>954113.05327151343</v>
      </c>
      <c r="F171" s="19">
        <v>332.66666666666669</v>
      </c>
      <c r="G171" s="19">
        <v>249</v>
      </c>
      <c r="H171" s="19">
        <v>65.666666666666671</v>
      </c>
      <c r="I171" s="19">
        <v>0</v>
      </c>
      <c r="J171" s="19">
        <f t="shared" si="20"/>
        <v>647.33333333333337</v>
      </c>
      <c r="K171" s="19">
        <f t="shared" si="21"/>
        <v>317401609.05499017</v>
      </c>
      <c r="L171" s="19">
        <f t="shared" si="22"/>
        <v>237574150.26460683</v>
      </c>
      <c r="M171" s="19">
        <f t="shared" si="23"/>
        <v>62653423.831496052</v>
      </c>
      <c r="N171" s="19">
        <f t="shared" si="24"/>
        <v>0</v>
      </c>
      <c r="O171" s="19">
        <f t="shared" si="25"/>
        <v>617629183.15109301</v>
      </c>
      <c r="P171" s="18">
        <v>255</v>
      </c>
      <c r="Q171" s="41">
        <v>19.7</v>
      </c>
      <c r="R171" s="19">
        <f t="shared" si="18"/>
        <v>647.33333333333326</v>
      </c>
      <c r="S171" s="42">
        <f t="shared" si="19"/>
        <v>1750433.7673070389</v>
      </c>
      <c r="T171" s="43">
        <f t="shared" si="26"/>
        <v>1740464.3755709028</v>
      </c>
    </row>
    <row r="172" spans="1:20" x14ac:dyDescent="0.2">
      <c r="A172" s="18" t="s">
        <v>16</v>
      </c>
      <c r="B172" s="18" t="s">
        <v>28</v>
      </c>
      <c r="C172" s="18" t="s">
        <v>31</v>
      </c>
      <c r="D172" s="18" t="s">
        <v>127</v>
      </c>
      <c r="E172" s="19">
        <v>1411311.1903879303</v>
      </c>
      <c r="F172" s="19">
        <v>108.83333333333333</v>
      </c>
      <c r="G172" s="19">
        <v>634.16666666666663</v>
      </c>
      <c r="H172" s="19">
        <v>78</v>
      </c>
      <c r="I172" s="19">
        <v>12.350000000000001</v>
      </c>
      <c r="J172" s="19">
        <f t="shared" si="20"/>
        <v>833.35</v>
      </c>
      <c r="K172" s="19">
        <f t="shared" si="21"/>
        <v>153597701.22055307</v>
      </c>
      <c r="L172" s="19">
        <f t="shared" si="22"/>
        <v>895006513.237679</v>
      </c>
      <c r="M172" s="19">
        <f t="shared" si="23"/>
        <v>110082272.85025856</v>
      </c>
      <c r="N172" s="19">
        <f t="shared" si="24"/>
        <v>17429693.201290939</v>
      </c>
      <c r="O172" s="19">
        <f t="shared" si="25"/>
        <v>1176116180.5097814</v>
      </c>
      <c r="P172" s="18">
        <v>255</v>
      </c>
      <c r="Q172" s="41">
        <v>19.7</v>
      </c>
      <c r="R172" s="19">
        <f t="shared" si="18"/>
        <v>833.3499999999998</v>
      </c>
      <c r="S172" s="42">
        <f t="shared" si="19"/>
        <v>3333251.6221741927</v>
      </c>
      <c r="T172" s="43">
        <f t="shared" si="26"/>
        <v>3314267.475617372</v>
      </c>
    </row>
    <row r="173" spans="1:20" x14ac:dyDescent="0.2">
      <c r="A173" s="18" t="s">
        <v>16</v>
      </c>
      <c r="B173" s="18" t="s">
        <v>28</v>
      </c>
      <c r="C173" s="18" t="s">
        <v>31</v>
      </c>
      <c r="D173" s="18" t="s">
        <v>9</v>
      </c>
      <c r="E173" s="19">
        <v>11320.716169145999</v>
      </c>
      <c r="F173" s="19">
        <v>0</v>
      </c>
      <c r="G173" s="19">
        <v>107</v>
      </c>
      <c r="H173" s="19">
        <v>18.5</v>
      </c>
      <c r="I173" s="19">
        <v>0</v>
      </c>
      <c r="J173" s="19">
        <f t="shared" si="20"/>
        <v>125.5</v>
      </c>
      <c r="K173" s="19">
        <f t="shared" si="21"/>
        <v>0</v>
      </c>
      <c r="L173" s="19">
        <f t="shared" si="22"/>
        <v>1211316.6300986218</v>
      </c>
      <c r="M173" s="19">
        <f t="shared" si="23"/>
        <v>209433.24912920097</v>
      </c>
      <c r="N173" s="19">
        <f t="shared" si="24"/>
        <v>0</v>
      </c>
      <c r="O173" s="19">
        <f t="shared" si="25"/>
        <v>1420749.8792278229</v>
      </c>
      <c r="P173" s="18">
        <v>255</v>
      </c>
      <c r="Q173" s="41">
        <v>19.7</v>
      </c>
      <c r="R173" s="19">
        <f t="shared" si="18"/>
        <v>125.5</v>
      </c>
      <c r="S173" s="42">
        <f t="shared" si="19"/>
        <v>4026.5723047762654</v>
      </c>
      <c r="T173" s="43">
        <f t="shared" si="26"/>
        <v>4003.6394309881025</v>
      </c>
    </row>
    <row r="174" spans="1:20" x14ac:dyDescent="0.2">
      <c r="A174" s="18" t="s">
        <v>16</v>
      </c>
      <c r="B174" s="18" t="s">
        <v>28</v>
      </c>
      <c r="C174" s="18" t="s">
        <v>31</v>
      </c>
      <c r="D174" s="18" t="s">
        <v>11</v>
      </c>
      <c r="E174" s="19">
        <v>22729.942315044995</v>
      </c>
      <c r="F174" s="19">
        <v>50.5</v>
      </c>
      <c r="G174" s="19">
        <v>79</v>
      </c>
      <c r="H174" s="19">
        <v>29.5</v>
      </c>
      <c r="I174" s="19">
        <v>5.5250000000000004</v>
      </c>
      <c r="J174" s="19">
        <f t="shared" si="20"/>
        <v>164.52500000000001</v>
      </c>
      <c r="K174" s="19">
        <f t="shared" si="21"/>
        <v>1147862.0869097721</v>
      </c>
      <c r="L174" s="19">
        <f t="shared" si="22"/>
        <v>1795665.4428885547</v>
      </c>
      <c r="M174" s="19">
        <f t="shared" si="23"/>
        <v>670533.29829382733</v>
      </c>
      <c r="N174" s="19">
        <f t="shared" si="24"/>
        <v>125582.9312906236</v>
      </c>
      <c r="O174" s="19">
        <f t="shared" si="25"/>
        <v>3739643.7593827778</v>
      </c>
      <c r="P174" s="18">
        <v>255</v>
      </c>
      <c r="Q174" s="41">
        <v>19.7</v>
      </c>
      <c r="R174" s="19">
        <f t="shared" si="18"/>
        <v>164.52500000000001</v>
      </c>
      <c r="S174" s="42">
        <f t="shared" si="19"/>
        <v>10598.590372180131</v>
      </c>
      <c r="T174" s="43">
        <f t="shared" si="26"/>
        <v>10538.227334603647</v>
      </c>
    </row>
    <row r="175" spans="1:20" x14ac:dyDescent="0.2">
      <c r="A175" s="18" t="s">
        <v>16</v>
      </c>
      <c r="B175" s="18" t="s">
        <v>28</v>
      </c>
      <c r="C175" s="18" t="s">
        <v>31</v>
      </c>
      <c r="D175" s="18" t="s">
        <v>10</v>
      </c>
      <c r="E175" s="19">
        <v>19919.195960052079</v>
      </c>
      <c r="F175" s="19">
        <v>0</v>
      </c>
      <c r="G175" s="19">
        <v>83</v>
      </c>
      <c r="H175" s="19">
        <v>210</v>
      </c>
      <c r="I175" s="19">
        <v>6.5</v>
      </c>
      <c r="J175" s="19">
        <f t="shared" si="20"/>
        <v>299.5</v>
      </c>
      <c r="K175" s="19">
        <f t="shared" si="21"/>
        <v>0</v>
      </c>
      <c r="L175" s="19">
        <f t="shared" si="22"/>
        <v>1653293.2646843225</v>
      </c>
      <c r="M175" s="19">
        <f t="shared" si="23"/>
        <v>4183031.1516109365</v>
      </c>
      <c r="N175" s="19">
        <f t="shared" si="24"/>
        <v>129474.77374033851</v>
      </c>
      <c r="O175" s="19">
        <f t="shared" si="25"/>
        <v>5965799.1900355974</v>
      </c>
      <c r="P175" s="18">
        <v>255</v>
      </c>
      <c r="Q175" s="41">
        <v>19.7</v>
      </c>
      <c r="R175" s="19">
        <f t="shared" si="18"/>
        <v>299.5</v>
      </c>
      <c r="S175" s="42">
        <f t="shared" si="19"/>
        <v>16907.776763289126</v>
      </c>
      <c r="T175" s="43">
        <f t="shared" si="26"/>
        <v>16811.480489137783</v>
      </c>
    </row>
    <row r="176" spans="1:20" x14ac:dyDescent="0.2">
      <c r="A176" s="18" t="s">
        <v>16</v>
      </c>
      <c r="B176" s="18" t="s">
        <v>28</v>
      </c>
      <c r="C176" s="18" t="s">
        <v>84</v>
      </c>
      <c r="D176" s="18" t="s">
        <v>125</v>
      </c>
      <c r="E176" s="19">
        <v>572292.06103103666</v>
      </c>
      <c r="F176" s="19">
        <v>88</v>
      </c>
      <c r="G176" s="19">
        <v>143.25</v>
      </c>
      <c r="H176" s="19">
        <v>9</v>
      </c>
      <c r="I176" s="19">
        <v>0</v>
      </c>
      <c r="J176" s="19">
        <f t="shared" si="20"/>
        <v>240.25</v>
      </c>
      <c r="K176" s="19">
        <f t="shared" si="21"/>
        <v>50361701.370731227</v>
      </c>
      <c r="L176" s="19">
        <f t="shared" si="22"/>
        <v>81980837.742696002</v>
      </c>
      <c r="M176" s="19">
        <f t="shared" si="23"/>
        <v>5150628.5492793303</v>
      </c>
      <c r="N176" s="19">
        <f t="shared" si="24"/>
        <v>0</v>
      </c>
      <c r="O176" s="19">
        <f t="shared" si="25"/>
        <v>137493167.66270655</v>
      </c>
      <c r="P176" s="18">
        <v>232</v>
      </c>
      <c r="Q176" s="41">
        <v>18.7</v>
      </c>
      <c r="R176" s="19">
        <f t="shared" si="18"/>
        <v>240.25</v>
      </c>
      <c r="S176" s="42">
        <f t="shared" si="19"/>
        <v>433636.85680518264</v>
      </c>
      <c r="T176" s="43">
        <f t="shared" si="26"/>
        <v>432732.07994026528</v>
      </c>
    </row>
    <row r="177" spans="1:20" x14ac:dyDescent="0.2">
      <c r="A177" s="18" t="s">
        <v>16</v>
      </c>
      <c r="B177" s="18" t="s">
        <v>28</v>
      </c>
      <c r="C177" s="18" t="s">
        <v>84</v>
      </c>
      <c r="D177" s="18" t="s">
        <v>126</v>
      </c>
      <c r="E177" s="19">
        <v>507377.40573314653</v>
      </c>
      <c r="F177" s="19">
        <v>0</v>
      </c>
      <c r="G177" s="19">
        <v>407.25</v>
      </c>
      <c r="H177" s="19">
        <v>0</v>
      </c>
      <c r="I177" s="19">
        <v>0</v>
      </c>
      <c r="J177" s="19">
        <f t="shared" si="20"/>
        <v>407.25</v>
      </c>
      <c r="K177" s="19">
        <f t="shared" si="21"/>
        <v>0</v>
      </c>
      <c r="L177" s="19">
        <f t="shared" si="22"/>
        <v>206629448.48482391</v>
      </c>
      <c r="M177" s="19">
        <f t="shared" si="23"/>
        <v>0</v>
      </c>
      <c r="N177" s="19">
        <f t="shared" si="24"/>
        <v>0</v>
      </c>
      <c r="O177" s="19">
        <f t="shared" si="25"/>
        <v>206629448.48482391</v>
      </c>
      <c r="P177" s="18">
        <v>232</v>
      </c>
      <c r="Q177" s="41">
        <v>18.7</v>
      </c>
      <c r="R177" s="19">
        <f t="shared" si="18"/>
        <v>407.25</v>
      </c>
      <c r="S177" s="42">
        <f t="shared" si="19"/>
        <v>651684.34248424845</v>
      </c>
      <c r="T177" s="43">
        <f t="shared" si="26"/>
        <v>650324.61277710903</v>
      </c>
    </row>
    <row r="178" spans="1:20" x14ac:dyDescent="0.2">
      <c r="A178" s="18" t="s">
        <v>16</v>
      </c>
      <c r="B178" s="18" t="s">
        <v>28</v>
      </c>
      <c r="C178" s="18" t="s">
        <v>84</v>
      </c>
      <c r="D178" s="18" t="s">
        <v>127</v>
      </c>
      <c r="E178" s="19">
        <v>2361962.380525569</v>
      </c>
      <c r="F178" s="19">
        <v>56.333333333333336</v>
      </c>
      <c r="G178" s="19">
        <v>650.33333333333337</v>
      </c>
      <c r="H178" s="19">
        <v>24</v>
      </c>
      <c r="I178" s="19">
        <v>2.8708333333333336</v>
      </c>
      <c r="J178" s="19">
        <f t="shared" si="20"/>
        <v>733.53750000000002</v>
      </c>
      <c r="K178" s="19">
        <f t="shared" si="21"/>
        <v>133057214.1029404</v>
      </c>
      <c r="L178" s="19">
        <f t="shared" si="22"/>
        <v>1536062868.1351285</v>
      </c>
      <c r="M178" s="19">
        <f t="shared" si="23"/>
        <v>56687097.132613659</v>
      </c>
      <c r="N178" s="19">
        <f t="shared" si="24"/>
        <v>6780800.3340921551</v>
      </c>
      <c r="O178" s="19">
        <f t="shared" si="25"/>
        <v>1732587979.7047746</v>
      </c>
      <c r="P178" s="18">
        <v>232</v>
      </c>
      <c r="Q178" s="41">
        <v>18.7</v>
      </c>
      <c r="R178" s="19">
        <f t="shared" si="18"/>
        <v>733.53750000000002</v>
      </c>
      <c r="S178" s="42">
        <f t="shared" si="19"/>
        <v>5464373.3825430321</v>
      </c>
      <c r="T178" s="43">
        <f t="shared" si="26"/>
        <v>5452972.0485922694</v>
      </c>
    </row>
    <row r="179" spans="1:20" x14ac:dyDescent="0.2">
      <c r="A179" s="18" t="s">
        <v>16</v>
      </c>
      <c r="B179" s="18" t="s">
        <v>28</v>
      </c>
      <c r="C179" s="18" t="s">
        <v>84</v>
      </c>
      <c r="D179" s="18" t="s">
        <v>9</v>
      </c>
      <c r="E179" s="19">
        <v>5092.4365251659929</v>
      </c>
      <c r="F179" s="19">
        <v>0</v>
      </c>
      <c r="G179" s="19">
        <v>307</v>
      </c>
      <c r="H179" s="19">
        <v>39</v>
      </c>
      <c r="I179" s="19">
        <v>0</v>
      </c>
      <c r="J179" s="19">
        <f t="shared" si="20"/>
        <v>346</v>
      </c>
      <c r="K179" s="19">
        <f t="shared" si="21"/>
        <v>0</v>
      </c>
      <c r="L179" s="19">
        <f t="shared" si="22"/>
        <v>1563378.0132259598</v>
      </c>
      <c r="M179" s="19">
        <f t="shared" si="23"/>
        <v>198605.02448147372</v>
      </c>
      <c r="N179" s="19">
        <f t="shared" si="24"/>
        <v>0</v>
      </c>
      <c r="O179" s="19">
        <f t="shared" si="25"/>
        <v>1761983.0377074336</v>
      </c>
      <c r="P179" s="18">
        <v>232</v>
      </c>
      <c r="Q179" s="41">
        <v>18.7</v>
      </c>
      <c r="R179" s="19">
        <f t="shared" si="18"/>
        <v>346</v>
      </c>
      <c r="S179" s="42">
        <f t="shared" si="19"/>
        <v>5557.0818478040046</v>
      </c>
      <c r="T179" s="43">
        <f t="shared" si="26"/>
        <v>5545.4870790166187</v>
      </c>
    </row>
    <row r="180" spans="1:20" x14ac:dyDescent="0.2">
      <c r="A180" s="18" t="s">
        <v>16</v>
      </c>
      <c r="B180" s="18" t="s">
        <v>28</v>
      </c>
      <c r="C180" s="18" t="s">
        <v>84</v>
      </c>
      <c r="D180" s="18" t="s">
        <v>11</v>
      </c>
      <c r="E180" s="19">
        <v>36478.871846877359</v>
      </c>
      <c r="F180" s="19">
        <v>0</v>
      </c>
      <c r="G180" s="19">
        <v>139</v>
      </c>
      <c r="H180" s="19">
        <v>1</v>
      </c>
      <c r="I180" s="19">
        <v>0</v>
      </c>
      <c r="J180" s="19">
        <f t="shared" si="20"/>
        <v>140</v>
      </c>
      <c r="K180" s="19">
        <f t="shared" si="21"/>
        <v>0</v>
      </c>
      <c r="L180" s="19">
        <f t="shared" si="22"/>
        <v>5070563.1867159531</v>
      </c>
      <c r="M180" s="19">
        <f t="shared" si="23"/>
        <v>36478.871846877359</v>
      </c>
      <c r="N180" s="19">
        <f t="shared" si="24"/>
        <v>0</v>
      </c>
      <c r="O180" s="19">
        <f t="shared" si="25"/>
        <v>5107042.0585628301</v>
      </c>
      <c r="P180" s="18">
        <v>232</v>
      </c>
      <c r="Q180" s="41">
        <v>18.7</v>
      </c>
      <c r="R180" s="19">
        <f t="shared" si="18"/>
        <v>140</v>
      </c>
      <c r="S180" s="42">
        <f t="shared" si="19"/>
        <v>16106.994285562165</v>
      </c>
      <c r="T180" s="43">
        <f t="shared" si="26"/>
        <v>16073.387281073892</v>
      </c>
    </row>
    <row r="181" spans="1:20" x14ac:dyDescent="0.2">
      <c r="A181" s="18" t="s">
        <v>16</v>
      </c>
      <c r="B181" s="18" t="s">
        <v>28</v>
      </c>
      <c r="C181" s="18" t="s">
        <v>84</v>
      </c>
      <c r="D181" s="18" t="s">
        <v>10</v>
      </c>
      <c r="E181" s="19">
        <v>23174.835483199357</v>
      </c>
      <c r="F181" s="19">
        <v>0</v>
      </c>
      <c r="G181" s="19">
        <v>49.5</v>
      </c>
      <c r="H181" s="19">
        <v>54</v>
      </c>
      <c r="I181" s="19">
        <v>0</v>
      </c>
      <c r="J181" s="19">
        <f t="shared" si="20"/>
        <v>103.5</v>
      </c>
      <c r="K181" s="19">
        <f t="shared" si="21"/>
        <v>0</v>
      </c>
      <c r="L181" s="19">
        <f t="shared" si="22"/>
        <v>1147154.3564183682</v>
      </c>
      <c r="M181" s="19">
        <f t="shared" si="23"/>
        <v>1251441.1160927652</v>
      </c>
      <c r="N181" s="19">
        <f t="shared" si="24"/>
        <v>0</v>
      </c>
      <c r="O181" s="19">
        <f t="shared" si="25"/>
        <v>2398595.4725111332</v>
      </c>
      <c r="P181" s="18">
        <v>232</v>
      </c>
      <c r="Q181" s="41">
        <v>18.7</v>
      </c>
      <c r="R181" s="19">
        <f t="shared" si="18"/>
        <v>103.49999999999999</v>
      </c>
      <c r="S181" s="42">
        <f t="shared" si="19"/>
        <v>7564.8806346396368</v>
      </c>
      <c r="T181" s="43">
        <f t="shared" si="26"/>
        <v>7549.0966234868256</v>
      </c>
    </row>
    <row r="182" spans="1:20" x14ac:dyDescent="0.2">
      <c r="A182" s="18" t="s">
        <v>15</v>
      </c>
      <c r="B182" s="18" t="s">
        <v>26</v>
      </c>
      <c r="C182" s="18" t="s">
        <v>29</v>
      </c>
      <c r="D182" s="18" t="s">
        <v>125</v>
      </c>
      <c r="E182" s="19">
        <v>327938.48271399766</v>
      </c>
      <c r="F182" s="19">
        <v>107</v>
      </c>
      <c r="G182" s="19">
        <v>135</v>
      </c>
      <c r="H182" s="19">
        <v>4.666666666666667</v>
      </c>
      <c r="I182" s="19">
        <v>0.8666666666666667</v>
      </c>
      <c r="J182" s="19">
        <f t="shared" si="20"/>
        <v>247.53333333333333</v>
      </c>
      <c r="K182" s="19">
        <f t="shared" si="21"/>
        <v>35089417.650397748</v>
      </c>
      <c r="L182" s="19">
        <f t="shared" si="22"/>
        <v>44271695.166389681</v>
      </c>
      <c r="M182" s="19">
        <f t="shared" si="23"/>
        <v>1530379.5859986558</v>
      </c>
      <c r="N182" s="19">
        <f t="shared" si="24"/>
        <v>284213.35168546462</v>
      </c>
      <c r="O182" s="19">
        <f t="shared" si="25"/>
        <v>81175705.75447154</v>
      </c>
      <c r="P182" s="18">
        <v>304</v>
      </c>
      <c r="Q182" s="41">
        <v>13.6</v>
      </c>
      <c r="R182" s="19">
        <f t="shared" si="18"/>
        <v>247.5333333333333</v>
      </c>
      <c r="S182" s="42">
        <f t="shared" si="19"/>
        <v>207638.91050880618</v>
      </c>
      <c r="T182" s="43">
        <f t="shared" si="26"/>
        <v>206965.53484446747</v>
      </c>
    </row>
    <row r="183" spans="1:20" x14ac:dyDescent="0.2">
      <c r="A183" s="18" t="s">
        <v>15</v>
      </c>
      <c r="B183" s="18" t="s">
        <v>26</v>
      </c>
      <c r="C183" s="18" t="s">
        <v>29</v>
      </c>
      <c r="D183" s="18" t="s">
        <v>126</v>
      </c>
      <c r="E183" s="19">
        <v>332932.53147829871</v>
      </c>
      <c r="F183" s="19">
        <v>21</v>
      </c>
      <c r="G183" s="19">
        <v>573.66666666666663</v>
      </c>
      <c r="H183" s="19">
        <v>32</v>
      </c>
      <c r="I183" s="19">
        <v>20.366666666666667</v>
      </c>
      <c r="J183" s="19">
        <f t="shared" si="20"/>
        <v>647.0333333333333</v>
      </c>
      <c r="K183" s="19">
        <f t="shared" si="21"/>
        <v>6991583.1610442726</v>
      </c>
      <c r="L183" s="19">
        <f t="shared" si="22"/>
        <v>190992295.55805069</v>
      </c>
      <c r="M183" s="19">
        <f t="shared" si="23"/>
        <v>10653841.007305559</v>
      </c>
      <c r="N183" s="19">
        <f t="shared" si="24"/>
        <v>6780725.8911080174</v>
      </c>
      <c r="O183" s="19">
        <f t="shared" si="25"/>
        <v>215418445.61750853</v>
      </c>
      <c r="P183" s="18">
        <v>304</v>
      </c>
      <c r="Q183" s="41">
        <v>13.6</v>
      </c>
      <c r="R183" s="19">
        <f t="shared" si="18"/>
        <v>647.0333333333333</v>
      </c>
      <c r="S183" s="42">
        <f t="shared" si="19"/>
        <v>551017.70826373238</v>
      </c>
      <c r="T183" s="43">
        <f t="shared" si="26"/>
        <v>549230.75073031406</v>
      </c>
    </row>
    <row r="184" spans="1:20" x14ac:dyDescent="0.2">
      <c r="A184" s="18" t="s">
        <v>15</v>
      </c>
      <c r="B184" s="18" t="s">
        <v>26</v>
      </c>
      <c r="C184" s="18" t="s">
        <v>29</v>
      </c>
      <c r="D184" s="18" t="s">
        <v>127</v>
      </c>
      <c r="E184" s="19">
        <v>1365557.0354803796</v>
      </c>
      <c r="F184" s="19">
        <v>621.58333333333337</v>
      </c>
      <c r="G184" s="19">
        <v>575.08333333333337</v>
      </c>
      <c r="H184" s="19">
        <v>12.083333333333334</v>
      </c>
      <c r="I184" s="19">
        <v>1.4625000000000001</v>
      </c>
      <c r="J184" s="19">
        <f t="shared" si="20"/>
        <v>1210.2125000000001</v>
      </c>
      <c r="K184" s="19">
        <f t="shared" si="21"/>
        <v>848807493.97067928</v>
      </c>
      <c r="L184" s="19">
        <f t="shared" si="22"/>
        <v>785309091.82084167</v>
      </c>
      <c r="M184" s="19">
        <f t="shared" si="23"/>
        <v>16500480.845387921</v>
      </c>
      <c r="N184" s="19">
        <f t="shared" si="24"/>
        <v>1997127.1643900552</v>
      </c>
      <c r="O184" s="19">
        <f t="shared" si="25"/>
        <v>1652614193.8012991</v>
      </c>
      <c r="P184" s="18">
        <v>304</v>
      </c>
      <c r="Q184" s="41">
        <v>13.6</v>
      </c>
      <c r="R184" s="19">
        <f t="shared" si="18"/>
        <v>1210.2125000000001</v>
      </c>
      <c r="S184" s="42">
        <f t="shared" si="19"/>
        <v>4227213.1483549019</v>
      </c>
      <c r="T184" s="43">
        <f t="shared" si="26"/>
        <v>4213504.2416037554</v>
      </c>
    </row>
    <row r="185" spans="1:20" x14ac:dyDescent="0.2">
      <c r="A185" s="18" t="s">
        <v>15</v>
      </c>
      <c r="B185" s="18" t="s">
        <v>26</v>
      </c>
      <c r="C185" s="18" t="s">
        <v>29</v>
      </c>
      <c r="D185" s="18" t="s">
        <v>9</v>
      </c>
      <c r="E185" s="19">
        <v>23189.498836092771</v>
      </c>
      <c r="F185" s="19">
        <v>0</v>
      </c>
      <c r="G185" s="19">
        <v>72</v>
      </c>
      <c r="H185" s="19">
        <v>154</v>
      </c>
      <c r="I185" s="19">
        <v>0</v>
      </c>
      <c r="J185" s="19">
        <f t="shared" si="20"/>
        <v>226</v>
      </c>
      <c r="K185" s="19">
        <f t="shared" si="21"/>
        <v>0</v>
      </c>
      <c r="L185" s="19">
        <f t="shared" si="22"/>
        <v>1669643.9161986795</v>
      </c>
      <c r="M185" s="19">
        <f t="shared" si="23"/>
        <v>3571182.8207582869</v>
      </c>
      <c r="N185" s="19">
        <f t="shared" si="24"/>
        <v>0</v>
      </c>
      <c r="O185" s="19">
        <f t="shared" si="25"/>
        <v>5240826.7369569661</v>
      </c>
      <c r="P185" s="18">
        <v>304</v>
      </c>
      <c r="Q185" s="41">
        <v>13.6</v>
      </c>
      <c r="R185" s="19">
        <f t="shared" si="18"/>
        <v>226</v>
      </c>
      <c r="S185" s="42">
        <f t="shared" si="19"/>
        <v>13405.483127163609</v>
      </c>
      <c r="T185" s="43">
        <f t="shared" si="26"/>
        <v>13362.008972514968</v>
      </c>
    </row>
    <row r="186" spans="1:20" x14ac:dyDescent="0.2">
      <c r="A186" s="18" t="s">
        <v>15</v>
      </c>
      <c r="B186" s="18" t="s">
        <v>26</v>
      </c>
      <c r="C186" s="18" t="s">
        <v>29</v>
      </c>
      <c r="D186" s="18" t="s">
        <v>11</v>
      </c>
      <c r="E186" s="19">
        <v>60219.749823726648</v>
      </c>
      <c r="F186" s="19">
        <v>157.5</v>
      </c>
      <c r="G186" s="19">
        <v>298.5</v>
      </c>
      <c r="H186" s="19">
        <v>1.5</v>
      </c>
      <c r="I186" s="19">
        <v>0</v>
      </c>
      <c r="J186" s="19">
        <f t="shared" si="20"/>
        <v>457.5</v>
      </c>
      <c r="K186" s="19">
        <f t="shared" si="21"/>
        <v>9484610.5972369462</v>
      </c>
      <c r="L186" s="19">
        <f t="shared" si="22"/>
        <v>17975595.322382405</v>
      </c>
      <c r="M186" s="19">
        <f t="shared" si="23"/>
        <v>90329.624735589969</v>
      </c>
      <c r="N186" s="19">
        <f t="shared" si="24"/>
        <v>0</v>
      </c>
      <c r="O186" s="19">
        <f t="shared" si="25"/>
        <v>27550535.544354942</v>
      </c>
      <c r="P186" s="18">
        <v>304</v>
      </c>
      <c r="Q186" s="41">
        <v>13.6</v>
      </c>
      <c r="R186" s="19">
        <f t="shared" si="18"/>
        <v>457.5</v>
      </c>
      <c r="S186" s="42">
        <f t="shared" si="19"/>
        <v>70471.369866086854</v>
      </c>
      <c r="T186" s="43">
        <f t="shared" si="26"/>
        <v>70242.830304864197</v>
      </c>
    </row>
    <row r="187" spans="1:20" x14ac:dyDescent="0.2">
      <c r="A187" s="18" t="s">
        <v>15</v>
      </c>
      <c r="B187" s="18" t="s">
        <v>26</v>
      </c>
      <c r="C187" s="18" t="s">
        <v>29</v>
      </c>
      <c r="D187" s="18" t="s">
        <v>10</v>
      </c>
      <c r="E187" s="19">
        <v>166406.45947728874</v>
      </c>
      <c r="F187" s="19">
        <v>583.5</v>
      </c>
      <c r="G187" s="19">
        <v>890.5</v>
      </c>
      <c r="H187" s="19">
        <v>6</v>
      </c>
      <c r="I187" s="19">
        <v>0</v>
      </c>
      <c r="J187" s="19">
        <f t="shared" si="20"/>
        <v>1480</v>
      </c>
      <c r="K187" s="19">
        <f t="shared" si="21"/>
        <v>97098169.104997978</v>
      </c>
      <c r="L187" s="19">
        <f t="shared" si="22"/>
        <v>148184952.16452563</v>
      </c>
      <c r="M187" s="19">
        <f t="shared" si="23"/>
        <v>998438.75686373236</v>
      </c>
      <c r="N187" s="19">
        <f t="shared" si="24"/>
        <v>0</v>
      </c>
      <c r="O187" s="19">
        <f t="shared" si="25"/>
        <v>246281560.02638736</v>
      </c>
      <c r="P187" s="18">
        <v>304</v>
      </c>
      <c r="Q187" s="41">
        <v>13.6</v>
      </c>
      <c r="R187" s="19">
        <f t="shared" si="18"/>
        <v>1480.0000000000002</v>
      </c>
      <c r="S187" s="42">
        <f t="shared" si="19"/>
        <v>629962.30617275927</v>
      </c>
      <c r="T187" s="43">
        <f t="shared" si="26"/>
        <v>627919.33029031055</v>
      </c>
    </row>
    <row r="188" spans="1:20" x14ac:dyDescent="0.2">
      <c r="A188" s="18" t="s">
        <v>15</v>
      </c>
      <c r="B188" s="18" t="s">
        <v>26</v>
      </c>
      <c r="C188" s="18" t="s">
        <v>32</v>
      </c>
      <c r="D188" s="18" t="s">
        <v>125</v>
      </c>
      <c r="E188" s="19">
        <v>219170.58655732678</v>
      </c>
      <c r="F188" s="19">
        <v>0</v>
      </c>
      <c r="G188" s="19">
        <v>83</v>
      </c>
      <c r="H188" s="19">
        <v>81.333333333333329</v>
      </c>
      <c r="I188" s="19">
        <v>34.233333333333334</v>
      </c>
      <c r="J188" s="19">
        <f t="shared" si="20"/>
        <v>198.56666666666666</v>
      </c>
      <c r="K188" s="19">
        <f t="shared" si="21"/>
        <v>0</v>
      </c>
      <c r="L188" s="19">
        <f t="shared" si="22"/>
        <v>18191158.684258122</v>
      </c>
      <c r="M188" s="19">
        <f t="shared" si="23"/>
        <v>17825874.373329245</v>
      </c>
      <c r="N188" s="19">
        <f t="shared" si="24"/>
        <v>7502939.7464791536</v>
      </c>
      <c r="O188" s="19">
        <f t="shared" si="25"/>
        <v>43519972.804066524</v>
      </c>
      <c r="P188" s="18">
        <v>253</v>
      </c>
      <c r="Q188" s="41">
        <v>29.8</v>
      </c>
      <c r="R188" s="19">
        <f t="shared" si="18"/>
        <v>198.56666666666669</v>
      </c>
      <c r="S188" s="42">
        <f t="shared" si="19"/>
        <v>108679.52101821829</v>
      </c>
      <c r="T188" s="43">
        <f t="shared" si="26"/>
        <v>108382.52887263545</v>
      </c>
    </row>
    <row r="189" spans="1:20" x14ac:dyDescent="0.2">
      <c r="A189" s="18" t="s">
        <v>15</v>
      </c>
      <c r="B189" s="18" t="s">
        <v>26</v>
      </c>
      <c r="C189" s="18" t="s">
        <v>32</v>
      </c>
      <c r="D189" s="18" t="s">
        <v>126</v>
      </c>
      <c r="E189" s="19">
        <v>297628.32790687802</v>
      </c>
      <c r="F189" s="19">
        <v>0</v>
      </c>
      <c r="G189" s="19">
        <v>749.33333333333337</v>
      </c>
      <c r="H189" s="19">
        <v>80.666666666666671</v>
      </c>
      <c r="I189" s="19">
        <v>180.70000000000002</v>
      </c>
      <c r="J189" s="19">
        <f t="shared" si="20"/>
        <v>1010.7</v>
      </c>
      <c r="K189" s="19">
        <f t="shared" si="21"/>
        <v>0</v>
      </c>
      <c r="L189" s="19">
        <f t="shared" si="22"/>
        <v>223022827.04488727</v>
      </c>
      <c r="M189" s="19">
        <f t="shared" si="23"/>
        <v>24008685.117821496</v>
      </c>
      <c r="N189" s="19">
        <f t="shared" si="24"/>
        <v>53781438.852772862</v>
      </c>
      <c r="O189" s="19">
        <f t="shared" si="25"/>
        <v>300812951.01548159</v>
      </c>
      <c r="P189" s="18">
        <v>253</v>
      </c>
      <c r="Q189" s="41">
        <v>29.8</v>
      </c>
      <c r="R189" s="19">
        <f t="shared" si="18"/>
        <v>1010.6999999999999</v>
      </c>
      <c r="S189" s="42">
        <f t="shared" si="19"/>
        <v>751200.08874142799</v>
      </c>
      <c r="T189" s="43">
        <f t="shared" si="26"/>
        <v>749147.25924763631</v>
      </c>
    </row>
    <row r="190" spans="1:20" x14ac:dyDescent="0.2">
      <c r="A190" s="18" t="s">
        <v>15</v>
      </c>
      <c r="B190" s="18" t="s">
        <v>26</v>
      </c>
      <c r="C190" s="18" t="s">
        <v>32</v>
      </c>
      <c r="D190" s="18" t="s">
        <v>127</v>
      </c>
      <c r="E190" s="19">
        <v>626859.38874440629</v>
      </c>
      <c r="F190" s="19">
        <v>0</v>
      </c>
      <c r="G190" s="19">
        <v>995.75</v>
      </c>
      <c r="H190" s="19">
        <v>321</v>
      </c>
      <c r="I190" s="19">
        <v>19.012499999999999</v>
      </c>
      <c r="J190" s="19">
        <f t="shared" si="20"/>
        <v>1335.7625</v>
      </c>
      <c r="K190" s="19">
        <f t="shared" si="21"/>
        <v>0</v>
      </c>
      <c r="L190" s="19">
        <f t="shared" si="22"/>
        <v>624195236.3422426</v>
      </c>
      <c r="M190" s="19">
        <f t="shared" si="23"/>
        <v>201221863.7869544</v>
      </c>
      <c r="N190" s="19">
        <f t="shared" si="24"/>
        <v>11918164.128503025</v>
      </c>
      <c r="O190" s="19">
        <f t="shared" si="25"/>
        <v>837335264.25769997</v>
      </c>
      <c r="P190" s="18">
        <v>253</v>
      </c>
      <c r="Q190" s="41">
        <v>29.8</v>
      </c>
      <c r="R190" s="19">
        <f t="shared" si="18"/>
        <v>1335.7625</v>
      </c>
      <c r="S190" s="42">
        <f t="shared" si="19"/>
        <v>2091021.4227589516</v>
      </c>
      <c r="T190" s="43">
        <f t="shared" si="26"/>
        <v>2085307.2188961944</v>
      </c>
    </row>
    <row r="191" spans="1:20" x14ac:dyDescent="0.2">
      <c r="A191" s="18" t="s">
        <v>15</v>
      </c>
      <c r="B191" s="18" t="s">
        <v>26</v>
      </c>
      <c r="C191" s="18" t="s">
        <v>32</v>
      </c>
      <c r="D191" s="18" t="s">
        <v>9</v>
      </c>
      <c r="E191" s="19">
        <v>19982.542380394429</v>
      </c>
      <c r="F191" s="19">
        <v>10.5</v>
      </c>
      <c r="G191" s="19">
        <v>41.5</v>
      </c>
      <c r="H191" s="19">
        <v>45.5</v>
      </c>
      <c r="I191" s="19">
        <v>58.825000000000003</v>
      </c>
      <c r="J191" s="19">
        <f t="shared" si="20"/>
        <v>156.32499999999999</v>
      </c>
      <c r="K191" s="19">
        <f t="shared" si="21"/>
        <v>209816.69499414149</v>
      </c>
      <c r="L191" s="19">
        <f t="shared" si="22"/>
        <v>829275.50878636877</v>
      </c>
      <c r="M191" s="19">
        <f t="shared" si="23"/>
        <v>909205.67830794654</v>
      </c>
      <c r="N191" s="19">
        <f t="shared" si="24"/>
        <v>1175473.0555267024</v>
      </c>
      <c r="O191" s="19">
        <f t="shared" si="25"/>
        <v>3123770.937615159</v>
      </c>
      <c r="P191" s="18">
        <v>253</v>
      </c>
      <c r="Q191" s="41">
        <v>29.8</v>
      </c>
      <c r="R191" s="19">
        <f t="shared" si="18"/>
        <v>156.32499999999999</v>
      </c>
      <c r="S191" s="42">
        <f t="shared" si="19"/>
        <v>7800.7844995464711</v>
      </c>
      <c r="T191" s="43">
        <f t="shared" si="26"/>
        <v>7779.4670360165992</v>
      </c>
    </row>
    <row r="192" spans="1:20" x14ac:dyDescent="0.2">
      <c r="A192" s="18" t="s">
        <v>15</v>
      </c>
      <c r="B192" s="18" t="s">
        <v>26</v>
      </c>
      <c r="C192" s="18" t="s">
        <v>32</v>
      </c>
      <c r="D192" s="18" t="s">
        <v>11</v>
      </c>
      <c r="E192" s="19">
        <v>11168.62311081734</v>
      </c>
      <c r="F192" s="19">
        <v>0</v>
      </c>
      <c r="G192" s="19">
        <v>48</v>
      </c>
      <c r="H192" s="19">
        <v>76</v>
      </c>
      <c r="I192" s="19">
        <v>8.7750000000000004</v>
      </c>
      <c r="J192" s="19">
        <f t="shared" si="20"/>
        <v>132.77500000000001</v>
      </c>
      <c r="K192" s="19">
        <f t="shared" si="21"/>
        <v>0</v>
      </c>
      <c r="L192" s="19">
        <f t="shared" si="22"/>
        <v>536093.90931923233</v>
      </c>
      <c r="M192" s="19">
        <f t="shared" si="23"/>
        <v>848815.35642211779</v>
      </c>
      <c r="N192" s="19">
        <f t="shared" si="24"/>
        <v>98004.667797422153</v>
      </c>
      <c r="O192" s="19">
        <f t="shared" si="25"/>
        <v>1482913.9335387722</v>
      </c>
      <c r="P192" s="18">
        <v>253</v>
      </c>
      <c r="Q192" s="41">
        <v>29.8</v>
      </c>
      <c r="R192" s="19">
        <f t="shared" si="18"/>
        <v>132.77499999999998</v>
      </c>
      <c r="S192" s="42">
        <f t="shared" si="19"/>
        <v>3703.1819099201434</v>
      </c>
      <c r="T192" s="43">
        <f t="shared" si="26"/>
        <v>3693.0621014170638</v>
      </c>
    </row>
    <row r="193" spans="1:20" x14ac:dyDescent="0.2">
      <c r="A193" s="18" t="s">
        <v>15</v>
      </c>
      <c r="B193" s="18" t="s">
        <v>26</v>
      </c>
      <c r="C193" s="18" t="s">
        <v>32</v>
      </c>
      <c r="D193" s="18" t="s">
        <v>10</v>
      </c>
      <c r="E193" s="19">
        <v>31373.675504772425</v>
      </c>
      <c r="F193" s="19">
        <v>0</v>
      </c>
      <c r="G193" s="19">
        <v>289.5</v>
      </c>
      <c r="H193" s="19">
        <v>102.5</v>
      </c>
      <c r="I193" s="19">
        <v>0</v>
      </c>
      <c r="J193" s="19">
        <f t="shared" si="20"/>
        <v>392</v>
      </c>
      <c r="K193" s="19">
        <f t="shared" si="21"/>
        <v>0</v>
      </c>
      <c r="L193" s="19">
        <f t="shared" si="22"/>
        <v>9082679.0586316176</v>
      </c>
      <c r="M193" s="19">
        <f t="shared" si="23"/>
        <v>3215801.7392391735</v>
      </c>
      <c r="N193" s="19">
        <f t="shared" si="24"/>
        <v>0</v>
      </c>
      <c r="O193" s="19">
        <f t="shared" si="25"/>
        <v>12298480.797870791</v>
      </c>
      <c r="P193" s="18">
        <v>253</v>
      </c>
      <c r="Q193" s="41">
        <v>29.8</v>
      </c>
      <c r="R193" s="19">
        <f t="shared" si="18"/>
        <v>392</v>
      </c>
      <c r="S193" s="42">
        <f t="shared" si="19"/>
        <v>30712.174577449667</v>
      </c>
      <c r="T193" s="43">
        <f t="shared" si="26"/>
        <v>30628.246395416711</v>
      </c>
    </row>
    <row r="194" spans="1:20" x14ac:dyDescent="0.2">
      <c r="A194" s="18" t="s">
        <v>15</v>
      </c>
      <c r="B194" s="18" t="s">
        <v>26</v>
      </c>
      <c r="C194" s="18" t="s">
        <v>30</v>
      </c>
      <c r="D194" s="18" t="s">
        <v>125</v>
      </c>
      <c r="E194" s="19">
        <v>13435.059688842963</v>
      </c>
      <c r="F194" s="19">
        <v>102</v>
      </c>
      <c r="G194" s="19">
        <v>2.3333333333333335</v>
      </c>
      <c r="H194" s="19">
        <v>4.333333333333333</v>
      </c>
      <c r="I194" s="19">
        <v>3.9000000000000004</v>
      </c>
      <c r="J194" s="19">
        <f t="shared" si="20"/>
        <v>112.56666666666666</v>
      </c>
      <c r="K194" s="19">
        <f t="shared" si="21"/>
        <v>1370376.0882619822</v>
      </c>
      <c r="L194" s="19">
        <f t="shared" si="22"/>
        <v>31348.472607300249</v>
      </c>
      <c r="M194" s="19">
        <f t="shared" si="23"/>
        <v>58218.591984986168</v>
      </c>
      <c r="N194" s="19">
        <f t="shared" si="24"/>
        <v>52396.732786487562</v>
      </c>
      <c r="O194" s="19">
        <f t="shared" si="25"/>
        <v>1512339.885640756</v>
      </c>
      <c r="P194" s="18">
        <v>265</v>
      </c>
      <c r="Q194" s="41">
        <v>20</v>
      </c>
      <c r="R194" s="19">
        <f t="shared" ref="R194:R257" si="27">O194/E194</f>
        <v>112.56666666666665</v>
      </c>
      <c r="S194" s="42">
        <f t="shared" ref="S194:S257" si="28">((O194*(1-Q194/100))/P194)*0.9</f>
        <v>4108.998934571111</v>
      </c>
      <c r="T194" s="43">
        <f t="shared" si="26"/>
        <v>4103.0222029282022</v>
      </c>
    </row>
    <row r="195" spans="1:20" x14ac:dyDescent="0.2">
      <c r="A195" s="18" t="s">
        <v>15</v>
      </c>
      <c r="B195" s="18" t="s">
        <v>26</v>
      </c>
      <c r="C195" s="18" t="s">
        <v>30</v>
      </c>
      <c r="D195" s="18" t="s">
        <v>126</v>
      </c>
      <c r="E195" s="19">
        <v>15588.355513041961</v>
      </c>
      <c r="F195" s="19">
        <v>116.66666666666667</v>
      </c>
      <c r="G195" s="19">
        <v>361.66666666666669</v>
      </c>
      <c r="H195" s="19">
        <v>59.333333333333336</v>
      </c>
      <c r="I195" s="19">
        <v>1.3</v>
      </c>
      <c r="J195" s="19">
        <f t="shared" ref="J195:J258" si="29">F195+G195+H195+I195</f>
        <v>538.9666666666667</v>
      </c>
      <c r="K195" s="19">
        <f t="shared" ref="K195:K258" si="30">F195*$E195</f>
        <v>1818641.4765215621</v>
      </c>
      <c r="L195" s="19">
        <f t="shared" ref="L195:L258" si="31">G195*$E195</f>
        <v>5637788.5772168431</v>
      </c>
      <c r="M195" s="19">
        <f t="shared" ref="M195:M258" si="32">H195*$E195</f>
        <v>924909.093773823</v>
      </c>
      <c r="N195" s="19">
        <f t="shared" ref="N195:N258" si="33">I195*$E195</f>
        <v>20264.86216695455</v>
      </c>
      <c r="O195" s="19">
        <f t="shared" ref="O195:O258" si="34">SUM(K195:N195)</f>
        <v>8401604.0096791834</v>
      </c>
      <c r="P195" s="18">
        <v>265</v>
      </c>
      <c r="Q195" s="41">
        <v>20</v>
      </c>
      <c r="R195" s="19">
        <f t="shared" si="27"/>
        <v>538.9666666666667</v>
      </c>
      <c r="S195" s="42">
        <f t="shared" si="28"/>
        <v>22826.999573467972</v>
      </c>
      <c r="T195" s="43">
        <f t="shared" ref="T195:T258" si="35">S195/VLOOKUP(C195,$R$367:$T$371,2,0)*VLOOKUP(C195,$R$367:$T$371,3,0)</f>
        <v>22793.796632110279</v>
      </c>
    </row>
    <row r="196" spans="1:20" x14ac:dyDescent="0.2">
      <c r="A196" s="18" t="s">
        <v>15</v>
      </c>
      <c r="B196" s="18" t="s">
        <v>26</v>
      </c>
      <c r="C196" s="18" t="s">
        <v>30</v>
      </c>
      <c r="D196" s="18" t="s">
        <v>127</v>
      </c>
      <c r="E196" s="19">
        <v>138102.96463669871</v>
      </c>
      <c r="F196" s="19">
        <v>125</v>
      </c>
      <c r="G196" s="19">
        <v>659.66666666666663</v>
      </c>
      <c r="H196" s="19">
        <v>18.666666666666668</v>
      </c>
      <c r="I196" s="19">
        <v>13.433333333333335</v>
      </c>
      <c r="J196" s="19">
        <f t="shared" si="29"/>
        <v>816.76666666666654</v>
      </c>
      <c r="K196" s="19">
        <f t="shared" si="30"/>
        <v>17262870.57958734</v>
      </c>
      <c r="L196" s="19">
        <f t="shared" si="31"/>
        <v>91101922.338675573</v>
      </c>
      <c r="M196" s="19">
        <f t="shared" si="32"/>
        <v>2577922.0065517095</v>
      </c>
      <c r="N196" s="19">
        <f t="shared" si="33"/>
        <v>1855183.1582863196</v>
      </c>
      <c r="O196" s="19">
        <f t="shared" si="34"/>
        <v>112797898.08310094</v>
      </c>
      <c r="P196" s="18">
        <v>265</v>
      </c>
      <c r="Q196" s="41">
        <v>20</v>
      </c>
      <c r="R196" s="19">
        <f t="shared" si="27"/>
        <v>816.76666666666665</v>
      </c>
      <c r="S196" s="42">
        <f t="shared" si="28"/>
        <v>306469.76082955732</v>
      </c>
      <c r="T196" s="43">
        <f t="shared" si="35"/>
        <v>306023.98619045154</v>
      </c>
    </row>
    <row r="197" spans="1:20" x14ac:dyDescent="0.2">
      <c r="A197" s="18" t="s">
        <v>15</v>
      </c>
      <c r="B197" s="18" t="s">
        <v>26</v>
      </c>
      <c r="C197" s="18" t="s">
        <v>30</v>
      </c>
      <c r="D197" s="18" t="s">
        <v>9</v>
      </c>
      <c r="E197" s="19">
        <v>486.38633506548445</v>
      </c>
      <c r="F197" s="19">
        <v>199</v>
      </c>
      <c r="G197" s="19">
        <v>32.5</v>
      </c>
      <c r="H197" s="19">
        <v>0</v>
      </c>
      <c r="I197" s="19">
        <v>0</v>
      </c>
      <c r="J197" s="19">
        <f t="shared" si="29"/>
        <v>231.5</v>
      </c>
      <c r="K197" s="19">
        <f t="shared" si="30"/>
        <v>96790.880678031404</v>
      </c>
      <c r="L197" s="19">
        <f t="shared" si="31"/>
        <v>15807.555889628244</v>
      </c>
      <c r="M197" s="19">
        <f t="shared" si="32"/>
        <v>0</v>
      </c>
      <c r="N197" s="19">
        <f t="shared" si="33"/>
        <v>0</v>
      </c>
      <c r="O197" s="19">
        <f t="shared" si="34"/>
        <v>112598.43656765965</v>
      </c>
      <c r="P197" s="18">
        <v>265</v>
      </c>
      <c r="Q197" s="41">
        <v>20</v>
      </c>
      <c r="R197" s="19">
        <f t="shared" si="27"/>
        <v>231.5</v>
      </c>
      <c r="S197" s="42">
        <f t="shared" si="28"/>
        <v>305.92782765552812</v>
      </c>
      <c r="T197" s="43">
        <f t="shared" si="35"/>
        <v>305.48284128363804</v>
      </c>
    </row>
    <row r="198" spans="1:20" x14ac:dyDescent="0.2">
      <c r="A198" s="18" t="s">
        <v>15</v>
      </c>
      <c r="B198" s="18" t="s">
        <v>26</v>
      </c>
      <c r="C198" s="18" t="s">
        <v>30</v>
      </c>
      <c r="D198" s="18" t="s">
        <v>11</v>
      </c>
      <c r="E198" s="19">
        <v>1184.6243315357528</v>
      </c>
      <c r="F198" s="19">
        <v>3.5</v>
      </c>
      <c r="G198" s="19">
        <v>63</v>
      </c>
      <c r="H198" s="19">
        <v>12.5</v>
      </c>
      <c r="I198" s="19">
        <v>2.6</v>
      </c>
      <c r="J198" s="19">
        <f t="shared" si="29"/>
        <v>81.599999999999994</v>
      </c>
      <c r="K198" s="19">
        <f t="shared" si="30"/>
        <v>4146.1851603751347</v>
      </c>
      <c r="L198" s="19">
        <f t="shared" si="31"/>
        <v>74631.332886752425</v>
      </c>
      <c r="M198" s="19">
        <f t="shared" si="32"/>
        <v>14807.804144196911</v>
      </c>
      <c r="N198" s="19">
        <f t="shared" si="33"/>
        <v>3080.0232619929575</v>
      </c>
      <c r="O198" s="19">
        <f t="shared" si="34"/>
        <v>96665.345453317423</v>
      </c>
      <c r="P198" s="18">
        <v>265</v>
      </c>
      <c r="Q198" s="41">
        <v>20</v>
      </c>
      <c r="R198" s="19">
        <f t="shared" si="27"/>
        <v>81.599999999999994</v>
      </c>
      <c r="S198" s="42">
        <f t="shared" si="28"/>
        <v>262.63791972222094</v>
      </c>
      <c r="T198" s="43">
        <f t="shared" si="35"/>
        <v>262.25590055151139</v>
      </c>
    </row>
    <row r="199" spans="1:20" x14ac:dyDescent="0.2">
      <c r="A199" s="18" t="s">
        <v>15</v>
      </c>
      <c r="B199" s="18" t="s">
        <v>26</v>
      </c>
      <c r="C199" s="18" t="s">
        <v>30</v>
      </c>
      <c r="D199" s="18" t="s">
        <v>10</v>
      </c>
      <c r="E199" s="19">
        <v>5854.0144109262837</v>
      </c>
      <c r="F199" s="19">
        <v>0</v>
      </c>
      <c r="G199" s="19">
        <v>241.5</v>
      </c>
      <c r="H199" s="19">
        <v>42</v>
      </c>
      <c r="I199" s="19">
        <v>25.025000000000002</v>
      </c>
      <c r="J199" s="19">
        <f t="shared" si="29"/>
        <v>308.52499999999998</v>
      </c>
      <c r="K199" s="19">
        <f t="shared" si="30"/>
        <v>0</v>
      </c>
      <c r="L199" s="19">
        <f t="shared" si="31"/>
        <v>1413744.4802386975</v>
      </c>
      <c r="M199" s="19">
        <f t="shared" si="32"/>
        <v>245868.60525890393</v>
      </c>
      <c r="N199" s="19">
        <f t="shared" si="33"/>
        <v>146496.71063343025</v>
      </c>
      <c r="O199" s="19">
        <f t="shared" si="34"/>
        <v>1806109.7961310316</v>
      </c>
      <c r="P199" s="18">
        <v>265</v>
      </c>
      <c r="Q199" s="41">
        <v>20</v>
      </c>
      <c r="R199" s="19">
        <f t="shared" si="27"/>
        <v>308.52499999999998</v>
      </c>
      <c r="S199" s="42">
        <f t="shared" si="28"/>
        <v>4907.1662385446898</v>
      </c>
      <c r="T199" s="43">
        <f t="shared" si="35"/>
        <v>4900.028535127889</v>
      </c>
    </row>
    <row r="200" spans="1:20" x14ac:dyDescent="0.2">
      <c r="A200" s="18" t="s">
        <v>15</v>
      </c>
      <c r="B200" s="18" t="s">
        <v>26</v>
      </c>
      <c r="C200" s="18" t="s">
        <v>31</v>
      </c>
      <c r="D200" s="18" t="s">
        <v>125</v>
      </c>
      <c r="E200" s="19">
        <v>1463470.6103668825</v>
      </c>
      <c r="F200" s="19">
        <v>32.200000000000003</v>
      </c>
      <c r="G200" s="19">
        <v>75.599999999999994</v>
      </c>
      <c r="H200" s="19">
        <v>123.4</v>
      </c>
      <c r="I200" s="19">
        <v>88.92</v>
      </c>
      <c r="J200" s="19">
        <f t="shared" si="29"/>
        <v>320.12</v>
      </c>
      <c r="K200" s="19">
        <f t="shared" si="30"/>
        <v>47123753.653813623</v>
      </c>
      <c r="L200" s="19">
        <f t="shared" si="31"/>
        <v>110638378.14373632</v>
      </c>
      <c r="M200" s="19">
        <f t="shared" si="32"/>
        <v>180592273.31927332</v>
      </c>
      <c r="N200" s="19">
        <f t="shared" si="33"/>
        <v>130131806.67382319</v>
      </c>
      <c r="O200" s="19">
        <f t="shared" si="34"/>
        <v>468486211.79064643</v>
      </c>
      <c r="P200" s="18">
        <v>265</v>
      </c>
      <c r="Q200" s="41">
        <v>26.4</v>
      </c>
      <c r="R200" s="19">
        <f t="shared" si="27"/>
        <v>320.12</v>
      </c>
      <c r="S200" s="42">
        <f t="shared" si="28"/>
        <v>1171038.7422268838</v>
      </c>
      <c r="T200" s="43">
        <f t="shared" si="35"/>
        <v>1164369.2274029024</v>
      </c>
    </row>
    <row r="201" spans="1:20" x14ac:dyDescent="0.2">
      <c r="A201" s="18" t="s">
        <v>15</v>
      </c>
      <c r="B201" s="18" t="s">
        <v>26</v>
      </c>
      <c r="C201" s="18" t="s">
        <v>31</v>
      </c>
      <c r="D201" s="18" t="s">
        <v>126</v>
      </c>
      <c r="E201" s="19">
        <v>1135089.5144604654</v>
      </c>
      <c r="F201" s="19">
        <v>20.545454545454547</v>
      </c>
      <c r="G201" s="19">
        <v>339.54545454545456</v>
      </c>
      <c r="H201" s="19">
        <v>82.818181818181813</v>
      </c>
      <c r="I201" s="19">
        <v>11.227272727272727</v>
      </c>
      <c r="J201" s="19">
        <f t="shared" si="29"/>
        <v>454.13636363636368</v>
      </c>
      <c r="K201" s="19">
        <f t="shared" si="30"/>
        <v>23320930.024369564</v>
      </c>
      <c r="L201" s="19">
        <f t="shared" si="31"/>
        <v>385414485.13725805</v>
      </c>
      <c r="M201" s="19">
        <f t="shared" si="32"/>
        <v>94006049.788498536</v>
      </c>
      <c r="N201" s="19">
        <f t="shared" si="33"/>
        <v>12743959.548715224</v>
      </c>
      <c r="O201" s="19">
        <f t="shared" si="34"/>
        <v>515485424.49884135</v>
      </c>
      <c r="P201" s="18">
        <v>265</v>
      </c>
      <c r="Q201" s="41">
        <v>26.4</v>
      </c>
      <c r="R201" s="19">
        <f t="shared" si="27"/>
        <v>454.13636363636363</v>
      </c>
      <c r="S201" s="42">
        <f t="shared" si="28"/>
        <v>1288519.0384454057</v>
      </c>
      <c r="T201" s="43">
        <f t="shared" si="35"/>
        <v>1281180.4282713721</v>
      </c>
    </row>
    <row r="202" spans="1:20" x14ac:dyDescent="0.2">
      <c r="A202" s="18" t="s">
        <v>15</v>
      </c>
      <c r="B202" s="18" t="s">
        <v>26</v>
      </c>
      <c r="C202" s="18" t="s">
        <v>31</v>
      </c>
      <c r="D202" s="18" t="s">
        <v>127</v>
      </c>
      <c r="E202" s="19">
        <v>2883009.6331545492</v>
      </c>
      <c r="F202" s="19">
        <v>92</v>
      </c>
      <c r="G202" s="19">
        <v>329.90476190476193</v>
      </c>
      <c r="H202" s="19">
        <v>422.42857142857144</v>
      </c>
      <c r="I202" s="19">
        <v>8.7904761904761912</v>
      </c>
      <c r="J202" s="19">
        <f t="shared" si="29"/>
        <v>853.12380952380954</v>
      </c>
      <c r="K202" s="19">
        <f t="shared" si="30"/>
        <v>265236886.25021851</v>
      </c>
      <c r="L202" s="19">
        <f t="shared" si="31"/>
        <v>951118606.59498656</v>
      </c>
      <c r="M202" s="19">
        <f t="shared" si="32"/>
        <v>1217865640.748286</v>
      </c>
      <c r="N202" s="19">
        <f t="shared" si="33"/>
        <v>25343027.537158564</v>
      </c>
      <c r="O202" s="19">
        <f t="shared" si="34"/>
        <v>2459564161.1306496</v>
      </c>
      <c r="P202" s="18">
        <v>265</v>
      </c>
      <c r="Q202" s="41">
        <v>26.4</v>
      </c>
      <c r="R202" s="19">
        <f t="shared" si="27"/>
        <v>853.12380952380954</v>
      </c>
      <c r="S202" s="42">
        <f t="shared" si="28"/>
        <v>6147982.2654073294</v>
      </c>
      <c r="T202" s="43">
        <f t="shared" si="35"/>
        <v>6112967.148163016</v>
      </c>
    </row>
    <row r="203" spans="1:20" x14ac:dyDescent="0.2">
      <c r="A203" s="18" t="s">
        <v>15</v>
      </c>
      <c r="B203" s="18" t="s">
        <v>26</v>
      </c>
      <c r="C203" s="18" t="s">
        <v>31</v>
      </c>
      <c r="D203" s="18" t="s">
        <v>9</v>
      </c>
      <c r="E203" s="19">
        <v>107529.08428890829</v>
      </c>
      <c r="F203" s="19">
        <v>11</v>
      </c>
      <c r="G203" s="19">
        <v>164.5</v>
      </c>
      <c r="H203" s="19">
        <v>31</v>
      </c>
      <c r="I203" s="19">
        <v>23.074999999999999</v>
      </c>
      <c r="J203" s="19">
        <f t="shared" si="29"/>
        <v>229.57499999999999</v>
      </c>
      <c r="K203" s="19">
        <f t="shared" si="30"/>
        <v>1182819.9271779913</v>
      </c>
      <c r="L203" s="19">
        <f t="shared" si="31"/>
        <v>17688534.365525413</v>
      </c>
      <c r="M203" s="19">
        <f t="shared" si="32"/>
        <v>3333401.612956157</v>
      </c>
      <c r="N203" s="19">
        <f t="shared" si="33"/>
        <v>2481233.6199665586</v>
      </c>
      <c r="O203" s="19">
        <f t="shared" si="34"/>
        <v>24685989.525626123</v>
      </c>
      <c r="P203" s="18">
        <v>265</v>
      </c>
      <c r="Q203" s="41">
        <v>26.4</v>
      </c>
      <c r="R203" s="19">
        <f t="shared" si="27"/>
        <v>229.57500000000005</v>
      </c>
      <c r="S203" s="42">
        <f t="shared" si="28"/>
        <v>61705.658346319789</v>
      </c>
      <c r="T203" s="43">
        <f t="shared" si="35"/>
        <v>61354.220952983262</v>
      </c>
    </row>
    <row r="204" spans="1:20" x14ac:dyDescent="0.2">
      <c r="A204" s="18" t="s">
        <v>15</v>
      </c>
      <c r="B204" s="18" t="s">
        <v>26</v>
      </c>
      <c r="C204" s="18" t="s">
        <v>31</v>
      </c>
      <c r="D204" s="18" t="s">
        <v>11</v>
      </c>
      <c r="E204" s="19">
        <v>51901.856163327684</v>
      </c>
      <c r="F204" s="19">
        <v>0</v>
      </c>
      <c r="G204" s="19">
        <v>56</v>
      </c>
      <c r="H204" s="19">
        <v>33</v>
      </c>
      <c r="I204" s="19">
        <v>5.2</v>
      </c>
      <c r="J204" s="19">
        <f t="shared" si="29"/>
        <v>94.2</v>
      </c>
      <c r="K204" s="19">
        <f t="shared" si="30"/>
        <v>0</v>
      </c>
      <c r="L204" s="19">
        <f t="shared" si="31"/>
        <v>2906503.9451463502</v>
      </c>
      <c r="M204" s="19">
        <f t="shared" si="32"/>
        <v>1712761.2533898135</v>
      </c>
      <c r="N204" s="19">
        <f t="shared" si="33"/>
        <v>269889.65204930399</v>
      </c>
      <c r="O204" s="19">
        <f t="shared" si="34"/>
        <v>4889154.8505854672</v>
      </c>
      <c r="P204" s="18">
        <v>265</v>
      </c>
      <c r="Q204" s="41">
        <v>26.4</v>
      </c>
      <c r="R204" s="19">
        <f t="shared" si="27"/>
        <v>94.199999999999989</v>
      </c>
      <c r="S204" s="42">
        <f t="shared" si="28"/>
        <v>12221.042162369107</v>
      </c>
      <c r="T204" s="43">
        <f t="shared" si="35"/>
        <v>12151.438639507498</v>
      </c>
    </row>
    <row r="205" spans="1:20" x14ac:dyDescent="0.2">
      <c r="A205" s="18" t="s">
        <v>15</v>
      </c>
      <c r="B205" s="18" t="s">
        <v>26</v>
      </c>
      <c r="C205" s="18" t="s">
        <v>31</v>
      </c>
      <c r="D205" s="18" t="s">
        <v>10</v>
      </c>
      <c r="E205" s="19">
        <v>195310.42430453131</v>
      </c>
      <c r="F205" s="19">
        <v>0</v>
      </c>
      <c r="G205" s="19">
        <v>90</v>
      </c>
      <c r="H205" s="19">
        <v>215</v>
      </c>
      <c r="I205" s="19">
        <v>0</v>
      </c>
      <c r="J205" s="19">
        <f t="shared" si="29"/>
        <v>305</v>
      </c>
      <c r="K205" s="19">
        <f t="shared" si="30"/>
        <v>0</v>
      </c>
      <c r="L205" s="19">
        <f t="shared" si="31"/>
        <v>17577938.187407818</v>
      </c>
      <c r="M205" s="19">
        <f t="shared" si="32"/>
        <v>41991741.225474231</v>
      </c>
      <c r="N205" s="19">
        <f t="shared" si="33"/>
        <v>0</v>
      </c>
      <c r="O205" s="19">
        <f t="shared" si="34"/>
        <v>59569679.412882045</v>
      </c>
      <c r="P205" s="18">
        <v>265</v>
      </c>
      <c r="Q205" s="41">
        <v>26.4</v>
      </c>
      <c r="R205" s="19">
        <f t="shared" si="27"/>
        <v>305</v>
      </c>
      <c r="S205" s="42">
        <f t="shared" si="28"/>
        <v>148901.71940789837</v>
      </c>
      <c r="T205" s="43">
        <f t="shared" si="35"/>
        <v>148053.66700015415</v>
      </c>
    </row>
    <row r="206" spans="1:20" x14ac:dyDescent="0.2">
      <c r="A206" s="18" t="s">
        <v>15</v>
      </c>
      <c r="B206" s="18" t="s">
        <v>26</v>
      </c>
      <c r="C206" s="18" t="s">
        <v>84</v>
      </c>
      <c r="D206" s="18" t="s">
        <v>125</v>
      </c>
      <c r="E206" s="19">
        <v>504978.90697084449</v>
      </c>
      <c r="F206" s="19">
        <v>37.333333333333336</v>
      </c>
      <c r="G206" s="19">
        <v>48</v>
      </c>
      <c r="H206" s="19">
        <v>16</v>
      </c>
      <c r="I206" s="19">
        <v>17.333333333333332</v>
      </c>
      <c r="J206" s="19">
        <f t="shared" si="29"/>
        <v>118.66666666666667</v>
      </c>
      <c r="K206" s="19">
        <f t="shared" si="30"/>
        <v>18852545.860244863</v>
      </c>
      <c r="L206" s="19">
        <f t="shared" si="31"/>
        <v>24238987.534600534</v>
      </c>
      <c r="M206" s="19">
        <f t="shared" si="32"/>
        <v>8079662.5115335118</v>
      </c>
      <c r="N206" s="19">
        <f t="shared" si="33"/>
        <v>8752967.7208279707</v>
      </c>
      <c r="O206" s="19">
        <f t="shared" si="34"/>
        <v>59924163.627206877</v>
      </c>
      <c r="P206" s="18">
        <v>247</v>
      </c>
      <c r="Q206" s="41">
        <v>27.9</v>
      </c>
      <c r="R206" s="19">
        <f t="shared" si="27"/>
        <v>118.66666666666666</v>
      </c>
      <c r="S206" s="42">
        <f t="shared" si="28"/>
        <v>157428.29869511962</v>
      </c>
      <c r="T206" s="43">
        <f t="shared" si="35"/>
        <v>157099.82688672203</v>
      </c>
    </row>
    <row r="207" spans="1:20" x14ac:dyDescent="0.2">
      <c r="A207" s="18" t="s">
        <v>15</v>
      </c>
      <c r="B207" s="18" t="s">
        <v>26</v>
      </c>
      <c r="C207" s="18" t="s">
        <v>84</v>
      </c>
      <c r="D207" s="18" t="s">
        <v>126</v>
      </c>
      <c r="E207" s="19">
        <v>759613.04311671737</v>
      </c>
      <c r="F207" s="19">
        <v>130.4</v>
      </c>
      <c r="G207" s="19">
        <v>334</v>
      </c>
      <c r="H207" s="19">
        <v>58.8</v>
      </c>
      <c r="I207" s="19">
        <v>35.75</v>
      </c>
      <c r="J207" s="19">
        <f t="shared" si="29"/>
        <v>558.94999999999993</v>
      </c>
      <c r="K207" s="19">
        <f t="shared" si="30"/>
        <v>99053540.822419956</v>
      </c>
      <c r="L207" s="19">
        <f t="shared" si="31"/>
        <v>253710756.4009836</v>
      </c>
      <c r="M207" s="19">
        <f t="shared" si="32"/>
        <v>44665246.935262978</v>
      </c>
      <c r="N207" s="19">
        <f t="shared" si="33"/>
        <v>27156166.291422646</v>
      </c>
      <c r="O207" s="19">
        <f t="shared" si="34"/>
        <v>424585710.45008922</v>
      </c>
      <c r="P207" s="18">
        <v>247</v>
      </c>
      <c r="Q207" s="41">
        <v>27.9</v>
      </c>
      <c r="R207" s="19">
        <f t="shared" si="27"/>
        <v>558.95000000000005</v>
      </c>
      <c r="S207" s="42">
        <f t="shared" si="28"/>
        <v>1115439.9494375016</v>
      </c>
      <c r="T207" s="43">
        <f t="shared" si="35"/>
        <v>1113112.6005403367</v>
      </c>
    </row>
    <row r="208" spans="1:20" x14ac:dyDescent="0.2">
      <c r="A208" s="18" t="s">
        <v>15</v>
      </c>
      <c r="B208" s="18" t="s">
        <v>26</v>
      </c>
      <c r="C208" s="18" t="s">
        <v>84</v>
      </c>
      <c r="D208" s="18" t="s">
        <v>127</v>
      </c>
      <c r="E208" s="19">
        <v>2826550.0629097819</v>
      </c>
      <c r="F208" s="19">
        <v>61.769230769230766</v>
      </c>
      <c r="G208" s="19">
        <v>677.65384615384619</v>
      </c>
      <c r="H208" s="19">
        <v>137.5</v>
      </c>
      <c r="I208" s="19">
        <v>10.150000000000002</v>
      </c>
      <c r="J208" s="19">
        <f t="shared" si="29"/>
        <v>887.07307692307688</v>
      </c>
      <c r="K208" s="19">
        <f t="shared" si="30"/>
        <v>174593823.11665806</v>
      </c>
      <c r="L208" s="19">
        <f t="shared" si="31"/>
        <v>1915422521.4772096</v>
      </c>
      <c r="M208" s="19">
        <f t="shared" si="32"/>
        <v>388650633.65009499</v>
      </c>
      <c r="N208" s="19">
        <f t="shared" si="33"/>
        <v>28689483.138534293</v>
      </c>
      <c r="O208" s="19">
        <f t="shared" si="34"/>
        <v>2507356461.3824964</v>
      </c>
      <c r="P208" s="18">
        <v>247</v>
      </c>
      <c r="Q208" s="41">
        <v>27.9</v>
      </c>
      <c r="R208" s="19">
        <f t="shared" si="27"/>
        <v>887.07307692307677</v>
      </c>
      <c r="S208" s="42">
        <f t="shared" si="28"/>
        <v>6587140.1125145834</v>
      </c>
      <c r="T208" s="43">
        <f t="shared" si="35"/>
        <v>6573396.1424478283</v>
      </c>
    </row>
    <row r="209" spans="1:20" x14ac:dyDescent="0.2">
      <c r="A209" s="18" t="s">
        <v>15</v>
      </c>
      <c r="B209" s="18" t="s">
        <v>26</v>
      </c>
      <c r="C209" s="18" t="s">
        <v>84</v>
      </c>
      <c r="D209" s="18" t="s">
        <v>9</v>
      </c>
      <c r="E209" s="19">
        <v>75654.825219893566</v>
      </c>
      <c r="F209" s="19">
        <v>0</v>
      </c>
      <c r="G209" s="19">
        <v>37</v>
      </c>
      <c r="H209" s="19">
        <v>0</v>
      </c>
      <c r="I209" s="19">
        <v>7.15</v>
      </c>
      <c r="J209" s="19">
        <f t="shared" si="29"/>
        <v>44.15</v>
      </c>
      <c r="K209" s="19">
        <f t="shared" si="30"/>
        <v>0</v>
      </c>
      <c r="L209" s="19">
        <f t="shared" si="31"/>
        <v>2799228.5331360619</v>
      </c>
      <c r="M209" s="19">
        <f t="shared" si="32"/>
        <v>0</v>
      </c>
      <c r="N209" s="19">
        <f t="shared" si="33"/>
        <v>540932.00032223901</v>
      </c>
      <c r="O209" s="19">
        <f t="shared" si="34"/>
        <v>3340160.5334583009</v>
      </c>
      <c r="P209" s="18">
        <v>247</v>
      </c>
      <c r="Q209" s="41">
        <v>27.9</v>
      </c>
      <c r="R209" s="19">
        <f t="shared" si="27"/>
        <v>44.15</v>
      </c>
      <c r="S209" s="42">
        <f t="shared" si="28"/>
        <v>8775.0209318262823</v>
      </c>
      <c r="T209" s="43">
        <f t="shared" si="35"/>
        <v>8756.711980906437</v>
      </c>
    </row>
    <row r="210" spans="1:20" x14ac:dyDescent="0.2">
      <c r="A210" s="18" t="s">
        <v>15</v>
      </c>
      <c r="B210" s="18" t="s">
        <v>26</v>
      </c>
      <c r="C210" s="18" t="s">
        <v>84</v>
      </c>
      <c r="D210" s="18" t="s">
        <v>11</v>
      </c>
      <c r="E210" s="19">
        <v>93407.118477345808</v>
      </c>
      <c r="F210" s="19">
        <v>0</v>
      </c>
      <c r="G210" s="19">
        <v>94</v>
      </c>
      <c r="H210" s="19">
        <v>4</v>
      </c>
      <c r="I210" s="19">
        <v>23.074999999999999</v>
      </c>
      <c r="J210" s="19">
        <f t="shared" si="29"/>
        <v>121.075</v>
      </c>
      <c r="K210" s="19">
        <f t="shared" si="30"/>
        <v>0</v>
      </c>
      <c r="L210" s="19">
        <f t="shared" si="31"/>
        <v>8780269.1368705053</v>
      </c>
      <c r="M210" s="19">
        <f t="shared" si="32"/>
        <v>373628.47390938323</v>
      </c>
      <c r="N210" s="19">
        <f t="shared" si="33"/>
        <v>2155369.2588647543</v>
      </c>
      <c r="O210" s="19">
        <f t="shared" si="34"/>
        <v>11309266.869644644</v>
      </c>
      <c r="P210" s="18">
        <v>247</v>
      </c>
      <c r="Q210" s="41">
        <v>27.9</v>
      </c>
      <c r="R210" s="19">
        <f t="shared" si="27"/>
        <v>121.075</v>
      </c>
      <c r="S210" s="42">
        <f t="shared" si="28"/>
        <v>29710.863448228381</v>
      </c>
      <c r="T210" s="43">
        <f t="shared" si="35"/>
        <v>29648.872172664942</v>
      </c>
    </row>
    <row r="211" spans="1:20" x14ac:dyDescent="0.2">
      <c r="A211" s="18" t="s">
        <v>15</v>
      </c>
      <c r="B211" s="18" t="s">
        <v>26</v>
      </c>
      <c r="C211" s="18" t="s">
        <v>84</v>
      </c>
      <c r="D211" s="18" t="s">
        <v>10</v>
      </c>
      <c r="E211" s="19">
        <v>274552.76121194608</v>
      </c>
      <c r="F211" s="19">
        <v>0</v>
      </c>
      <c r="G211" s="19">
        <v>318.5</v>
      </c>
      <c r="H211" s="19">
        <v>93.5</v>
      </c>
      <c r="I211" s="19">
        <v>35.75</v>
      </c>
      <c r="J211" s="19">
        <f t="shared" si="29"/>
        <v>447.75</v>
      </c>
      <c r="K211" s="19">
        <f t="shared" si="30"/>
        <v>0</v>
      </c>
      <c r="L211" s="19">
        <f t="shared" si="31"/>
        <v>87445054.446004823</v>
      </c>
      <c r="M211" s="19">
        <f t="shared" si="32"/>
        <v>25670683.173316959</v>
      </c>
      <c r="N211" s="19">
        <f t="shared" si="33"/>
        <v>9815261.2133270726</v>
      </c>
      <c r="O211" s="19">
        <f t="shared" si="34"/>
        <v>122930998.83264884</v>
      </c>
      <c r="P211" s="18">
        <v>247</v>
      </c>
      <c r="Q211" s="41">
        <v>27.9</v>
      </c>
      <c r="R211" s="19">
        <f t="shared" si="27"/>
        <v>447.74999999999994</v>
      </c>
      <c r="S211" s="42">
        <f t="shared" si="28"/>
        <v>322955.1625202666</v>
      </c>
      <c r="T211" s="43">
        <f t="shared" si="35"/>
        <v>322281.32136754086</v>
      </c>
    </row>
    <row r="212" spans="1:20" x14ac:dyDescent="0.2">
      <c r="A212" s="18" t="s">
        <v>14</v>
      </c>
      <c r="B212" s="18" t="s">
        <v>22</v>
      </c>
      <c r="C212" s="18" t="s">
        <v>29</v>
      </c>
      <c r="D212" s="18" t="s">
        <v>125</v>
      </c>
      <c r="E212" s="19">
        <v>824765.3425552476</v>
      </c>
      <c r="F212" s="19">
        <v>489.5</v>
      </c>
      <c r="G212" s="19">
        <v>0</v>
      </c>
      <c r="H212" s="19">
        <v>1.75</v>
      </c>
      <c r="I212" s="19">
        <v>0</v>
      </c>
      <c r="J212" s="19">
        <f t="shared" si="29"/>
        <v>491.25</v>
      </c>
      <c r="K212" s="19">
        <f t="shared" si="30"/>
        <v>403722635.1807937</v>
      </c>
      <c r="L212" s="19">
        <f t="shared" si="31"/>
        <v>0</v>
      </c>
      <c r="M212" s="19">
        <f t="shared" si="32"/>
        <v>1443339.3494716834</v>
      </c>
      <c r="N212" s="19">
        <f t="shared" si="33"/>
        <v>0</v>
      </c>
      <c r="O212" s="19">
        <f t="shared" si="34"/>
        <v>405165974.53026539</v>
      </c>
      <c r="P212" s="18">
        <v>294</v>
      </c>
      <c r="Q212" s="41">
        <v>12.5</v>
      </c>
      <c r="R212" s="19">
        <f t="shared" si="27"/>
        <v>491.25</v>
      </c>
      <c r="S212" s="42">
        <f t="shared" si="28"/>
        <v>1085266.003206068</v>
      </c>
      <c r="T212" s="43">
        <f t="shared" si="35"/>
        <v>1081746.4715628785</v>
      </c>
    </row>
    <row r="213" spans="1:20" x14ac:dyDescent="0.2">
      <c r="A213" s="18" t="s">
        <v>14</v>
      </c>
      <c r="B213" s="18" t="s">
        <v>22</v>
      </c>
      <c r="C213" s="18" t="s">
        <v>29</v>
      </c>
      <c r="D213" s="18" t="s">
        <v>126</v>
      </c>
      <c r="E213" s="19">
        <v>186645.91215210102</v>
      </c>
      <c r="F213" s="19">
        <v>101</v>
      </c>
      <c r="G213" s="19">
        <v>934.66666666666663</v>
      </c>
      <c r="H213" s="19">
        <v>0</v>
      </c>
      <c r="I213" s="19">
        <v>0</v>
      </c>
      <c r="J213" s="19">
        <f t="shared" si="29"/>
        <v>1035.6666666666665</v>
      </c>
      <c r="K213" s="19">
        <f t="shared" si="30"/>
        <v>18851237.127362203</v>
      </c>
      <c r="L213" s="19">
        <f t="shared" si="31"/>
        <v>174451712.55816376</v>
      </c>
      <c r="M213" s="19">
        <f t="shared" si="32"/>
        <v>0</v>
      </c>
      <c r="N213" s="19">
        <f t="shared" si="33"/>
        <v>0</v>
      </c>
      <c r="O213" s="19">
        <f t="shared" si="34"/>
        <v>193302949.68552595</v>
      </c>
      <c r="P213" s="18">
        <v>294</v>
      </c>
      <c r="Q213" s="41">
        <v>12.5</v>
      </c>
      <c r="R213" s="19">
        <f t="shared" si="27"/>
        <v>1035.6666666666667</v>
      </c>
      <c r="S213" s="42">
        <f t="shared" si="28"/>
        <v>517775.75808623026</v>
      </c>
      <c r="T213" s="43">
        <f t="shared" si="35"/>
        <v>516096.60462590138</v>
      </c>
    </row>
    <row r="214" spans="1:20" x14ac:dyDescent="0.2">
      <c r="A214" s="18" t="s">
        <v>14</v>
      </c>
      <c r="B214" s="18" t="s">
        <v>22</v>
      </c>
      <c r="C214" s="18" t="s">
        <v>29</v>
      </c>
      <c r="D214" s="18" t="s">
        <v>127</v>
      </c>
      <c r="E214" s="19">
        <v>1385005.7348228891</v>
      </c>
      <c r="F214" s="19">
        <v>830.09090909090912</v>
      </c>
      <c r="G214" s="19">
        <v>394.18181818181819</v>
      </c>
      <c r="H214" s="19">
        <v>6.6363636363636367</v>
      </c>
      <c r="I214" s="19">
        <v>0</v>
      </c>
      <c r="J214" s="19">
        <f t="shared" si="29"/>
        <v>1230.909090909091</v>
      </c>
      <c r="K214" s="19">
        <f t="shared" si="30"/>
        <v>1149680669.5152545</v>
      </c>
      <c r="L214" s="19">
        <f t="shared" si="31"/>
        <v>545944078.74473155</v>
      </c>
      <c r="M214" s="19">
        <f t="shared" si="32"/>
        <v>9191401.6947337184</v>
      </c>
      <c r="N214" s="19">
        <f t="shared" si="33"/>
        <v>0</v>
      </c>
      <c r="O214" s="19">
        <f t="shared" si="34"/>
        <v>1704816149.9547195</v>
      </c>
      <c r="P214" s="18">
        <v>294</v>
      </c>
      <c r="Q214" s="41">
        <v>12.5</v>
      </c>
      <c r="R214" s="19">
        <f t="shared" si="27"/>
        <v>1230.9090909090908</v>
      </c>
      <c r="S214" s="42">
        <f t="shared" si="28"/>
        <v>4566471.8302358566</v>
      </c>
      <c r="T214" s="43">
        <f t="shared" si="35"/>
        <v>4551662.7032045405</v>
      </c>
    </row>
    <row r="215" spans="1:20" x14ac:dyDescent="0.2">
      <c r="A215" s="18" t="s">
        <v>14</v>
      </c>
      <c r="B215" s="18" t="s">
        <v>22</v>
      </c>
      <c r="C215" s="18" t="s">
        <v>29</v>
      </c>
      <c r="D215" s="18" t="s">
        <v>9</v>
      </c>
      <c r="E215" s="19">
        <v>29727.961379650806</v>
      </c>
      <c r="F215" s="19">
        <v>0</v>
      </c>
      <c r="G215" s="19">
        <v>145</v>
      </c>
      <c r="H215" s="19">
        <v>1.5</v>
      </c>
      <c r="I215" s="19">
        <v>0</v>
      </c>
      <c r="J215" s="19">
        <f t="shared" si="29"/>
        <v>146.5</v>
      </c>
      <c r="K215" s="19">
        <f t="shared" si="30"/>
        <v>0</v>
      </c>
      <c r="L215" s="19">
        <f t="shared" si="31"/>
        <v>4310554.400049367</v>
      </c>
      <c r="M215" s="19">
        <f t="shared" si="32"/>
        <v>44591.942069476208</v>
      </c>
      <c r="N215" s="19">
        <f t="shared" si="33"/>
        <v>0</v>
      </c>
      <c r="O215" s="19">
        <f t="shared" si="34"/>
        <v>4355146.3421188435</v>
      </c>
      <c r="P215" s="18">
        <v>294</v>
      </c>
      <c r="Q215" s="41">
        <v>12.5</v>
      </c>
      <c r="R215" s="19">
        <f t="shared" si="27"/>
        <v>146.50000000000003</v>
      </c>
      <c r="S215" s="42">
        <f t="shared" si="28"/>
        <v>11665.570559246902</v>
      </c>
      <c r="T215" s="43">
        <f t="shared" si="35"/>
        <v>11627.738963492648</v>
      </c>
    </row>
    <row r="216" spans="1:20" x14ac:dyDescent="0.2">
      <c r="A216" s="18" t="s">
        <v>14</v>
      </c>
      <c r="B216" s="18" t="s">
        <v>22</v>
      </c>
      <c r="C216" s="18" t="s">
        <v>29</v>
      </c>
      <c r="D216" s="18" t="s">
        <v>11</v>
      </c>
      <c r="E216" s="19">
        <v>25379.896495086075</v>
      </c>
      <c r="F216" s="19">
        <v>0</v>
      </c>
      <c r="G216" s="19">
        <v>81</v>
      </c>
      <c r="H216" s="19">
        <v>0</v>
      </c>
      <c r="I216" s="19">
        <v>0</v>
      </c>
      <c r="J216" s="19">
        <f t="shared" si="29"/>
        <v>81</v>
      </c>
      <c r="K216" s="19">
        <f t="shared" si="30"/>
        <v>0</v>
      </c>
      <c r="L216" s="19">
        <f t="shared" si="31"/>
        <v>2055771.6161019721</v>
      </c>
      <c r="M216" s="19">
        <f t="shared" si="32"/>
        <v>0</v>
      </c>
      <c r="N216" s="19">
        <f t="shared" si="33"/>
        <v>0</v>
      </c>
      <c r="O216" s="19">
        <f t="shared" si="34"/>
        <v>2055771.6161019721</v>
      </c>
      <c r="P216" s="18">
        <v>294</v>
      </c>
      <c r="Q216" s="41">
        <v>12.5</v>
      </c>
      <c r="R216" s="19">
        <f t="shared" si="27"/>
        <v>81</v>
      </c>
      <c r="S216" s="42">
        <f t="shared" si="28"/>
        <v>5506.5311145588539</v>
      </c>
      <c r="T216" s="43">
        <f t="shared" si="35"/>
        <v>5488.6733631461648</v>
      </c>
    </row>
    <row r="217" spans="1:20" x14ac:dyDescent="0.2">
      <c r="A217" s="18" t="s">
        <v>14</v>
      </c>
      <c r="B217" s="18" t="s">
        <v>22</v>
      </c>
      <c r="C217" s="18" t="s">
        <v>29</v>
      </c>
      <c r="D217" s="18" t="s">
        <v>10</v>
      </c>
      <c r="E217" s="19">
        <v>69407.857285351609</v>
      </c>
      <c r="F217" s="19">
        <v>204.5</v>
      </c>
      <c r="G217" s="19">
        <v>0</v>
      </c>
      <c r="H217" s="19">
        <v>4.5</v>
      </c>
      <c r="I217" s="19">
        <v>0</v>
      </c>
      <c r="J217" s="19">
        <f t="shared" si="29"/>
        <v>209</v>
      </c>
      <c r="K217" s="19">
        <f t="shared" si="30"/>
        <v>14193906.814854404</v>
      </c>
      <c r="L217" s="19">
        <f t="shared" si="31"/>
        <v>0</v>
      </c>
      <c r="M217" s="19">
        <f t="shared" si="32"/>
        <v>312335.35778408224</v>
      </c>
      <c r="N217" s="19">
        <f t="shared" si="33"/>
        <v>0</v>
      </c>
      <c r="O217" s="19">
        <f t="shared" si="34"/>
        <v>14506242.172638487</v>
      </c>
      <c r="P217" s="18">
        <v>294</v>
      </c>
      <c r="Q217" s="41">
        <v>12.5</v>
      </c>
      <c r="R217" s="19">
        <f t="shared" si="27"/>
        <v>209</v>
      </c>
      <c r="S217" s="42">
        <f t="shared" si="28"/>
        <v>38856.005819567377</v>
      </c>
      <c r="T217" s="43">
        <f t="shared" si="35"/>
        <v>38729.995291636056</v>
      </c>
    </row>
    <row r="218" spans="1:20" x14ac:dyDescent="0.2">
      <c r="A218" s="18" t="s">
        <v>14</v>
      </c>
      <c r="B218" s="18" t="s">
        <v>22</v>
      </c>
      <c r="C218" s="18" t="s">
        <v>32</v>
      </c>
      <c r="D218" s="18" t="s">
        <v>125</v>
      </c>
      <c r="E218" s="19">
        <v>482439.34612077998</v>
      </c>
      <c r="F218" s="19">
        <v>407.33333333333331</v>
      </c>
      <c r="G218" s="19">
        <v>115.66666666666667</v>
      </c>
      <c r="H218" s="19">
        <v>24.333333333333332</v>
      </c>
      <c r="I218" s="19">
        <v>134.33333333333334</v>
      </c>
      <c r="J218" s="19">
        <f t="shared" si="29"/>
        <v>681.66666666666674</v>
      </c>
      <c r="K218" s="19">
        <f t="shared" si="30"/>
        <v>196513626.98653105</v>
      </c>
      <c r="L218" s="19">
        <f t="shared" si="31"/>
        <v>55802151.034636885</v>
      </c>
      <c r="M218" s="19">
        <f t="shared" si="32"/>
        <v>11739357.422272312</v>
      </c>
      <c r="N218" s="19">
        <f t="shared" si="33"/>
        <v>64807685.495558113</v>
      </c>
      <c r="O218" s="19">
        <f t="shared" si="34"/>
        <v>328862820.93899834</v>
      </c>
      <c r="P218" s="18">
        <v>239</v>
      </c>
      <c r="Q218" s="41">
        <v>22.5</v>
      </c>
      <c r="R218" s="19">
        <f t="shared" si="27"/>
        <v>681.66666666666663</v>
      </c>
      <c r="S218" s="42">
        <f t="shared" si="28"/>
        <v>959756.55901653273</v>
      </c>
      <c r="T218" s="43">
        <f t="shared" si="35"/>
        <v>957133.80031251011</v>
      </c>
    </row>
    <row r="219" spans="1:20" x14ac:dyDescent="0.2">
      <c r="A219" s="18" t="s">
        <v>14</v>
      </c>
      <c r="B219" s="18" t="s">
        <v>22</v>
      </c>
      <c r="C219" s="18" t="s">
        <v>32</v>
      </c>
      <c r="D219" s="18" t="s">
        <v>126</v>
      </c>
      <c r="E219" s="19">
        <v>362326.31378685823</v>
      </c>
      <c r="F219" s="19">
        <v>0</v>
      </c>
      <c r="G219" s="19">
        <v>320</v>
      </c>
      <c r="H219" s="19">
        <v>25</v>
      </c>
      <c r="I219" s="19">
        <v>34.883333333333333</v>
      </c>
      <c r="J219" s="19">
        <f t="shared" si="29"/>
        <v>379.88333333333333</v>
      </c>
      <c r="K219" s="19">
        <f t="shared" si="30"/>
        <v>0</v>
      </c>
      <c r="L219" s="19">
        <f t="shared" si="31"/>
        <v>115944420.41179463</v>
      </c>
      <c r="M219" s="19">
        <f t="shared" si="32"/>
        <v>9058157.8446714561</v>
      </c>
      <c r="N219" s="19">
        <f t="shared" si="33"/>
        <v>12639149.579264903</v>
      </c>
      <c r="O219" s="19">
        <f t="shared" si="34"/>
        <v>137641727.835731</v>
      </c>
      <c r="P219" s="18">
        <v>239</v>
      </c>
      <c r="Q219" s="41">
        <v>22.5</v>
      </c>
      <c r="R219" s="19">
        <f t="shared" si="27"/>
        <v>379.88333333333333</v>
      </c>
      <c r="S219" s="42">
        <f t="shared" si="28"/>
        <v>401695.00069214386</v>
      </c>
      <c r="T219" s="43">
        <f t="shared" si="35"/>
        <v>400597.27538927412</v>
      </c>
    </row>
    <row r="220" spans="1:20" x14ac:dyDescent="0.2">
      <c r="A220" s="18" t="s">
        <v>14</v>
      </c>
      <c r="B220" s="18" t="s">
        <v>22</v>
      </c>
      <c r="C220" s="18" t="s">
        <v>32</v>
      </c>
      <c r="D220" s="18" t="s">
        <v>127</v>
      </c>
      <c r="E220" s="19">
        <v>338268.5411740283</v>
      </c>
      <c r="F220" s="19">
        <v>302.25</v>
      </c>
      <c r="G220" s="19">
        <v>848.75</v>
      </c>
      <c r="H220" s="19">
        <v>34.25</v>
      </c>
      <c r="I220" s="19">
        <v>45.5</v>
      </c>
      <c r="J220" s="19">
        <f t="shared" si="29"/>
        <v>1230.75</v>
      </c>
      <c r="K220" s="19">
        <f t="shared" si="30"/>
        <v>102241666.56985006</v>
      </c>
      <c r="L220" s="19">
        <f t="shared" si="31"/>
        <v>287105424.32145649</v>
      </c>
      <c r="M220" s="19">
        <f t="shared" si="32"/>
        <v>11585697.53521047</v>
      </c>
      <c r="N220" s="19">
        <f t="shared" si="33"/>
        <v>15391218.623418288</v>
      </c>
      <c r="O220" s="19">
        <f t="shared" si="34"/>
        <v>416324007.04993528</v>
      </c>
      <c r="P220" s="18">
        <v>239</v>
      </c>
      <c r="Q220" s="41">
        <v>22.5</v>
      </c>
      <c r="R220" s="19">
        <f t="shared" si="27"/>
        <v>1230.7499999999998</v>
      </c>
      <c r="S220" s="42">
        <f t="shared" si="28"/>
        <v>1215004.1628340164</v>
      </c>
      <c r="T220" s="43">
        <f t="shared" si="35"/>
        <v>1211683.8805045453</v>
      </c>
    </row>
    <row r="221" spans="1:20" x14ac:dyDescent="0.2">
      <c r="A221" s="18" t="s">
        <v>14</v>
      </c>
      <c r="B221" s="18" t="s">
        <v>22</v>
      </c>
      <c r="C221" s="18" t="s">
        <v>32</v>
      </c>
      <c r="D221" s="18" t="s">
        <v>9</v>
      </c>
      <c r="E221" s="19">
        <v>12464.325067781432</v>
      </c>
      <c r="F221" s="19">
        <v>42</v>
      </c>
      <c r="G221" s="19">
        <v>393.5</v>
      </c>
      <c r="H221" s="19">
        <v>7.5</v>
      </c>
      <c r="I221" s="19">
        <v>2.2749999999999999</v>
      </c>
      <c r="J221" s="19">
        <f t="shared" si="29"/>
        <v>445.27499999999998</v>
      </c>
      <c r="K221" s="19">
        <f t="shared" si="30"/>
        <v>523501.65284682013</v>
      </c>
      <c r="L221" s="19">
        <f t="shared" si="31"/>
        <v>4904711.9141719937</v>
      </c>
      <c r="M221" s="19">
        <f t="shared" si="32"/>
        <v>93482.438008360739</v>
      </c>
      <c r="N221" s="19">
        <f t="shared" si="33"/>
        <v>28356.339529202756</v>
      </c>
      <c r="O221" s="19">
        <f t="shared" si="34"/>
        <v>5550052.3445563763</v>
      </c>
      <c r="P221" s="18">
        <v>239</v>
      </c>
      <c r="Q221" s="41">
        <v>22.5</v>
      </c>
      <c r="R221" s="19">
        <f t="shared" si="27"/>
        <v>445.27499999999992</v>
      </c>
      <c r="S221" s="42">
        <f t="shared" si="28"/>
        <v>16197.328495096537</v>
      </c>
      <c r="T221" s="43">
        <f t="shared" si="35"/>
        <v>16153.065516226188</v>
      </c>
    </row>
    <row r="222" spans="1:20" x14ac:dyDescent="0.2">
      <c r="A222" s="18" t="s">
        <v>14</v>
      </c>
      <c r="B222" s="18" t="s">
        <v>22</v>
      </c>
      <c r="C222" s="18" t="s">
        <v>32</v>
      </c>
      <c r="D222" s="18" t="s">
        <v>11</v>
      </c>
      <c r="E222" s="19">
        <v>1288.4794833484084</v>
      </c>
      <c r="F222" s="19">
        <v>112</v>
      </c>
      <c r="G222" s="19">
        <v>0</v>
      </c>
      <c r="H222" s="19">
        <v>167.5</v>
      </c>
      <c r="I222" s="19">
        <v>12.025</v>
      </c>
      <c r="J222" s="19">
        <f t="shared" si="29"/>
        <v>291.52499999999998</v>
      </c>
      <c r="K222" s="19">
        <f t="shared" si="30"/>
        <v>144309.70213502174</v>
      </c>
      <c r="L222" s="19">
        <f t="shared" si="31"/>
        <v>0</v>
      </c>
      <c r="M222" s="19">
        <f t="shared" si="32"/>
        <v>215820.31346085839</v>
      </c>
      <c r="N222" s="19">
        <f t="shared" si="33"/>
        <v>15493.965787264611</v>
      </c>
      <c r="O222" s="19">
        <f t="shared" si="34"/>
        <v>375623.98138314474</v>
      </c>
      <c r="P222" s="18">
        <v>239</v>
      </c>
      <c r="Q222" s="41">
        <v>22.5</v>
      </c>
      <c r="R222" s="19">
        <f t="shared" si="27"/>
        <v>291.52499999999998</v>
      </c>
      <c r="S222" s="42">
        <f t="shared" si="28"/>
        <v>1096.2247992248683</v>
      </c>
      <c r="T222" s="43">
        <f t="shared" si="35"/>
        <v>1093.2291092171035</v>
      </c>
    </row>
    <row r="223" spans="1:20" x14ac:dyDescent="0.2">
      <c r="A223" s="18" t="s">
        <v>14</v>
      </c>
      <c r="B223" s="18" t="s">
        <v>22</v>
      </c>
      <c r="C223" s="18" t="s">
        <v>32</v>
      </c>
      <c r="D223" s="18" t="s">
        <v>10</v>
      </c>
      <c r="E223" s="19">
        <v>31003.987004578787</v>
      </c>
      <c r="F223" s="19">
        <v>62.5</v>
      </c>
      <c r="G223" s="19">
        <v>90</v>
      </c>
      <c r="H223" s="19">
        <v>0</v>
      </c>
      <c r="I223" s="19">
        <v>0</v>
      </c>
      <c r="J223" s="19">
        <f t="shared" si="29"/>
        <v>152.5</v>
      </c>
      <c r="K223" s="19">
        <f t="shared" si="30"/>
        <v>1937749.1877861742</v>
      </c>
      <c r="L223" s="19">
        <f t="shared" si="31"/>
        <v>2790358.8304120908</v>
      </c>
      <c r="M223" s="19">
        <f t="shared" si="32"/>
        <v>0</v>
      </c>
      <c r="N223" s="19">
        <f t="shared" si="33"/>
        <v>0</v>
      </c>
      <c r="O223" s="19">
        <f t="shared" si="34"/>
        <v>4728108.0181982648</v>
      </c>
      <c r="P223" s="18">
        <v>239</v>
      </c>
      <c r="Q223" s="41">
        <v>22.5</v>
      </c>
      <c r="R223" s="19">
        <f t="shared" si="27"/>
        <v>152.5</v>
      </c>
      <c r="S223" s="42">
        <f t="shared" si="28"/>
        <v>13798.557919218785</v>
      </c>
      <c r="T223" s="43">
        <f t="shared" si="35"/>
        <v>13760.850140568462</v>
      </c>
    </row>
    <row r="224" spans="1:20" x14ac:dyDescent="0.2">
      <c r="A224" s="18" t="s">
        <v>14</v>
      </c>
      <c r="B224" s="18" t="s">
        <v>22</v>
      </c>
      <c r="C224" s="18" t="s">
        <v>30</v>
      </c>
      <c r="D224" s="18" t="s">
        <v>125</v>
      </c>
      <c r="E224" s="19">
        <v>560947.5595151328</v>
      </c>
      <c r="F224" s="19">
        <v>46.666666666666664</v>
      </c>
      <c r="G224" s="19">
        <v>318.33333333333331</v>
      </c>
      <c r="H224" s="19">
        <v>3.6666666666666665</v>
      </c>
      <c r="I224" s="19">
        <v>3.9000000000000004</v>
      </c>
      <c r="J224" s="19">
        <f t="shared" si="29"/>
        <v>372.56666666666666</v>
      </c>
      <c r="K224" s="19">
        <f t="shared" si="30"/>
        <v>26177552.777372863</v>
      </c>
      <c r="L224" s="19">
        <f t="shared" si="31"/>
        <v>178568306.44565061</v>
      </c>
      <c r="M224" s="19">
        <f t="shared" si="32"/>
        <v>2056807.7182221536</v>
      </c>
      <c r="N224" s="19">
        <f t="shared" si="33"/>
        <v>2187695.4821090181</v>
      </c>
      <c r="O224" s="19">
        <f t="shared" si="34"/>
        <v>208990362.42335463</v>
      </c>
      <c r="P224" s="18">
        <v>257</v>
      </c>
      <c r="Q224" s="41">
        <v>13.8</v>
      </c>
      <c r="R224" s="19">
        <f t="shared" si="27"/>
        <v>372.56666666666661</v>
      </c>
      <c r="S224" s="42">
        <f t="shared" si="28"/>
        <v>630874.40921415761</v>
      </c>
      <c r="T224" s="43">
        <f t="shared" si="35"/>
        <v>629956.7728009359</v>
      </c>
    </row>
    <row r="225" spans="1:20" x14ac:dyDescent="0.2">
      <c r="A225" s="18" t="s">
        <v>14</v>
      </c>
      <c r="B225" s="18" t="s">
        <v>22</v>
      </c>
      <c r="C225" s="18" t="s">
        <v>30</v>
      </c>
      <c r="D225" s="18" t="s">
        <v>126</v>
      </c>
      <c r="E225" s="19">
        <v>291199.86251713487</v>
      </c>
      <c r="F225" s="19">
        <v>279.66666666666669</v>
      </c>
      <c r="G225" s="19">
        <v>6.666666666666667</v>
      </c>
      <c r="H225" s="19">
        <v>22</v>
      </c>
      <c r="I225" s="19">
        <v>13.866666666666667</v>
      </c>
      <c r="J225" s="19">
        <f t="shared" si="29"/>
        <v>322.20000000000005</v>
      </c>
      <c r="K225" s="19">
        <f t="shared" si="30"/>
        <v>81438894.883958727</v>
      </c>
      <c r="L225" s="19">
        <f t="shared" si="31"/>
        <v>1941332.4167808993</v>
      </c>
      <c r="M225" s="19">
        <f t="shared" si="32"/>
        <v>6406396.9753769673</v>
      </c>
      <c r="N225" s="19">
        <f t="shared" si="33"/>
        <v>4037971.4269042704</v>
      </c>
      <c r="O225" s="19">
        <f t="shared" si="34"/>
        <v>93824595.703020871</v>
      </c>
      <c r="P225" s="18">
        <v>257</v>
      </c>
      <c r="Q225" s="41">
        <v>13.8</v>
      </c>
      <c r="R225" s="19">
        <f t="shared" si="27"/>
        <v>322.20000000000005</v>
      </c>
      <c r="S225" s="42">
        <f t="shared" si="28"/>
        <v>283226.15309884661</v>
      </c>
      <c r="T225" s="43">
        <f t="shared" si="35"/>
        <v>282814.18737720023</v>
      </c>
    </row>
    <row r="226" spans="1:20" x14ac:dyDescent="0.2">
      <c r="A226" s="18" t="s">
        <v>14</v>
      </c>
      <c r="B226" s="18" t="s">
        <v>22</v>
      </c>
      <c r="C226" s="18" t="s">
        <v>30</v>
      </c>
      <c r="D226" s="18" t="s">
        <v>127</v>
      </c>
      <c r="E226" s="19">
        <v>540105.90519617242</v>
      </c>
      <c r="F226" s="19">
        <v>959.5</v>
      </c>
      <c r="G226" s="19">
        <v>226.16666666666666</v>
      </c>
      <c r="H226" s="19">
        <v>7.833333333333333</v>
      </c>
      <c r="I226" s="19">
        <v>0</v>
      </c>
      <c r="J226" s="19">
        <f t="shared" si="29"/>
        <v>1193.5</v>
      </c>
      <c r="K226" s="19">
        <f t="shared" si="30"/>
        <v>518231616.03572744</v>
      </c>
      <c r="L226" s="19">
        <f t="shared" si="31"/>
        <v>122153952.225201</v>
      </c>
      <c r="M226" s="19">
        <f t="shared" si="32"/>
        <v>4230829.5907033505</v>
      </c>
      <c r="N226" s="19">
        <f t="shared" si="33"/>
        <v>0</v>
      </c>
      <c r="O226" s="19">
        <f t="shared" si="34"/>
        <v>644616397.85163176</v>
      </c>
      <c r="P226" s="18">
        <v>257</v>
      </c>
      <c r="Q226" s="41">
        <v>13.8</v>
      </c>
      <c r="R226" s="19">
        <f t="shared" si="27"/>
        <v>1193.5</v>
      </c>
      <c r="S226" s="42">
        <f t="shared" si="28"/>
        <v>1945888.7216081554</v>
      </c>
      <c r="T226" s="43">
        <f t="shared" si="35"/>
        <v>1943058.3352096183</v>
      </c>
    </row>
    <row r="227" spans="1:20" x14ac:dyDescent="0.2">
      <c r="A227" s="18" t="s">
        <v>14</v>
      </c>
      <c r="B227" s="18" t="s">
        <v>22</v>
      </c>
      <c r="C227" s="18" t="s">
        <v>30</v>
      </c>
      <c r="D227" s="18" t="s">
        <v>9</v>
      </c>
      <c r="E227" s="19">
        <v>2840.7512260669205</v>
      </c>
      <c r="F227" s="19">
        <v>95</v>
      </c>
      <c r="G227" s="19">
        <v>0</v>
      </c>
      <c r="H227" s="19">
        <v>20</v>
      </c>
      <c r="I227" s="19">
        <v>2.2749999999999999</v>
      </c>
      <c r="J227" s="19">
        <f t="shared" si="29"/>
        <v>117.27500000000001</v>
      </c>
      <c r="K227" s="19">
        <f t="shared" si="30"/>
        <v>269871.36647635745</v>
      </c>
      <c r="L227" s="19">
        <f t="shared" si="31"/>
        <v>0</v>
      </c>
      <c r="M227" s="19">
        <f t="shared" si="32"/>
        <v>56815.024521338411</v>
      </c>
      <c r="N227" s="19">
        <f t="shared" si="33"/>
        <v>6462.7090393022436</v>
      </c>
      <c r="O227" s="19">
        <f t="shared" si="34"/>
        <v>333149.1000369981</v>
      </c>
      <c r="P227" s="18">
        <v>257</v>
      </c>
      <c r="Q227" s="41">
        <v>13.8</v>
      </c>
      <c r="R227" s="19">
        <f t="shared" si="27"/>
        <v>117.27500000000001</v>
      </c>
      <c r="S227" s="42">
        <f t="shared" si="28"/>
        <v>1005.6695401116854</v>
      </c>
      <c r="T227" s="43">
        <f t="shared" si="35"/>
        <v>1004.2067466044581</v>
      </c>
    </row>
    <row r="228" spans="1:20" x14ac:dyDescent="0.2">
      <c r="A228" s="18" t="s">
        <v>14</v>
      </c>
      <c r="B228" s="18" t="s">
        <v>22</v>
      </c>
      <c r="C228" s="18" t="s">
        <v>30</v>
      </c>
      <c r="D228" s="18" t="s">
        <v>11</v>
      </c>
      <c r="E228" s="19">
        <v>2125.4858583363198</v>
      </c>
      <c r="F228" s="19">
        <v>225.5</v>
      </c>
      <c r="G228" s="19">
        <v>16</v>
      </c>
      <c r="H228" s="19">
        <v>0</v>
      </c>
      <c r="I228" s="19">
        <v>0</v>
      </c>
      <c r="J228" s="19">
        <f t="shared" si="29"/>
        <v>241.5</v>
      </c>
      <c r="K228" s="19">
        <f t="shared" si="30"/>
        <v>479297.0610548401</v>
      </c>
      <c r="L228" s="19">
        <f t="shared" si="31"/>
        <v>34007.773733381116</v>
      </c>
      <c r="M228" s="19">
        <f t="shared" si="32"/>
        <v>0</v>
      </c>
      <c r="N228" s="19">
        <f t="shared" si="33"/>
        <v>0</v>
      </c>
      <c r="O228" s="19">
        <f t="shared" si="34"/>
        <v>513304.83478822123</v>
      </c>
      <c r="P228" s="18">
        <v>257</v>
      </c>
      <c r="Q228" s="41">
        <v>13.8</v>
      </c>
      <c r="R228" s="19">
        <f t="shared" si="27"/>
        <v>241.5</v>
      </c>
      <c r="S228" s="42">
        <f t="shared" si="28"/>
        <v>1549.501520734249</v>
      </c>
      <c r="T228" s="43">
        <f t="shared" si="35"/>
        <v>1547.247698108064</v>
      </c>
    </row>
    <row r="229" spans="1:20" x14ac:dyDescent="0.2">
      <c r="A229" s="18" t="s">
        <v>14</v>
      </c>
      <c r="B229" s="18" t="s">
        <v>22</v>
      </c>
      <c r="C229" s="18" t="s">
        <v>30</v>
      </c>
      <c r="D229" s="18" t="s">
        <v>10</v>
      </c>
      <c r="E229" s="19">
        <v>21854.590874791345</v>
      </c>
      <c r="F229" s="19">
        <v>222.5</v>
      </c>
      <c r="G229" s="19">
        <v>0</v>
      </c>
      <c r="H229" s="19">
        <v>0</v>
      </c>
      <c r="I229" s="19">
        <v>0</v>
      </c>
      <c r="J229" s="19">
        <f t="shared" si="29"/>
        <v>222.5</v>
      </c>
      <c r="K229" s="19">
        <f t="shared" si="30"/>
        <v>4862646.4696410745</v>
      </c>
      <c r="L229" s="19">
        <f t="shared" si="31"/>
        <v>0</v>
      </c>
      <c r="M229" s="19">
        <f t="shared" si="32"/>
        <v>0</v>
      </c>
      <c r="N229" s="19">
        <f t="shared" si="33"/>
        <v>0</v>
      </c>
      <c r="O229" s="19">
        <f t="shared" si="34"/>
        <v>4862646.4696410745</v>
      </c>
      <c r="P229" s="18">
        <v>257</v>
      </c>
      <c r="Q229" s="41">
        <v>13.8</v>
      </c>
      <c r="R229" s="19">
        <f t="shared" si="27"/>
        <v>222.5</v>
      </c>
      <c r="S229" s="42">
        <f t="shared" si="28"/>
        <v>14678.759265165547</v>
      </c>
      <c r="T229" s="43">
        <f t="shared" si="35"/>
        <v>14657.408321450126</v>
      </c>
    </row>
    <row r="230" spans="1:20" x14ac:dyDescent="0.2">
      <c r="A230" s="18" t="s">
        <v>14</v>
      </c>
      <c r="B230" s="18" t="s">
        <v>22</v>
      </c>
      <c r="C230" s="18" t="s">
        <v>31</v>
      </c>
      <c r="D230" s="18" t="s">
        <v>125</v>
      </c>
      <c r="E230" s="19">
        <v>968565.13273829932</v>
      </c>
      <c r="F230" s="19">
        <v>209.66666666666666</v>
      </c>
      <c r="G230" s="19">
        <v>107.11111111111111</v>
      </c>
      <c r="H230" s="19">
        <v>24.666666666666668</v>
      </c>
      <c r="I230" s="19">
        <v>6.6444444444444448</v>
      </c>
      <c r="J230" s="19">
        <f t="shared" si="29"/>
        <v>348.0888888888889</v>
      </c>
      <c r="K230" s="19">
        <f t="shared" si="30"/>
        <v>203075822.83079675</v>
      </c>
      <c r="L230" s="19">
        <f t="shared" si="31"/>
        <v>103744087.55108006</v>
      </c>
      <c r="M230" s="19">
        <f t="shared" si="32"/>
        <v>23891273.274211384</v>
      </c>
      <c r="N230" s="19">
        <f t="shared" si="33"/>
        <v>6435577.2153055891</v>
      </c>
      <c r="O230" s="19">
        <f t="shared" si="34"/>
        <v>337146760.8713938</v>
      </c>
      <c r="P230" s="18">
        <v>274</v>
      </c>
      <c r="Q230" s="41">
        <v>23.8</v>
      </c>
      <c r="R230" s="19">
        <f t="shared" si="27"/>
        <v>348.0888888888889</v>
      </c>
      <c r="S230" s="42">
        <f t="shared" si="28"/>
        <v>843851.27228321845</v>
      </c>
      <c r="T230" s="43">
        <f t="shared" si="35"/>
        <v>839045.21560312447</v>
      </c>
    </row>
    <row r="231" spans="1:20" x14ac:dyDescent="0.2">
      <c r="A231" s="18" t="s">
        <v>14</v>
      </c>
      <c r="B231" s="18" t="s">
        <v>22</v>
      </c>
      <c r="C231" s="18" t="s">
        <v>31</v>
      </c>
      <c r="D231" s="18" t="s">
        <v>126</v>
      </c>
      <c r="E231" s="19">
        <v>2853680.4014696097</v>
      </c>
      <c r="F231" s="19">
        <v>237.8095238095238</v>
      </c>
      <c r="G231" s="19">
        <v>159.38095238095238</v>
      </c>
      <c r="H231" s="19">
        <v>34</v>
      </c>
      <c r="I231" s="19">
        <v>5.1690476190476193</v>
      </c>
      <c r="J231" s="19">
        <f t="shared" si="29"/>
        <v>436.35952380952375</v>
      </c>
      <c r="K231" s="19">
        <f t="shared" si="30"/>
        <v>678632377.37805855</v>
      </c>
      <c r="L231" s="19">
        <f t="shared" si="31"/>
        <v>454822300.17708492</v>
      </c>
      <c r="M231" s="19">
        <f t="shared" si="32"/>
        <v>97025133.649966732</v>
      </c>
      <c r="N231" s="19">
        <f t="shared" si="33"/>
        <v>14750809.884739341</v>
      </c>
      <c r="O231" s="19">
        <f t="shared" si="34"/>
        <v>1245230621.0898495</v>
      </c>
      <c r="P231" s="18">
        <v>274</v>
      </c>
      <c r="Q231" s="41">
        <v>23.8</v>
      </c>
      <c r="R231" s="19">
        <f t="shared" si="27"/>
        <v>436.35952380952375</v>
      </c>
      <c r="S231" s="42">
        <f t="shared" si="28"/>
        <v>3116712.2625672217</v>
      </c>
      <c r="T231" s="43">
        <f t="shared" si="35"/>
        <v>3098961.3907235218</v>
      </c>
    </row>
    <row r="232" spans="1:20" x14ac:dyDescent="0.2">
      <c r="A232" s="18" t="s">
        <v>14</v>
      </c>
      <c r="B232" s="18" t="s">
        <v>22</v>
      </c>
      <c r="C232" s="18" t="s">
        <v>31</v>
      </c>
      <c r="D232" s="18" t="s">
        <v>127</v>
      </c>
      <c r="E232" s="19">
        <v>1862830.4323382238</v>
      </c>
      <c r="F232" s="19">
        <v>125.57142857142857</v>
      </c>
      <c r="G232" s="19">
        <v>550.07142857142856</v>
      </c>
      <c r="H232" s="19">
        <v>195.07142857142858</v>
      </c>
      <c r="I232" s="19">
        <v>13.696428571428571</v>
      </c>
      <c r="J232" s="19">
        <f t="shared" si="29"/>
        <v>884.41071428571422</v>
      </c>
      <c r="K232" s="19">
        <f t="shared" si="30"/>
        <v>233918278.57504267</v>
      </c>
      <c r="L232" s="19">
        <f t="shared" si="31"/>
        <v>1024689797.1026187</v>
      </c>
      <c r="M232" s="19">
        <f t="shared" si="32"/>
        <v>363384993.62254924</v>
      </c>
      <c r="N232" s="19">
        <f t="shared" si="33"/>
        <v>25514123.957203887</v>
      </c>
      <c r="O232" s="19">
        <f t="shared" si="34"/>
        <v>1647507193.2574146</v>
      </c>
      <c r="P232" s="18">
        <v>274</v>
      </c>
      <c r="Q232" s="41">
        <v>23.8</v>
      </c>
      <c r="R232" s="19">
        <f t="shared" si="27"/>
        <v>884.41071428571433</v>
      </c>
      <c r="S232" s="42">
        <f t="shared" si="28"/>
        <v>4123578.2231238498</v>
      </c>
      <c r="T232" s="43">
        <f t="shared" si="35"/>
        <v>4100092.863421171</v>
      </c>
    </row>
    <row r="233" spans="1:20" x14ac:dyDescent="0.2">
      <c r="A233" s="18" t="s">
        <v>14</v>
      </c>
      <c r="B233" s="18" t="s">
        <v>22</v>
      </c>
      <c r="C233" s="18" t="s">
        <v>31</v>
      </c>
      <c r="D233" s="18" t="s">
        <v>9</v>
      </c>
      <c r="E233" s="19">
        <v>79348.130515324883</v>
      </c>
      <c r="F233" s="19">
        <v>111</v>
      </c>
      <c r="G233" s="19">
        <v>95</v>
      </c>
      <c r="H233" s="19">
        <v>0</v>
      </c>
      <c r="I233" s="19">
        <v>2.2749999999999999</v>
      </c>
      <c r="J233" s="19">
        <f t="shared" si="29"/>
        <v>208.27500000000001</v>
      </c>
      <c r="K233" s="19">
        <f t="shared" si="30"/>
        <v>8807642.4872010611</v>
      </c>
      <c r="L233" s="19">
        <f t="shared" si="31"/>
        <v>7538072.3989558639</v>
      </c>
      <c r="M233" s="19">
        <f t="shared" si="32"/>
        <v>0</v>
      </c>
      <c r="N233" s="19">
        <f t="shared" si="33"/>
        <v>180516.99692236411</v>
      </c>
      <c r="O233" s="19">
        <f t="shared" si="34"/>
        <v>16526231.883079289</v>
      </c>
      <c r="P233" s="18">
        <v>274</v>
      </c>
      <c r="Q233" s="41">
        <v>23.8</v>
      </c>
      <c r="R233" s="19">
        <f t="shared" si="27"/>
        <v>208.27499999999998</v>
      </c>
      <c r="S233" s="42">
        <f t="shared" si="28"/>
        <v>41363.831479619621</v>
      </c>
      <c r="T233" s="43">
        <f t="shared" si="35"/>
        <v>41128.248593006174</v>
      </c>
    </row>
    <row r="234" spans="1:20" x14ac:dyDescent="0.2">
      <c r="A234" s="18" t="s">
        <v>14</v>
      </c>
      <c r="B234" s="18" t="s">
        <v>22</v>
      </c>
      <c r="C234" s="18" t="s">
        <v>31</v>
      </c>
      <c r="D234" s="18" t="s">
        <v>11</v>
      </c>
      <c r="E234" s="19">
        <v>19359.222806119025</v>
      </c>
      <c r="F234" s="19">
        <v>0</v>
      </c>
      <c r="G234" s="19">
        <v>144.5</v>
      </c>
      <c r="H234" s="19">
        <v>61.5</v>
      </c>
      <c r="I234" s="19">
        <v>0</v>
      </c>
      <c r="J234" s="19">
        <f t="shared" si="29"/>
        <v>206</v>
      </c>
      <c r="K234" s="19">
        <f t="shared" si="30"/>
        <v>0</v>
      </c>
      <c r="L234" s="19">
        <f t="shared" si="31"/>
        <v>2797407.6954841991</v>
      </c>
      <c r="M234" s="19">
        <f t="shared" si="32"/>
        <v>1190592.2025763202</v>
      </c>
      <c r="N234" s="19">
        <f t="shared" si="33"/>
        <v>0</v>
      </c>
      <c r="O234" s="19">
        <f t="shared" si="34"/>
        <v>3987999.8980605192</v>
      </c>
      <c r="P234" s="18">
        <v>274</v>
      </c>
      <c r="Q234" s="41">
        <v>23.8</v>
      </c>
      <c r="R234" s="19">
        <f t="shared" si="27"/>
        <v>206</v>
      </c>
      <c r="S234" s="42">
        <f t="shared" si="28"/>
        <v>9981.6435404741042</v>
      </c>
      <c r="T234" s="43">
        <f t="shared" si="35"/>
        <v>9924.7942517526299</v>
      </c>
    </row>
    <row r="235" spans="1:20" x14ac:dyDescent="0.2">
      <c r="A235" s="18" t="s">
        <v>14</v>
      </c>
      <c r="B235" s="18" t="s">
        <v>22</v>
      </c>
      <c r="C235" s="18" t="s">
        <v>31</v>
      </c>
      <c r="D235" s="18" t="s">
        <v>10</v>
      </c>
      <c r="E235" s="19">
        <v>98238.664804922533</v>
      </c>
      <c r="F235" s="19">
        <v>0</v>
      </c>
      <c r="G235" s="19">
        <v>325.5</v>
      </c>
      <c r="H235" s="19">
        <v>5.5</v>
      </c>
      <c r="I235" s="19">
        <v>3.5750000000000002</v>
      </c>
      <c r="J235" s="19">
        <f t="shared" si="29"/>
        <v>334.57499999999999</v>
      </c>
      <c r="K235" s="19">
        <f t="shared" si="30"/>
        <v>0</v>
      </c>
      <c r="L235" s="19">
        <f t="shared" si="31"/>
        <v>31976685.394002285</v>
      </c>
      <c r="M235" s="19">
        <f t="shared" si="32"/>
        <v>540312.65642707399</v>
      </c>
      <c r="N235" s="19">
        <f t="shared" si="33"/>
        <v>351203.22667759808</v>
      </c>
      <c r="O235" s="19">
        <f t="shared" si="34"/>
        <v>32868201.277106956</v>
      </c>
      <c r="P235" s="18">
        <v>274</v>
      </c>
      <c r="Q235" s="41">
        <v>23.8</v>
      </c>
      <c r="R235" s="19">
        <f t="shared" si="27"/>
        <v>334.57499999999999</v>
      </c>
      <c r="S235" s="42">
        <f t="shared" si="28"/>
        <v>82266.468743941427</v>
      </c>
      <c r="T235" s="43">
        <f t="shared" si="35"/>
        <v>81797.929648675519</v>
      </c>
    </row>
    <row r="236" spans="1:20" x14ac:dyDescent="0.2">
      <c r="A236" s="18" t="s">
        <v>14</v>
      </c>
      <c r="B236" s="18" t="s">
        <v>22</v>
      </c>
      <c r="C236" s="18" t="s">
        <v>84</v>
      </c>
      <c r="D236" s="18" t="s">
        <v>125</v>
      </c>
      <c r="E236" s="19">
        <v>583772.62649642827</v>
      </c>
      <c r="F236" s="19">
        <v>355.33333333333331</v>
      </c>
      <c r="G236" s="19">
        <v>0</v>
      </c>
      <c r="H236" s="19">
        <v>63.666666666666664</v>
      </c>
      <c r="I236" s="19">
        <v>0</v>
      </c>
      <c r="J236" s="19">
        <f t="shared" si="29"/>
        <v>419</v>
      </c>
      <c r="K236" s="19">
        <f t="shared" si="30"/>
        <v>207433873.28173083</v>
      </c>
      <c r="L236" s="19">
        <f t="shared" si="31"/>
        <v>0</v>
      </c>
      <c r="M236" s="19">
        <f t="shared" si="32"/>
        <v>37166857.220272601</v>
      </c>
      <c r="N236" s="19">
        <f t="shared" si="33"/>
        <v>0</v>
      </c>
      <c r="O236" s="19">
        <f t="shared" si="34"/>
        <v>244600730.50200343</v>
      </c>
      <c r="P236" s="18">
        <v>249</v>
      </c>
      <c r="Q236" s="41">
        <v>25.4</v>
      </c>
      <c r="R236" s="19">
        <f t="shared" si="27"/>
        <v>419</v>
      </c>
      <c r="S236" s="42">
        <f t="shared" si="28"/>
        <v>659537.87332949846</v>
      </c>
      <c r="T236" s="43">
        <f t="shared" si="35"/>
        <v>658161.75734682637</v>
      </c>
    </row>
    <row r="237" spans="1:20" x14ac:dyDescent="0.2">
      <c r="A237" s="18" t="s">
        <v>14</v>
      </c>
      <c r="B237" s="18" t="s">
        <v>22</v>
      </c>
      <c r="C237" s="18" t="s">
        <v>84</v>
      </c>
      <c r="D237" s="18" t="s">
        <v>126</v>
      </c>
      <c r="E237" s="19">
        <v>1468637.4301156609</v>
      </c>
      <c r="F237" s="19">
        <v>172.75</v>
      </c>
      <c r="G237" s="19">
        <v>505.75</v>
      </c>
      <c r="H237" s="19">
        <v>36.916666666666664</v>
      </c>
      <c r="I237" s="19">
        <v>6.3374999999999995</v>
      </c>
      <c r="J237" s="19">
        <f t="shared" si="29"/>
        <v>721.75416666666661</v>
      </c>
      <c r="K237" s="19">
        <f t="shared" si="30"/>
        <v>253707116.05248043</v>
      </c>
      <c r="L237" s="19">
        <f t="shared" si="31"/>
        <v>742763380.28099549</v>
      </c>
      <c r="M237" s="19">
        <f t="shared" si="32"/>
        <v>54217198.461769812</v>
      </c>
      <c r="N237" s="19">
        <f t="shared" si="33"/>
        <v>9307489.7133579999</v>
      </c>
      <c r="O237" s="19">
        <f t="shared" si="34"/>
        <v>1059995184.5086038</v>
      </c>
      <c r="P237" s="18">
        <v>249</v>
      </c>
      <c r="Q237" s="41">
        <v>25.4</v>
      </c>
      <c r="R237" s="19">
        <f t="shared" si="27"/>
        <v>721.75416666666672</v>
      </c>
      <c r="S237" s="42">
        <f t="shared" si="28"/>
        <v>2858155.6902774163</v>
      </c>
      <c r="T237" s="43">
        <f t="shared" si="35"/>
        <v>2852192.190855464</v>
      </c>
    </row>
    <row r="238" spans="1:20" x14ac:dyDescent="0.2">
      <c r="A238" s="18" t="s">
        <v>14</v>
      </c>
      <c r="B238" s="18" t="s">
        <v>22</v>
      </c>
      <c r="C238" s="18" t="s">
        <v>84</v>
      </c>
      <c r="D238" s="18" t="s">
        <v>127</v>
      </c>
      <c r="E238" s="19">
        <v>1929465.376842049</v>
      </c>
      <c r="F238" s="19">
        <v>85.583333333333329</v>
      </c>
      <c r="G238" s="19">
        <v>718.25</v>
      </c>
      <c r="H238" s="19">
        <v>5.583333333333333</v>
      </c>
      <c r="I238" s="19">
        <v>0.10833333333333334</v>
      </c>
      <c r="J238" s="19">
        <f t="shared" si="29"/>
        <v>809.52500000000009</v>
      </c>
      <c r="K238" s="19">
        <f t="shared" si="30"/>
        <v>165130078.50139868</v>
      </c>
      <c r="L238" s="19">
        <f t="shared" si="31"/>
        <v>1385838506.9168017</v>
      </c>
      <c r="M238" s="19">
        <f t="shared" si="32"/>
        <v>10772848.354034772</v>
      </c>
      <c r="N238" s="19">
        <f t="shared" si="33"/>
        <v>209025.4158245553</v>
      </c>
      <c r="O238" s="19">
        <f t="shared" si="34"/>
        <v>1561950459.1880598</v>
      </c>
      <c r="P238" s="18">
        <v>249</v>
      </c>
      <c r="Q238" s="41">
        <v>25.4</v>
      </c>
      <c r="R238" s="19">
        <f t="shared" si="27"/>
        <v>809.52500000000009</v>
      </c>
      <c r="S238" s="42">
        <f t="shared" si="28"/>
        <v>4211620.6357384073</v>
      </c>
      <c r="T238" s="43">
        <f t="shared" si="35"/>
        <v>4202833.1517982762</v>
      </c>
    </row>
    <row r="239" spans="1:20" x14ac:dyDescent="0.2">
      <c r="A239" s="18" t="s">
        <v>14</v>
      </c>
      <c r="B239" s="18" t="s">
        <v>22</v>
      </c>
      <c r="C239" s="18" t="s">
        <v>84</v>
      </c>
      <c r="D239" s="18" t="s">
        <v>9</v>
      </c>
      <c r="E239" s="19">
        <v>44020.965363737858</v>
      </c>
      <c r="F239" s="19">
        <v>0</v>
      </c>
      <c r="G239" s="19">
        <v>178</v>
      </c>
      <c r="H239" s="19">
        <v>10.5</v>
      </c>
      <c r="I239" s="19">
        <v>0</v>
      </c>
      <c r="J239" s="19">
        <f t="shared" si="29"/>
        <v>188.5</v>
      </c>
      <c r="K239" s="19">
        <f t="shared" si="30"/>
        <v>0</v>
      </c>
      <c r="L239" s="19">
        <f t="shared" si="31"/>
        <v>7835731.8347453391</v>
      </c>
      <c r="M239" s="19">
        <f t="shared" si="32"/>
        <v>462220.13631924748</v>
      </c>
      <c r="N239" s="19">
        <f t="shared" si="33"/>
        <v>0</v>
      </c>
      <c r="O239" s="19">
        <f t="shared" si="34"/>
        <v>8297951.9710645862</v>
      </c>
      <c r="P239" s="18">
        <v>249</v>
      </c>
      <c r="Q239" s="41">
        <v>25.4</v>
      </c>
      <c r="R239" s="19">
        <f t="shared" si="27"/>
        <v>188.5</v>
      </c>
      <c r="S239" s="42">
        <f t="shared" si="28"/>
        <v>22374.477724388609</v>
      </c>
      <c r="T239" s="43">
        <f t="shared" si="35"/>
        <v>22327.793708738322</v>
      </c>
    </row>
    <row r="240" spans="1:20" x14ac:dyDescent="0.2">
      <c r="A240" s="18" t="s">
        <v>14</v>
      </c>
      <c r="B240" s="18" t="s">
        <v>22</v>
      </c>
      <c r="C240" s="18" t="s">
        <v>84</v>
      </c>
      <c r="D240" s="18" t="s">
        <v>11</v>
      </c>
      <c r="E240" s="19">
        <v>27144.855664769715</v>
      </c>
      <c r="F240" s="19">
        <v>42.5</v>
      </c>
      <c r="G240" s="19">
        <v>318.5</v>
      </c>
      <c r="H240" s="19">
        <v>0</v>
      </c>
      <c r="I240" s="19">
        <v>0</v>
      </c>
      <c r="J240" s="19">
        <f t="shared" si="29"/>
        <v>361</v>
      </c>
      <c r="K240" s="19">
        <f t="shared" si="30"/>
        <v>1153656.3657527128</v>
      </c>
      <c r="L240" s="19">
        <f t="shared" si="31"/>
        <v>8645636.5292291548</v>
      </c>
      <c r="M240" s="19">
        <f t="shared" si="32"/>
        <v>0</v>
      </c>
      <c r="N240" s="19">
        <f t="shared" si="33"/>
        <v>0</v>
      </c>
      <c r="O240" s="19">
        <f t="shared" si="34"/>
        <v>9799292.8949818686</v>
      </c>
      <c r="P240" s="18">
        <v>249</v>
      </c>
      <c r="Q240" s="41">
        <v>25.4</v>
      </c>
      <c r="R240" s="19">
        <f t="shared" si="27"/>
        <v>361.00000000000006</v>
      </c>
      <c r="S240" s="42">
        <f t="shared" si="28"/>
        <v>26422.671685505327</v>
      </c>
      <c r="T240" s="43">
        <f t="shared" si="35"/>
        <v>26367.541173245638</v>
      </c>
    </row>
    <row r="241" spans="1:20" x14ac:dyDescent="0.2">
      <c r="A241" s="18" t="s">
        <v>14</v>
      </c>
      <c r="B241" s="18" t="s">
        <v>22</v>
      </c>
      <c r="C241" s="18" t="s">
        <v>84</v>
      </c>
      <c r="D241" s="18" t="s">
        <v>10</v>
      </c>
      <c r="E241" s="19">
        <v>106261.80953985442</v>
      </c>
      <c r="F241" s="19">
        <v>0</v>
      </c>
      <c r="G241" s="19">
        <v>603.5</v>
      </c>
      <c r="H241" s="19">
        <v>0</v>
      </c>
      <c r="I241" s="19">
        <v>0</v>
      </c>
      <c r="J241" s="19">
        <f t="shared" si="29"/>
        <v>603.5</v>
      </c>
      <c r="K241" s="19">
        <f t="shared" si="30"/>
        <v>0</v>
      </c>
      <c r="L241" s="19">
        <f t="shared" si="31"/>
        <v>64129002.057302147</v>
      </c>
      <c r="M241" s="19">
        <f t="shared" si="32"/>
        <v>0</v>
      </c>
      <c r="N241" s="19">
        <f t="shared" si="33"/>
        <v>0</v>
      </c>
      <c r="O241" s="19">
        <f t="shared" si="34"/>
        <v>64129002.057302147</v>
      </c>
      <c r="P241" s="18">
        <v>249</v>
      </c>
      <c r="Q241" s="41">
        <v>25.4</v>
      </c>
      <c r="R241" s="19">
        <f t="shared" si="27"/>
        <v>603.5</v>
      </c>
      <c r="S241" s="42">
        <f t="shared" si="28"/>
        <v>172916.51398101469</v>
      </c>
      <c r="T241" s="43">
        <f t="shared" si="35"/>
        <v>172555.72624132663</v>
      </c>
    </row>
    <row r="242" spans="1:20" x14ac:dyDescent="0.2">
      <c r="A242" s="18" t="s">
        <v>15</v>
      </c>
      <c r="B242" s="18" t="s">
        <v>25</v>
      </c>
      <c r="C242" s="18" t="s">
        <v>29</v>
      </c>
      <c r="D242" s="18" t="s">
        <v>125</v>
      </c>
      <c r="E242" s="19">
        <v>609863.39070502855</v>
      </c>
      <c r="F242" s="19">
        <v>167.33333333333334</v>
      </c>
      <c r="G242" s="19">
        <v>419.66666666666669</v>
      </c>
      <c r="H242" s="19">
        <v>0</v>
      </c>
      <c r="I242" s="19">
        <v>1.0833333333333333</v>
      </c>
      <c r="J242" s="19">
        <f t="shared" si="29"/>
        <v>588.08333333333337</v>
      </c>
      <c r="K242" s="19">
        <f t="shared" si="30"/>
        <v>102050474.04464145</v>
      </c>
      <c r="L242" s="19">
        <f t="shared" si="31"/>
        <v>255939336.29921034</v>
      </c>
      <c r="M242" s="19">
        <f t="shared" si="32"/>
        <v>0</v>
      </c>
      <c r="N242" s="19">
        <f t="shared" si="33"/>
        <v>660685.33993044752</v>
      </c>
      <c r="O242" s="19">
        <f t="shared" si="34"/>
        <v>358650495.68378228</v>
      </c>
      <c r="P242" s="18">
        <v>304</v>
      </c>
      <c r="Q242" s="41">
        <v>13.6</v>
      </c>
      <c r="R242" s="19">
        <f t="shared" si="27"/>
        <v>588.08333333333348</v>
      </c>
      <c r="S242" s="42">
        <f t="shared" si="28"/>
        <v>917390.21527535899</v>
      </c>
      <c r="T242" s="43">
        <f t="shared" si="35"/>
        <v>914415.10697723157</v>
      </c>
    </row>
    <row r="243" spans="1:20" x14ac:dyDescent="0.2">
      <c r="A243" s="18" t="s">
        <v>15</v>
      </c>
      <c r="B243" s="18" t="s">
        <v>25</v>
      </c>
      <c r="C243" s="18" t="s">
        <v>29</v>
      </c>
      <c r="D243" s="18" t="s">
        <v>126</v>
      </c>
      <c r="E243" s="19">
        <v>407783.58933871286</v>
      </c>
      <c r="F243" s="19">
        <v>317</v>
      </c>
      <c r="G243" s="19">
        <v>211</v>
      </c>
      <c r="H243" s="19">
        <v>0</v>
      </c>
      <c r="I243" s="19">
        <v>0</v>
      </c>
      <c r="J243" s="19">
        <f t="shared" si="29"/>
        <v>528</v>
      </c>
      <c r="K243" s="19">
        <f t="shared" si="30"/>
        <v>129267397.82037197</v>
      </c>
      <c r="L243" s="19">
        <f t="shared" si="31"/>
        <v>86042337.350468412</v>
      </c>
      <c r="M243" s="19">
        <f t="shared" si="32"/>
        <v>0</v>
      </c>
      <c r="N243" s="19">
        <f t="shared" si="33"/>
        <v>0</v>
      </c>
      <c r="O243" s="19">
        <f t="shared" si="34"/>
        <v>215309735.17084038</v>
      </c>
      <c r="P243" s="18">
        <v>304</v>
      </c>
      <c r="Q243" s="41">
        <v>13.6</v>
      </c>
      <c r="R243" s="19">
        <f t="shared" si="27"/>
        <v>528</v>
      </c>
      <c r="S243" s="42">
        <f t="shared" si="28"/>
        <v>550739.63838436024</v>
      </c>
      <c r="T243" s="43">
        <f t="shared" si="35"/>
        <v>548953.58263514657</v>
      </c>
    </row>
    <row r="244" spans="1:20" x14ac:dyDescent="0.2">
      <c r="A244" s="18" t="s">
        <v>15</v>
      </c>
      <c r="B244" s="18" t="s">
        <v>25</v>
      </c>
      <c r="C244" s="18" t="s">
        <v>29</v>
      </c>
      <c r="D244" s="18" t="s">
        <v>127</v>
      </c>
      <c r="E244" s="19">
        <v>1255167.6422080339</v>
      </c>
      <c r="F244" s="19">
        <v>425.33333333333331</v>
      </c>
      <c r="G244" s="19">
        <v>820.66666666666663</v>
      </c>
      <c r="H244" s="19">
        <v>53.111111111111114</v>
      </c>
      <c r="I244" s="19">
        <v>1.0111111111111113</v>
      </c>
      <c r="J244" s="19">
        <f t="shared" si="29"/>
        <v>1300.1222222222223</v>
      </c>
      <c r="K244" s="19">
        <f t="shared" si="30"/>
        <v>533864637.15248376</v>
      </c>
      <c r="L244" s="19">
        <f t="shared" si="31"/>
        <v>1030074245.0387264</v>
      </c>
      <c r="M244" s="19">
        <f t="shared" si="32"/>
        <v>66663348.108382247</v>
      </c>
      <c r="N244" s="19">
        <f t="shared" si="33"/>
        <v>1269113.949343679</v>
      </c>
      <c r="O244" s="19">
        <f t="shared" si="34"/>
        <v>1631871344.2489362</v>
      </c>
      <c r="P244" s="18">
        <v>304</v>
      </c>
      <c r="Q244" s="41">
        <v>13.6</v>
      </c>
      <c r="R244" s="19">
        <f t="shared" si="27"/>
        <v>1300.1222222222223</v>
      </c>
      <c r="S244" s="42">
        <f t="shared" si="28"/>
        <v>4174155.1226578047</v>
      </c>
      <c r="T244" s="43">
        <f t="shared" si="35"/>
        <v>4160618.283768191</v>
      </c>
    </row>
    <row r="245" spans="1:20" x14ac:dyDescent="0.2">
      <c r="A245" s="18" t="s">
        <v>15</v>
      </c>
      <c r="B245" s="18" t="s">
        <v>25</v>
      </c>
      <c r="C245" s="18" t="s">
        <v>29</v>
      </c>
      <c r="D245" s="18" t="s">
        <v>9</v>
      </c>
      <c r="E245" s="19">
        <v>14335.475208085649</v>
      </c>
      <c r="F245" s="19">
        <v>28</v>
      </c>
      <c r="G245" s="19">
        <v>24</v>
      </c>
      <c r="H245" s="19">
        <v>1.5</v>
      </c>
      <c r="I245" s="19">
        <v>0</v>
      </c>
      <c r="J245" s="19">
        <f t="shared" si="29"/>
        <v>53.5</v>
      </c>
      <c r="K245" s="19">
        <f t="shared" si="30"/>
        <v>401393.30582639819</v>
      </c>
      <c r="L245" s="19">
        <f t="shared" si="31"/>
        <v>344051.40499405557</v>
      </c>
      <c r="M245" s="19">
        <f t="shared" si="32"/>
        <v>21503.212812128473</v>
      </c>
      <c r="N245" s="19">
        <f t="shared" si="33"/>
        <v>0</v>
      </c>
      <c r="O245" s="19">
        <f t="shared" si="34"/>
        <v>766947.92363258218</v>
      </c>
      <c r="P245" s="18">
        <v>304</v>
      </c>
      <c r="Q245" s="41">
        <v>13.6</v>
      </c>
      <c r="R245" s="19">
        <f t="shared" si="27"/>
        <v>53.5</v>
      </c>
      <c r="S245" s="42">
        <f t="shared" si="28"/>
        <v>1961.7720572917626</v>
      </c>
      <c r="T245" s="43">
        <f t="shared" si="35"/>
        <v>1955.4100052123963</v>
      </c>
    </row>
    <row r="246" spans="1:20" x14ac:dyDescent="0.2">
      <c r="A246" s="18" t="s">
        <v>15</v>
      </c>
      <c r="B246" s="18" t="s">
        <v>25</v>
      </c>
      <c r="C246" s="18" t="s">
        <v>29</v>
      </c>
      <c r="D246" s="18" t="s">
        <v>11</v>
      </c>
      <c r="E246" s="19">
        <v>62431.548086707138</v>
      </c>
      <c r="F246" s="19">
        <v>0</v>
      </c>
      <c r="G246" s="19">
        <v>201</v>
      </c>
      <c r="H246" s="19">
        <v>0</v>
      </c>
      <c r="I246" s="19">
        <v>0</v>
      </c>
      <c r="J246" s="19">
        <f t="shared" si="29"/>
        <v>201</v>
      </c>
      <c r="K246" s="19">
        <f t="shared" si="30"/>
        <v>0</v>
      </c>
      <c r="L246" s="19">
        <f t="shared" si="31"/>
        <v>12548741.165428136</v>
      </c>
      <c r="M246" s="19">
        <f t="shared" si="32"/>
        <v>0</v>
      </c>
      <c r="N246" s="19">
        <f t="shared" si="33"/>
        <v>0</v>
      </c>
      <c r="O246" s="19">
        <f t="shared" si="34"/>
        <v>12548741.165428136</v>
      </c>
      <c r="P246" s="18">
        <v>304</v>
      </c>
      <c r="Q246" s="41">
        <v>13.6</v>
      </c>
      <c r="R246" s="19">
        <f t="shared" si="27"/>
        <v>201</v>
      </c>
      <c r="S246" s="42">
        <f t="shared" si="28"/>
        <v>32098.358981042496</v>
      </c>
      <c r="T246" s="43">
        <f t="shared" si="35"/>
        <v>31994.263588950151</v>
      </c>
    </row>
    <row r="247" spans="1:20" x14ac:dyDescent="0.2">
      <c r="A247" s="18" t="s">
        <v>15</v>
      </c>
      <c r="B247" s="18" t="s">
        <v>25</v>
      </c>
      <c r="C247" s="18" t="s">
        <v>29</v>
      </c>
      <c r="D247" s="18" t="s">
        <v>10</v>
      </c>
      <c r="E247" s="19">
        <v>176085.97804757548</v>
      </c>
      <c r="F247" s="19">
        <v>116.5</v>
      </c>
      <c r="G247" s="19">
        <v>37</v>
      </c>
      <c r="H247" s="19">
        <v>0.5</v>
      </c>
      <c r="I247" s="19">
        <v>0</v>
      </c>
      <c r="J247" s="19">
        <f t="shared" si="29"/>
        <v>154</v>
      </c>
      <c r="K247" s="19">
        <f t="shared" si="30"/>
        <v>20514016.442542542</v>
      </c>
      <c r="L247" s="19">
        <f t="shared" si="31"/>
        <v>6515181.1877602926</v>
      </c>
      <c r="M247" s="19">
        <f t="shared" si="32"/>
        <v>88042.989023787741</v>
      </c>
      <c r="N247" s="19">
        <f t="shared" si="33"/>
        <v>0</v>
      </c>
      <c r="O247" s="19">
        <f t="shared" si="34"/>
        <v>27117240.619326621</v>
      </c>
      <c r="P247" s="18">
        <v>304</v>
      </c>
      <c r="Q247" s="41">
        <v>13.6</v>
      </c>
      <c r="R247" s="19">
        <f t="shared" si="27"/>
        <v>153.99999999999997</v>
      </c>
      <c r="S247" s="42">
        <f t="shared" si="28"/>
        <v>69363.047057856515</v>
      </c>
      <c r="T247" s="43">
        <f t="shared" si="35"/>
        <v>69138.101801793062</v>
      </c>
    </row>
    <row r="248" spans="1:20" x14ac:dyDescent="0.2">
      <c r="A248" s="18" t="s">
        <v>15</v>
      </c>
      <c r="B248" s="18" t="s">
        <v>25</v>
      </c>
      <c r="C248" s="18" t="s">
        <v>32</v>
      </c>
      <c r="D248" s="18" t="s">
        <v>125</v>
      </c>
      <c r="E248" s="19">
        <v>399274.38209209841</v>
      </c>
      <c r="F248" s="19">
        <v>0</v>
      </c>
      <c r="G248" s="19">
        <v>467</v>
      </c>
      <c r="H248" s="19">
        <v>2.3333333333333335</v>
      </c>
      <c r="I248" s="19">
        <v>1.7333333333333334</v>
      </c>
      <c r="J248" s="19">
        <f t="shared" si="29"/>
        <v>471.06666666666666</v>
      </c>
      <c r="K248" s="19">
        <f t="shared" si="30"/>
        <v>0</v>
      </c>
      <c r="L248" s="19">
        <f t="shared" si="31"/>
        <v>186461136.43700996</v>
      </c>
      <c r="M248" s="19">
        <f t="shared" si="32"/>
        <v>931640.22488156299</v>
      </c>
      <c r="N248" s="19">
        <f t="shared" si="33"/>
        <v>692075.59562630393</v>
      </c>
      <c r="O248" s="19">
        <f t="shared" si="34"/>
        <v>188084852.25751781</v>
      </c>
      <c r="P248" s="18">
        <v>253</v>
      </c>
      <c r="Q248" s="41">
        <v>29.8</v>
      </c>
      <c r="R248" s="19">
        <f t="shared" si="27"/>
        <v>471.06666666666666</v>
      </c>
      <c r="S248" s="42">
        <f t="shared" si="28"/>
        <v>469691.73777193576</v>
      </c>
      <c r="T248" s="43">
        <f t="shared" si="35"/>
        <v>468408.19552168931</v>
      </c>
    </row>
    <row r="249" spans="1:20" x14ac:dyDescent="0.2">
      <c r="A249" s="18" t="s">
        <v>15</v>
      </c>
      <c r="B249" s="18" t="s">
        <v>25</v>
      </c>
      <c r="C249" s="18" t="s">
        <v>32</v>
      </c>
      <c r="D249" s="18" t="s">
        <v>126</v>
      </c>
      <c r="E249" s="19">
        <v>599773.52467508405</v>
      </c>
      <c r="F249" s="19">
        <v>21.25</v>
      </c>
      <c r="G249" s="19">
        <v>98</v>
      </c>
      <c r="H249" s="19">
        <v>514.5</v>
      </c>
      <c r="I249" s="19">
        <v>103.02500000000001</v>
      </c>
      <c r="J249" s="19">
        <f t="shared" si="29"/>
        <v>736.77499999999998</v>
      </c>
      <c r="K249" s="19">
        <f t="shared" si="30"/>
        <v>12745187.399345536</v>
      </c>
      <c r="L249" s="19">
        <f t="shared" si="31"/>
        <v>58777805.418158233</v>
      </c>
      <c r="M249" s="19">
        <f t="shared" si="32"/>
        <v>308583478.44533074</v>
      </c>
      <c r="N249" s="19">
        <f t="shared" si="33"/>
        <v>61791667.379650541</v>
      </c>
      <c r="O249" s="19">
        <f t="shared" si="34"/>
        <v>441898138.64248502</v>
      </c>
      <c r="P249" s="18">
        <v>253</v>
      </c>
      <c r="Q249" s="41">
        <v>29.8</v>
      </c>
      <c r="R249" s="19">
        <f t="shared" si="27"/>
        <v>736.77499999999998</v>
      </c>
      <c r="S249" s="42">
        <f t="shared" si="28"/>
        <v>1103522.7035348697</v>
      </c>
      <c r="T249" s="43">
        <f t="shared" si="35"/>
        <v>1100507.0703010126</v>
      </c>
    </row>
    <row r="250" spans="1:20" x14ac:dyDescent="0.2">
      <c r="A250" s="18" t="s">
        <v>15</v>
      </c>
      <c r="B250" s="18" t="s">
        <v>25</v>
      </c>
      <c r="C250" s="18" t="s">
        <v>32</v>
      </c>
      <c r="D250" s="18" t="s">
        <v>127</v>
      </c>
      <c r="E250" s="19">
        <v>622366.44723151089</v>
      </c>
      <c r="F250" s="19">
        <v>0</v>
      </c>
      <c r="G250" s="19">
        <v>1205.25</v>
      </c>
      <c r="H250" s="19">
        <v>67.5</v>
      </c>
      <c r="I250" s="19">
        <v>2.6</v>
      </c>
      <c r="J250" s="19">
        <f t="shared" si="29"/>
        <v>1275.3499999999999</v>
      </c>
      <c r="K250" s="19">
        <f t="shared" si="30"/>
        <v>0</v>
      </c>
      <c r="L250" s="19">
        <f t="shared" si="31"/>
        <v>750107160.52577853</v>
      </c>
      <c r="M250" s="19">
        <f t="shared" si="32"/>
        <v>42009735.188126981</v>
      </c>
      <c r="N250" s="19">
        <f t="shared" si="33"/>
        <v>1618152.7628019284</v>
      </c>
      <c r="O250" s="19">
        <f t="shared" si="34"/>
        <v>793735048.47670746</v>
      </c>
      <c r="P250" s="18">
        <v>253</v>
      </c>
      <c r="Q250" s="41">
        <v>29.8</v>
      </c>
      <c r="R250" s="19">
        <f t="shared" si="27"/>
        <v>1275.3500000000001</v>
      </c>
      <c r="S250" s="42">
        <f t="shared" si="28"/>
        <v>1982141.5163145603</v>
      </c>
      <c r="T250" s="43">
        <f t="shared" si="35"/>
        <v>1976724.8521973121</v>
      </c>
    </row>
    <row r="251" spans="1:20" x14ac:dyDescent="0.2">
      <c r="A251" s="18" t="s">
        <v>15</v>
      </c>
      <c r="B251" s="18" t="s">
        <v>25</v>
      </c>
      <c r="C251" s="18" t="s">
        <v>32</v>
      </c>
      <c r="D251" s="18" t="s">
        <v>9</v>
      </c>
      <c r="E251" s="19">
        <v>78309.800013545711</v>
      </c>
      <c r="F251" s="19">
        <v>0</v>
      </c>
      <c r="G251" s="19">
        <v>77</v>
      </c>
      <c r="H251" s="19">
        <v>90</v>
      </c>
      <c r="I251" s="19">
        <v>0</v>
      </c>
      <c r="J251" s="19">
        <f t="shared" si="29"/>
        <v>167</v>
      </c>
      <c r="K251" s="19">
        <f t="shared" si="30"/>
        <v>0</v>
      </c>
      <c r="L251" s="19">
        <f t="shared" si="31"/>
        <v>6029854.6010430194</v>
      </c>
      <c r="M251" s="19">
        <f t="shared" si="32"/>
        <v>7047882.0012191143</v>
      </c>
      <c r="N251" s="19">
        <f t="shared" si="33"/>
        <v>0</v>
      </c>
      <c r="O251" s="19">
        <f t="shared" si="34"/>
        <v>13077736.602262134</v>
      </c>
      <c r="P251" s="18">
        <v>253</v>
      </c>
      <c r="Q251" s="41">
        <v>29.8</v>
      </c>
      <c r="R251" s="19">
        <f t="shared" si="27"/>
        <v>167</v>
      </c>
      <c r="S251" s="42">
        <f t="shared" si="28"/>
        <v>32658.158044700453</v>
      </c>
      <c r="T251" s="43">
        <f t="shared" si="35"/>
        <v>32568.912008854804</v>
      </c>
    </row>
    <row r="252" spans="1:20" x14ac:dyDescent="0.2">
      <c r="A252" s="18" t="s">
        <v>15</v>
      </c>
      <c r="B252" s="18" t="s">
        <v>25</v>
      </c>
      <c r="C252" s="18" t="s">
        <v>32</v>
      </c>
      <c r="D252" s="18" t="s">
        <v>11</v>
      </c>
      <c r="E252" s="19">
        <v>11606.743844173778</v>
      </c>
      <c r="F252" s="19">
        <v>13</v>
      </c>
      <c r="G252" s="19">
        <v>76.5</v>
      </c>
      <c r="H252" s="19">
        <v>8</v>
      </c>
      <c r="I252" s="19">
        <v>0</v>
      </c>
      <c r="J252" s="19">
        <f t="shared" si="29"/>
        <v>97.5</v>
      </c>
      <c r="K252" s="19">
        <f t="shared" si="30"/>
        <v>150887.6699742591</v>
      </c>
      <c r="L252" s="19">
        <f t="shared" si="31"/>
        <v>887915.90407929395</v>
      </c>
      <c r="M252" s="19">
        <f t="shared" si="32"/>
        <v>92853.950753390222</v>
      </c>
      <c r="N252" s="19">
        <f t="shared" si="33"/>
        <v>0</v>
      </c>
      <c r="O252" s="19">
        <f t="shared" si="34"/>
        <v>1131657.5248069433</v>
      </c>
      <c r="P252" s="18">
        <v>253</v>
      </c>
      <c r="Q252" s="41">
        <v>29.8</v>
      </c>
      <c r="R252" s="19">
        <f t="shared" si="27"/>
        <v>97.5</v>
      </c>
      <c r="S252" s="42">
        <f t="shared" si="28"/>
        <v>2826.0127437669039</v>
      </c>
      <c r="T252" s="43">
        <f t="shared" si="35"/>
        <v>2818.2900046496129</v>
      </c>
    </row>
    <row r="253" spans="1:20" x14ac:dyDescent="0.2">
      <c r="A253" s="18" t="s">
        <v>15</v>
      </c>
      <c r="B253" s="18" t="s">
        <v>25</v>
      </c>
      <c r="C253" s="18" t="s">
        <v>32</v>
      </c>
      <c r="D253" s="18" t="s">
        <v>10</v>
      </c>
      <c r="E253" s="19">
        <v>38620.101163038606</v>
      </c>
      <c r="F253" s="19">
        <v>0</v>
      </c>
      <c r="G253" s="19">
        <v>154</v>
      </c>
      <c r="H253" s="19">
        <v>25</v>
      </c>
      <c r="I253" s="19">
        <v>32.5</v>
      </c>
      <c r="J253" s="19">
        <f t="shared" si="29"/>
        <v>211.5</v>
      </c>
      <c r="K253" s="19">
        <f t="shared" si="30"/>
        <v>0</v>
      </c>
      <c r="L253" s="19">
        <f t="shared" si="31"/>
        <v>5947495.5791079449</v>
      </c>
      <c r="M253" s="19">
        <f t="shared" si="32"/>
        <v>965502.52907596517</v>
      </c>
      <c r="N253" s="19">
        <f t="shared" si="33"/>
        <v>1255153.2877987546</v>
      </c>
      <c r="O253" s="19">
        <f t="shared" si="34"/>
        <v>8168151.395982665</v>
      </c>
      <c r="P253" s="18">
        <v>253</v>
      </c>
      <c r="Q253" s="41">
        <v>29.8</v>
      </c>
      <c r="R253" s="19">
        <f t="shared" si="27"/>
        <v>211.5</v>
      </c>
      <c r="S253" s="42">
        <f t="shared" si="28"/>
        <v>20397.778861588329</v>
      </c>
      <c r="T253" s="43">
        <f t="shared" si="35"/>
        <v>20342.037172147022</v>
      </c>
    </row>
    <row r="254" spans="1:20" x14ac:dyDescent="0.2">
      <c r="A254" s="18" t="s">
        <v>15</v>
      </c>
      <c r="B254" s="18" t="s">
        <v>25</v>
      </c>
      <c r="C254" s="18" t="s">
        <v>30</v>
      </c>
      <c r="D254" s="18" t="s">
        <v>125</v>
      </c>
      <c r="E254" s="19">
        <v>132415.30181236696</v>
      </c>
      <c r="F254" s="19">
        <v>10</v>
      </c>
      <c r="G254" s="19">
        <v>113.33333333333333</v>
      </c>
      <c r="H254" s="19">
        <v>7.333333333333333</v>
      </c>
      <c r="I254" s="19">
        <v>1.7333333333333334</v>
      </c>
      <c r="J254" s="19">
        <f t="shared" si="29"/>
        <v>132.39999999999998</v>
      </c>
      <c r="K254" s="19">
        <f t="shared" si="30"/>
        <v>1324153.0181236695</v>
      </c>
      <c r="L254" s="19">
        <f t="shared" si="31"/>
        <v>15007067.538734922</v>
      </c>
      <c r="M254" s="19">
        <f t="shared" si="32"/>
        <v>971045.54662402428</v>
      </c>
      <c r="N254" s="19">
        <f t="shared" si="33"/>
        <v>229519.85647476942</v>
      </c>
      <c r="O254" s="19">
        <f t="shared" si="34"/>
        <v>17531785.959957384</v>
      </c>
      <c r="P254" s="18">
        <v>265</v>
      </c>
      <c r="Q254" s="41">
        <v>20</v>
      </c>
      <c r="R254" s="19">
        <f t="shared" si="27"/>
        <v>132.39999999999998</v>
      </c>
      <c r="S254" s="42">
        <f t="shared" si="28"/>
        <v>47633.531664789873</v>
      </c>
      <c r="T254" s="43">
        <f t="shared" si="35"/>
        <v>47564.246459196569</v>
      </c>
    </row>
    <row r="255" spans="1:20" x14ac:dyDescent="0.2">
      <c r="A255" s="18" t="s">
        <v>15</v>
      </c>
      <c r="B255" s="18" t="s">
        <v>25</v>
      </c>
      <c r="C255" s="18" t="s">
        <v>30</v>
      </c>
      <c r="D255" s="18" t="s">
        <v>126</v>
      </c>
      <c r="E255" s="19">
        <v>24891.070481804443</v>
      </c>
      <c r="F255" s="19">
        <v>242</v>
      </c>
      <c r="G255" s="19">
        <v>392</v>
      </c>
      <c r="H255" s="19">
        <v>0</v>
      </c>
      <c r="I255" s="19">
        <v>0</v>
      </c>
      <c r="J255" s="19">
        <f t="shared" si="29"/>
        <v>634</v>
      </c>
      <c r="K255" s="19">
        <f t="shared" si="30"/>
        <v>6023639.056596675</v>
      </c>
      <c r="L255" s="19">
        <f t="shared" si="31"/>
        <v>9757299.6288673412</v>
      </c>
      <c r="M255" s="19">
        <f t="shared" si="32"/>
        <v>0</v>
      </c>
      <c r="N255" s="19">
        <f t="shared" si="33"/>
        <v>0</v>
      </c>
      <c r="O255" s="19">
        <f t="shared" si="34"/>
        <v>15780938.685464017</v>
      </c>
      <c r="P255" s="18">
        <v>265</v>
      </c>
      <c r="Q255" s="41">
        <v>20</v>
      </c>
      <c r="R255" s="19">
        <f t="shared" si="27"/>
        <v>634</v>
      </c>
      <c r="S255" s="42">
        <f t="shared" si="28"/>
        <v>42876.512654845639</v>
      </c>
      <c r="T255" s="43">
        <f t="shared" si="35"/>
        <v>42814.146756483948</v>
      </c>
    </row>
    <row r="256" spans="1:20" x14ac:dyDescent="0.2">
      <c r="A256" s="18" t="s">
        <v>15</v>
      </c>
      <c r="B256" s="18" t="s">
        <v>25</v>
      </c>
      <c r="C256" s="18" t="s">
        <v>30</v>
      </c>
      <c r="D256" s="18" t="s">
        <v>127</v>
      </c>
      <c r="E256" s="19">
        <v>120574.61099763338</v>
      </c>
      <c r="F256" s="19">
        <v>319.66666666666669</v>
      </c>
      <c r="G256" s="19">
        <v>199.66666666666666</v>
      </c>
      <c r="H256" s="19">
        <v>525.66666666666663</v>
      </c>
      <c r="I256" s="19">
        <v>1.9500000000000002</v>
      </c>
      <c r="J256" s="19">
        <f t="shared" si="29"/>
        <v>1046.95</v>
      </c>
      <c r="K256" s="19">
        <f t="shared" si="30"/>
        <v>38543683.982243471</v>
      </c>
      <c r="L256" s="19">
        <f t="shared" si="31"/>
        <v>24074730.662527464</v>
      </c>
      <c r="M256" s="19">
        <f t="shared" si="32"/>
        <v>63382053.847755946</v>
      </c>
      <c r="N256" s="19">
        <f t="shared" si="33"/>
        <v>235120.49144538512</v>
      </c>
      <c r="O256" s="19">
        <f t="shared" si="34"/>
        <v>126235588.98397228</v>
      </c>
      <c r="P256" s="18">
        <v>265</v>
      </c>
      <c r="Q256" s="41">
        <v>20</v>
      </c>
      <c r="R256" s="19">
        <f t="shared" si="27"/>
        <v>1046.95</v>
      </c>
      <c r="S256" s="42">
        <f t="shared" si="28"/>
        <v>342979.71346588701</v>
      </c>
      <c r="T256" s="43">
        <f t="shared" si="35"/>
        <v>342480.83338852791</v>
      </c>
    </row>
    <row r="257" spans="1:20" x14ac:dyDescent="0.2">
      <c r="A257" s="18" t="s">
        <v>15</v>
      </c>
      <c r="B257" s="18" t="s">
        <v>25</v>
      </c>
      <c r="C257" s="18" t="s">
        <v>30</v>
      </c>
      <c r="D257" s="18" t="s">
        <v>9</v>
      </c>
      <c r="E257" s="19">
        <v>496.59739346449709</v>
      </c>
      <c r="F257" s="19">
        <v>0</v>
      </c>
      <c r="G257" s="19">
        <v>132</v>
      </c>
      <c r="H257" s="19">
        <v>0</v>
      </c>
      <c r="I257" s="19">
        <v>0</v>
      </c>
      <c r="J257" s="19">
        <f t="shared" si="29"/>
        <v>132</v>
      </c>
      <c r="K257" s="19">
        <f t="shared" si="30"/>
        <v>0</v>
      </c>
      <c r="L257" s="19">
        <f t="shared" si="31"/>
        <v>65550.855937313609</v>
      </c>
      <c r="M257" s="19">
        <f t="shared" si="32"/>
        <v>0</v>
      </c>
      <c r="N257" s="19">
        <f t="shared" si="33"/>
        <v>0</v>
      </c>
      <c r="O257" s="19">
        <f t="shared" si="34"/>
        <v>65550.855937313609</v>
      </c>
      <c r="P257" s="18">
        <v>265</v>
      </c>
      <c r="Q257" s="41">
        <v>20</v>
      </c>
      <c r="R257" s="19">
        <f t="shared" si="27"/>
        <v>132</v>
      </c>
      <c r="S257" s="42">
        <f t="shared" si="28"/>
        <v>178.10043877307848</v>
      </c>
      <c r="T257" s="43">
        <f t="shared" si="35"/>
        <v>177.8413833328166</v>
      </c>
    </row>
    <row r="258" spans="1:20" x14ac:dyDescent="0.2">
      <c r="A258" s="18" t="s">
        <v>15</v>
      </c>
      <c r="B258" s="18" t="s">
        <v>25</v>
      </c>
      <c r="C258" s="18" t="s">
        <v>30</v>
      </c>
      <c r="D258" s="18" t="s">
        <v>11</v>
      </c>
      <c r="E258" s="19">
        <v>8164.446965248555</v>
      </c>
      <c r="F258" s="19">
        <v>30</v>
      </c>
      <c r="G258" s="19">
        <v>6.5</v>
      </c>
      <c r="H258" s="19">
        <v>0</v>
      </c>
      <c r="I258" s="19">
        <v>0</v>
      </c>
      <c r="J258" s="19">
        <f t="shared" si="29"/>
        <v>36.5</v>
      </c>
      <c r="K258" s="19">
        <f t="shared" si="30"/>
        <v>244933.40895745665</v>
      </c>
      <c r="L258" s="19">
        <f t="shared" si="31"/>
        <v>53068.905274115605</v>
      </c>
      <c r="M258" s="19">
        <f t="shared" si="32"/>
        <v>0</v>
      </c>
      <c r="N258" s="19">
        <f t="shared" si="33"/>
        <v>0</v>
      </c>
      <c r="O258" s="19">
        <f t="shared" si="34"/>
        <v>298002.31423157227</v>
      </c>
      <c r="P258" s="18">
        <v>265</v>
      </c>
      <c r="Q258" s="41">
        <v>20</v>
      </c>
      <c r="R258" s="19">
        <f t="shared" ref="R258:R321" si="36">O258/E258</f>
        <v>36.5</v>
      </c>
      <c r="S258" s="42">
        <f t="shared" ref="S258:S321" si="37">((O258*(1-Q258/100))/P258)*0.9</f>
        <v>809.66666508200763</v>
      </c>
      <c r="T258" s="43">
        <f t="shared" si="35"/>
        <v>808.48896694811674</v>
      </c>
    </row>
    <row r="259" spans="1:20" x14ac:dyDescent="0.2">
      <c r="A259" s="18" t="s">
        <v>15</v>
      </c>
      <c r="B259" s="18" t="s">
        <v>25</v>
      </c>
      <c r="C259" s="18" t="s">
        <v>30</v>
      </c>
      <c r="D259" s="18" t="s">
        <v>10</v>
      </c>
      <c r="E259" s="19">
        <v>16251.430663755857</v>
      </c>
      <c r="F259" s="19">
        <v>0</v>
      </c>
      <c r="G259" s="19">
        <v>437.5</v>
      </c>
      <c r="H259" s="19">
        <v>0</v>
      </c>
      <c r="I259" s="19">
        <v>7.15</v>
      </c>
      <c r="J259" s="19">
        <f t="shared" ref="J259:J322" si="38">F259+G259+H259+I259</f>
        <v>444.65</v>
      </c>
      <c r="K259" s="19">
        <f t="shared" ref="K259:K322" si="39">F259*$E259</f>
        <v>0</v>
      </c>
      <c r="L259" s="19">
        <f t="shared" ref="L259:L322" si="40">G259*$E259</f>
        <v>7110000.9153931877</v>
      </c>
      <c r="M259" s="19">
        <f t="shared" ref="M259:M322" si="41">H259*$E259</f>
        <v>0</v>
      </c>
      <c r="N259" s="19">
        <f t="shared" ref="N259:N322" si="42">I259*$E259</f>
        <v>116197.72924585438</v>
      </c>
      <c r="O259" s="19">
        <f t="shared" ref="O259:O322" si="43">SUM(K259:N259)</f>
        <v>7226198.6446390422</v>
      </c>
      <c r="P259" s="18">
        <v>265</v>
      </c>
      <c r="Q259" s="41">
        <v>20</v>
      </c>
      <c r="R259" s="19">
        <f t="shared" si="36"/>
        <v>444.65000000000003</v>
      </c>
      <c r="S259" s="42">
        <f t="shared" si="37"/>
        <v>19633.445374113628</v>
      </c>
      <c r="T259" s="43">
        <f t="shared" ref="T259:T322" si="44">S259/VLOOKUP(C259,$R$367:$T$371,2,0)*VLOOKUP(C259,$R$367:$T$371,3,0)</f>
        <v>19604.887607101449</v>
      </c>
    </row>
    <row r="260" spans="1:20" x14ac:dyDescent="0.2">
      <c r="A260" s="18" t="s">
        <v>15</v>
      </c>
      <c r="B260" s="18" t="s">
        <v>25</v>
      </c>
      <c r="C260" s="18" t="s">
        <v>31</v>
      </c>
      <c r="D260" s="18" t="s">
        <v>125</v>
      </c>
      <c r="E260" s="19">
        <v>1231845.1999745574</v>
      </c>
      <c r="F260" s="19">
        <v>74.599999999999994</v>
      </c>
      <c r="G260" s="19">
        <v>141</v>
      </c>
      <c r="H260" s="19">
        <v>57.6</v>
      </c>
      <c r="I260" s="19">
        <v>13.455000000000002</v>
      </c>
      <c r="J260" s="19">
        <f t="shared" si="38"/>
        <v>286.65499999999997</v>
      </c>
      <c r="K260" s="19">
        <f t="shared" si="39"/>
        <v>91895651.918101981</v>
      </c>
      <c r="L260" s="19">
        <f t="shared" si="40"/>
        <v>173690173.19641259</v>
      </c>
      <c r="M260" s="19">
        <f t="shared" si="41"/>
        <v>70954283.518534511</v>
      </c>
      <c r="N260" s="19">
        <f t="shared" si="42"/>
        <v>16574477.165657671</v>
      </c>
      <c r="O260" s="19">
        <f t="shared" si="43"/>
        <v>353114585.79870683</v>
      </c>
      <c r="P260" s="18">
        <v>265</v>
      </c>
      <c r="Q260" s="41">
        <v>26.4</v>
      </c>
      <c r="R260" s="19">
        <f t="shared" si="36"/>
        <v>286.65500000000009</v>
      </c>
      <c r="S260" s="42">
        <f t="shared" si="37"/>
        <v>882653.21370967326</v>
      </c>
      <c r="T260" s="43">
        <f t="shared" si="44"/>
        <v>877626.1650895084</v>
      </c>
    </row>
    <row r="261" spans="1:20" x14ac:dyDescent="0.2">
      <c r="A261" s="18" t="s">
        <v>15</v>
      </c>
      <c r="B261" s="18" t="s">
        <v>25</v>
      </c>
      <c r="C261" s="18" t="s">
        <v>31</v>
      </c>
      <c r="D261" s="18" t="s">
        <v>126</v>
      </c>
      <c r="E261" s="19">
        <v>1937958.0848231951</v>
      </c>
      <c r="F261" s="19">
        <v>101.92857142857143</v>
      </c>
      <c r="G261" s="19">
        <v>413.35714285714283</v>
      </c>
      <c r="H261" s="19">
        <v>75.357142857142861</v>
      </c>
      <c r="I261" s="19">
        <v>4.5500000000000007</v>
      </c>
      <c r="J261" s="19">
        <f t="shared" si="38"/>
        <v>595.19285714285706</v>
      </c>
      <c r="K261" s="19">
        <f t="shared" si="39"/>
        <v>197533299.07447854</v>
      </c>
      <c r="L261" s="19">
        <f t="shared" si="40"/>
        <v>801068816.91941643</v>
      </c>
      <c r="M261" s="19">
        <f t="shared" si="41"/>
        <v>146038984.2491765</v>
      </c>
      <c r="N261" s="19">
        <f t="shared" si="42"/>
        <v>8817709.2859455384</v>
      </c>
      <c r="O261" s="19">
        <f t="shared" si="43"/>
        <v>1153458809.5290172</v>
      </c>
      <c r="P261" s="18">
        <v>265</v>
      </c>
      <c r="Q261" s="41">
        <v>26.4</v>
      </c>
      <c r="R261" s="19">
        <f t="shared" si="36"/>
        <v>595.19285714285729</v>
      </c>
      <c r="S261" s="42">
        <f t="shared" si="37"/>
        <v>2883211.7563472488</v>
      </c>
      <c r="T261" s="43">
        <f t="shared" si="44"/>
        <v>2866790.7594525879</v>
      </c>
    </row>
    <row r="262" spans="1:20" x14ac:dyDescent="0.2">
      <c r="A262" s="18" t="s">
        <v>15</v>
      </c>
      <c r="B262" s="18" t="s">
        <v>25</v>
      </c>
      <c r="C262" s="18" t="s">
        <v>31</v>
      </c>
      <c r="D262" s="18" t="s">
        <v>127</v>
      </c>
      <c r="E262" s="19">
        <v>2740220.1272780192</v>
      </c>
      <c r="F262" s="19">
        <v>70.10526315789474</v>
      </c>
      <c r="G262" s="19">
        <v>632.89473684210532</v>
      </c>
      <c r="H262" s="19">
        <v>244.78947368421052</v>
      </c>
      <c r="I262" s="19">
        <v>20.35526315789474</v>
      </c>
      <c r="J262" s="19">
        <f t="shared" si="38"/>
        <v>968.1447368421052</v>
      </c>
      <c r="K262" s="19">
        <f t="shared" si="39"/>
        <v>192103853.13338536</v>
      </c>
      <c r="L262" s="19">
        <f t="shared" si="40"/>
        <v>1734270896.3430624</v>
      </c>
      <c r="M262" s="19">
        <f t="shared" si="41"/>
        <v>670777042.73526669</v>
      </c>
      <c r="N262" s="19">
        <f t="shared" si="42"/>
        <v>55777901.801303901</v>
      </c>
      <c r="O262" s="19">
        <f t="shared" si="43"/>
        <v>2652929694.0130186</v>
      </c>
      <c r="P262" s="18">
        <v>265</v>
      </c>
      <c r="Q262" s="41">
        <v>26.4</v>
      </c>
      <c r="R262" s="19">
        <f t="shared" si="36"/>
        <v>968.14473684210543</v>
      </c>
      <c r="S262" s="42">
        <f t="shared" si="37"/>
        <v>6631323.1294876365</v>
      </c>
      <c r="T262" s="43">
        <f t="shared" si="44"/>
        <v>6593555.2006225139</v>
      </c>
    </row>
    <row r="263" spans="1:20" x14ac:dyDescent="0.2">
      <c r="A263" s="18" t="s">
        <v>15</v>
      </c>
      <c r="B263" s="18" t="s">
        <v>25</v>
      </c>
      <c r="C263" s="18" t="s">
        <v>31</v>
      </c>
      <c r="D263" s="18" t="s">
        <v>9</v>
      </c>
      <c r="E263" s="19">
        <v>118340.14753561512</v>
      </c>
      <c r="F263" s="19">
        <v>0</v>
      </c>
      <c r="G263" s="19">
        <v>188</v>
      </c>
      <c r="H263" s="19">
        <v>8.5</v>
      </c>
      <c r="I263" s="19">
        <v>0</v>
      </c>
      <c r="J263" s="19">
        <f t="shared" si="38"/>
        <v>196.5</v>
      </c>
      <c r="K263" s="19">
        <f t="shared" si="39"/>
        <v>0</v>
      </c>
      <c r="L263" s="19">
        <f t="shared" si="40"/>
        <v>22247947.736695644</v>
      </c>
      <c r="M263" s="19">
        <f t="shared" si="41"/>
        <v>1005891.2540527285</v>
      </c>
      <c r="N263" s="19">
        <f t="shared" si="42"/>
        <v>0</v>
      </c>
      <c r="O263" s="19">
        <f t="shared" si="43"/>
        <v>23253838.990748372</v>
      </c>
      <c r="P263" s="18">
        <v>265</v>
      </c>
      <c r="Q263" s="41">
        <v>26.4</v>
      </c>
      <c r="R263" s="19">
        <f t="shared" si="36"/>
        <v>196.5</v>
      </c>
      <c r="S263" s="42">
        <f t="shared" si="37"/>
        <v>58125.822443289522</v>
      </c>
      <c r="T263" s="43">
        <f t="shared" si="44"/>
        <v>57794.773588574077</v>
      </c>
    </row>
    <row r="264" spans="1:20" x14ac:dyDescent="0.2">
      <c r="A264" s="18" t="s">
        <v>15</v>
      </c>
      <c r="B264" s="18" t="s">
        <v>25</v>
      </c>
      <c r="C264" s="18" t="s">
        <v>31</v>
      </c>
      <c r="D264" s="18" t="s">
        <v>11</v>
      </c>
      <c r="E264" s="19">
        <v>128079.40531226955</v>
      </c>
      <c r="F264" s="19">
        <v>0</v>
      </c>
      <c r="G264" s="19">
        <v>108</v>
      </c>
      <c r="H264" s="19">
        <v>52</v>
      </c>
      <c r="I264" s="19">
        <v>1.9500000000000002</v>
      </c>
      <c r="J264" s="19">
        <f t="shared" si="38"/>
        <v>161.94999999999999</v>
      </c>
      <c r="K264" s="19">
        <f t="shared" si="39"/>
        <v>0</v>
      </c>
      <c r="L264" s="19">
        <f t="shared" si="40"/>
        <v>13832575.773725111</v>
      </c>
      <c r="M264" s="19">
        <f t="shared" si="41"/>
        <v>6660129.0762380166</v>
      </c>
      <c r="N264" s="19">
        <f t="shared" si="42"/>
        <v>249754.84035892563</v>
      </c>
      <c r="O264" s="19">
        <f t="shared" si="43"/>
        <v>20742459.690322053</v>
      </c>
      <c r="P264" s="18">
        <v>265</v>
      </c>
      <c r="Q264" s="41">
        <v>26.4</v>
      </c>
      <c r="R264" s="19">
        <f t="shared" si="36"/>
        <v>161.94999999999999</v>
      </c>
      <c r="S264" s="42">
        <f t="shared" si="37"/>
        <v>51848.321882525765</v>
      </c>
      <c r="T264" s="43">
        <f t="shared" si="44"/>
        <v>51553.025801427313</v>
      </c>
    </row>
    <row r="265" spans="1:20" x14ac:dyDescent="0.2">
      <c r="A265" s="18" t="s">
        <v>15</v>
      </c>
      <c r="B265" s="18" t="s">
        <v>25</v>
      </c>
      <c r="C265" s="18" t="s">
        <v>31</v>
      </c>
      <c r="D265" s="18" t="s">
        <v>10</v>
      </c>
      <c r="E265" s="19">
        <v>225813.18299935319</v>
      </c>
      <c r="F265" s="19">
        <v>0</v>
      </c>
      <c r="G265" s="19">
        <v>375.5</v>
      </c>
      <c r="H265" s="19">
        <v>9.5</v>
      </c>
      <c r="I265" s="19">
        <v>24.7</v>
      </c>
      <c r="J265" s="19">
        <f t="shared" si="38"/>
        <v>409.7</v>
      </c>
      <c r="K265" s="19">
        <f t="shared" si="39"/>
        <v>0</v>
      </c>
      <c r="L265" s="19">
        <f t="shared" si="40"/>
        <v>84792850.216257125</v>
      </c>
      <c r="M265" s="19">
        <f t="shared" si="41"/>
        <v>2145225.2384938551</v>
      </c>
      <c r="N265" s="19">
        <f t="shared" si="42"/>
        <v>5577585.6200840231</v>
      </c>
      <c r="O265" s="19">
        <f t="shared" si="43"/>
        <v>92515661.074835002</v>
      </c>
      <c r="P265" s="18">
        <v>265</v>
      </c>
      <c r="Q265" s="41">
        <v>26.4</v>
      </c>
      <c r="R265" s="19">
        <f t="shared" si="36"/>
        <v>409.7</v>
      </c>
      <c r="S265" s="42">
        <f t="shared" si="37"/>
        <v>231254.24111687057</v>
      </c>
      <c r="T265" s="43">
        <f t="shared" si="44"/>
        <v>229937.15950921638</v>
      </c>
    </row>
    <row r="266" spans="1:20" x14ac:dyDescent="0.2">
      <c r="A266" s="18" t="s">
        <v>15</v>
      </c>
      <c r="B266" s="18" t="s">
        <v>25</v>
      </c>
      <c r="C266" s="18" t="s">
        <v>84</v>
      </c>
      <c r="D266" s="18" t="s">
        <v>125</v>
      </c>
      <c r="E266" s="19">
        <v>723473.35573776928</v>
      </c>
      <c r="F266" s="19">
        <v>69.75</v>
      </c>
      <c r="G266" s="19">
        <v>76.25</v>
      </c>
      <c r="H266" s="19">
        <v>35.75</v>
      </c>
      <c r="I266" s="19">
        <v>18.687500000000004</v>
      </c>
      <c r="J266" s="19">
        <f t="shared" si="38"/>
        <v>200.4375</v>
      </c>
      <c r="K266" s="19">
        <f t="shared" si="39"/>
        <v>50462266.562709406</v>
      </c>
      <c r="L266" s="19">
        <f t="shared" si="40"/>
        <v>55164843.37500491</v>
      </c>
      <c r="M266" s="19">
        <f t="shared" si="41"/>
        <v>25864172.467625253</v>
      </c>
      <c r="N266" s="19">
        <f t="shared" si="42"/>
        <v>13519908.335349565</v>
      </c>
      <c r="O266" s="19">
        <f t="shared" si="43"/>
        <v>145011190.74068913</v>
      </c>
      <c r="P266" s="18">
        <v>247</v>
      </c>
      <c r="Q266" s="41">
        <v>27.9</v>
      </c>
      <c r="R266" s="19">
        <f t="shared" si="36"/>
        <v>200.4375</v>
      </c>
      <c r="S266" s="42">
        <f t="shared" si="37"/>
        <v>380962.59786086314</v>
      </c>
      <c r="T266" s="43">
        <f t="shared" si="44"/>
        <v>380167.72505534848</v>
      </c>
    </row>
    <row r="267" spans="1:20" x14ac:dyDescent="0.2">
      <c r="A267" s="18" t="s">
        <v>15</v>
      </c>
      <c r="B267" s="18" t="s">
        <v>25</v>
      </c>
      <c r="C267" s="18" t="s">
        <v>84</v>
      </c>
      <c r="D267" s="18" t="s">
        <v>126</v>
      </c>
      <c r="E267" s="19">
        <v>867115.71420826088</v>
      </c>
      <c r="F267" s="19">
        <v>117.33333333333333</v>
      </c>
      <c r="G267" s="19">
        <v>550</v>
      </c>
      <c r="H267" s="19">
        <v>84.888888888888886</v>
      </c>
      <c r="I267" s="19">
        <v>0.50555555555555554</v>
      </c>
      <c r="J267" s="19">
        <f t="shared" si="38"/>
        <v>752.72777777777787</v>
      </c>
      <c r="K267" s="19">
        <f t="shared" si="39"/>
        <v>101741577.13376927</v>
      </c>
      <c r="L267" s="19">
        <f t="shared" si="40"/>
        <v>476913642.81454349</v>
      </c>
      <c r="M267" s="19">
        <f t="shared" si="41"/>
        <v>73608489.517234594</v>
      </c>
      <c r="N267" s="19">
        <f t="shared" si="42"/>
        <v>438375.16662750964</v>
      </c>
      <c r="O267" s="19">
        <f t="shared" si="43"/>
        <v>652702084.63217485</v>
      </c>
      <c r="P267" s="18">
        <v>247</v>
      </c>
      <c r="Q267" s="41">
        <v>27.9</v>
      </c>
      <c r="R267" s="19">
        <f t="shared" si="36"/>
        <v>752.72777777777776</v>
      </c>
      <c r="S267" s="42">
        <f t="shared" si="37"/>
        <v>1714730.2944041227</v>
      </c>
      <c r="T267" s="43">
        <f t="shared" si="44"/>
        <v>1711152.535097914</v>
      </c>
    </row>
    <row r="268" spans="1:20" x14ac:dyDescent="0.2">
      <c r="A268" s="18" t="s">
        <v>15</v>
      </c>
      <c r="B268" s="18" t="s">
        <v>25</v>
      </c>
      <c r="C268" s="18" t="s">
        <v>84</v>
      </c>
      <c r="D268" s="18" t="s">
        <v>127</v>
      </c>
      <c r="E268" s="19">
        <v>3424989.789879608</v>
      </c>
      <c r="F268" s="19">
        <v>70.130434782608702</v>
      </c>
      <c r="G268" s="19">
        <v>984.13043478260875</v>
      </c>
      <c r="H268" s="19">
        <v>168.21739130434781</v>
      </c>
      <c r="I268" s="19">
        <v>1.1586956521739131</v>
      </c>
      <c r="J268" s="19">
        <f t="shared" si="38"/>
        <v>1223.6369565217392</v>
      </c>
      <c r="K268" s="19">
        <f t="shared" si="39"/>
        <v>240196023.09025252</v>
      </c>
      <c r="L268" s="19">
        <f t="shared" si="40"/>
        <v>3370636691.0402145</v>
      </c>
      <c r="M268" s="19">
        <f t="shared" si="41"/>
        <v>576142847.69757402</v>
      </c>
      <c r="N268" s="19">
        <f t="shared" si="42"/>
        <v>3968520.7782735461</v>
      </c>
      <c r="O268" s="19">
        <f t="shared" si="43"/>
        <v>4190944082.6063147</v>
      </c>
      <c r="P268" s="18">
        <v>247</v>
      </c>
      <c r="Q268" s="41">
        <v>27.9</v>
      </c>
      <c r="R268" s="19">
        <f t="shared" si="36"/>
        <v>1223.6369565217392</v>
      </c>
      <c r="S268" s="42">
        <f t="shared" si="37"/>
        <v>11010136.093940234</v>
      </c>
      <c r="T268" s="43">
        <f t="shared" si="44"/>
        <v>10987163.608412178</v>
      </c>
    </row>
    <row r="269" spans="1:20" x14ac:dyDescent="0.2">
      <c r="A269" s="18" t="s">
        <v>15</v>
      </c>
      <c r="B269" s="18" t="s">
        <v>25</v>
      </c>
      <c r="C269" s="18" t="s">
        <v>84</v>
      </c>
      <c r="D269" s="18" t="s">
        <v>9</v>
      </c>
      <c r="E269" s="19">
        <v>62025.59081384923</v>
      </c>
      <c r="F269" s="19">
        <v>0</v>
      </c>
      <c r="G269" s="19">
        <v>111.5</v>
      </c>
      <c r="H269" s="19">
        <v>0</v>
      </c>
      <c r="I269" s="19">
        <v>0</v>
      </c>
      <c r="J269" s="19">
        <f t="shared" si="38"/>
        <v>111.5</v>
      </c>
      <c r="K269" s="19">
        <f t="shared" si="39"/>
        <v>0</v>
      </c>
      <c r="L269" s="19">
        <f t="shared" si="40"/>
        <v>6915853.3757441891</v>
      </c>
      <c r="M269" s="19">
        <f t="shared" si="41"/>
        <v>0</v>
      </c>
      <c r="N269" s="19">
        <f t="shared" si="42"/>
        <v>0</v>
      </c>
      <c r="O269" s="19">
        <f t="shared" si="43"/>
        <v>6915853.3757441891</v>
      </c>
      <c r="P269" s="18">
        <v>247</v>
      </c>
      <c r="Q269" s="41">
        <v>27.9</v>
      </c>
      <c r="R269" s="19">
        <f t="shared" si="36"/>
        <v>111.5</v>
      </c>
      <c r="S269" s="42">
        <f t="shared" si="37"/>
        <v>18168.814799677752</v>
      </c>
      <c r="T269" s="43">
        <f t="shared" si="44"/>
        <v>18130.905837291968</v>
      </c>
    </row>
    <row r="270" spans="1:20" x14ac:dyDescent="0.2">
      <c r="A270" s="18" t="s">
        <v>15</v>
      </c>
      <c r="B270" s="18" t="s">
        <v>25</v>
      </c>
      <c r="C270" s="18" t="s">
        <v>84</v>
      </c>
      <c r="D270" s="18" t="s">
        <v>11</v>
      </c>
      <c r="E270" s="19">
        <v>68696.750454628709</v>
      </c>
      <c r="F270" s="19">
        <v>0</v>
      </c>
      <c r="G270" s="19">
        <v>120</v>
      </c>
      <c r="H270" s="19">
        <v>0</v>
      </c>
      <c r="I270" s="19">
        <v>0</v>
      </c>
      <c r="J270" s="19">
        <f t="shared" si="38"/>
        <v>120</v>
      </c>
      <c r="K270" s="19">
        <f t="shared" si="39"/>
        <v>0</v>
      </c>
      <c r="L270" s="19">
        <f t="shared" si="40"/>
        <v>8243610.054555445</v>
      </c>
      <c r="M270" s="19">
        <f t="shared" si="41"/>
        <v>0</v>
      </c>
      <c r="N270" s="19">
        <f t="shared" si="42"/>
        <v>0</v>
      </c>
      <c r="O270" s="19">
        <f t="shared" si="43"/>
        <v>8243610.054555445</v>
      </c>
      <c r="P270" s="18">
        <v>247</v>
      </c>
      <c r="Q270" s="41">
        <v>27.9</v>
      </c>
      <c r="R270" s="19">
        <f t="shared" si="36"/>
        <v>120</v>
      </c>
      <c r="S270" s="42">
        <f t="shared" si="37"/>
        <v>21656.998236441414</v>
      </c>
      <c r="T270" s="43">
        <f t="shared" si="44"/>
        <v>21611.811231092626</v>
      </c>
    </row>
    <row r="271" spans="1:20" x14ac:dyDescent="0.2">
      <c r="A271" s="18" t="s">
        <v>15</v>
      </c>
      <c r="B271" s="18" t="s">
        <v>25</v>
      </c>
      <c r="C271" s="18" t="s">
        <v>84</v>
      </c>
      <c r="D271" s="18" t="s">
        <v>10</v>
      </c>
      <c r="E271" s="19">
        <v>252987.47506303215</v>
      </c>
      <c r="F271" s="19">
        <v>80</v>
      </c>
      <c r="G271" s="19">
        <v>125.5</v>
      </c>
      <c r="H271" s="19">
        <v>117</v>
      </c>
      <c r="I271" s="19">
        <v>0</v>
      </c>
      <c r="J271" s="19">
        <f t="shared" si="38"/>
        <v>322.5</v>
      </c>
      <c r="K271" s="19">
        <f t="shared" si="39"/>
        <v>20238998.005042572</v>
      </c>
      <c r="L271" s="19">
        <f t="shared" si="40"/>
        <v>31749928.120410535</v>
      </c>
      <c r="M271" s="19">
        <f t="shared" si="41"/>
        <v>29599534.582374763</v>
      </c>
      <c r="N271" s="19">
        <f t="shared" si="42"/>
        <v>0</v>
      </c>
      <c r="O271" s="19">
        <f t="shared" si="43"/>
        <v>81588460.707827866</v>
      </c>
      <c r="P271" s="18">
        <v>247</v>
      </c>
      <c r="Q271" s="41">
        <v>27.9</v>
      </c>
      <c r="R271" s="19">
        <f t="shared" si="36"/>
        <v>322.5</v>
      </c>
      <c r="S271" s="42">
        <f t="shared" si="37"/>
        <v>214343.12612675916</v>
      </c>
      <c r="T271" s="43">
        <f t="shared" si="44"/>
        <v>213895.90237575618</v>
      </c>
    </row>
    <row r="272" spans="1:20" x14ac:dyDescent="0.2">
      <c r="A272" s="18" t="s">
        <v>13</v>
      </c>
      <c r="B272" s="18" t="s">
        <v>21</v>
      </c>
      <c r="C272" s="18" t="s">
        <v>29</v>
      </c>
      <c r="D272" s="18" t="s">
        <v>125</v>
      </c>
      <c r="E272" s="19">
        <v>170366.52333775576</v>
      </c>
      <c r="F272" s="19">
        <v>49.5</v>
      </c>
      <c r="G272" s="19">
        <v>0</v>
      </c>
      <c r="H272" s="19">
        <v>13</v>
      </c>
      <c r="I272" s="19">
        <v>0</v>
      </c>
      <c r="J272" s="19">
        <f t="shared" si="38"/>
        <v>62.5</v>
      </c>
      <c r="K272" s="19">
        <f t="shared" si="39"/>
        <v>8433142.9052189104</v>
      </c>
      <c r="L272" s="19">
        <f t="shared" si="40"/>
        <v>0</v>
      </c>
      <c r="M272" s="19">
        <f t="shared" si="41"/>
        <v>2214764.8033908247</v>
      </c>
      <c r="N272" s="19">
        <f t="shared" si="42"/>
        <v>0</v>
      </c>
      <c r="O272" s="19">
        <f t="shared" si="43"/>
        <v>10647907.708609736</v>
      </c>
      <c r="P272" s="18">
        <v>291</v>
      </c>
      <c r="Q272" s="41">
        <v>13</v>
      </c>
      <c r="R272" s="19">
        <f t="shared" si="36"/>
        <v>62.500000000000007</v>
      </c>
      <c r="S272" s="42">
        <f t="shared" si="37"/>
        <v>28650.555793269497</v>
      </c>
      <c r="T272" s="43">
        <f t="shared" si="44"/>
        <v>28557.64167137543</v>
      </c>
    </row>
    <row r="273" spans="1:20" x14ac:dyDescent="0.2">
      <c r="A273" s="18" t="s">
        <v>13</v>
      </c>
      <c r="B273" s="18" t="s">
        <v>21</v>
      </c>
      <c r="C273" s="18" t="s">
        <v>29</v>
      </c>
      <c r="D273" s="18" t="s">
        <v>126</v>
      </c>
      <c r="E273" s="19">
        <v>435353.48198698508</v>
      </c>
      <c r="F273" s="19">
        <v>562.5</v>
      </c>
      <c r="G273" s="19">
        <v>206.25</v>
      </c>
      <c r="H273" s="19">
        <v>20.25</v>
      </c>
      <c r="I273" s="19">
        <v>0</v>
      </c>
      <c r="J273" s="19">
        <f t="shared" si="38"/>
        <v>789</v>
      </c>
      <c r="K273" s="19">
        <f t="shared" si="39"/>
        <v>244886333.61767912</v>
      </c>
      <c r="L273" s="19">
        <f t="shared" si="40"/>
        <v>89791655.659815669</v>
      </c>
      <c r="M273" s="19">
        <f t="shared" si="41"/>
        <v>8815908.0102364477</v>
      </c>
      <c r="N273" s="19">
        <f t="shared" si="42"/>
        <v>0</v>
      </c>
      <c r="O273" s="19">
        <f t="shared" si="43"/>
        <v>343493897.28773123</v>
      </c>
      <c r="P273" s="18">
        <v>291</v>
      </c>
      <c r="Q273" s="41">
        <v>13</v>
      </c>
      <c r="R273" s="19">
        <f t="shared" si="36"/>
        <v>789</v>
      </c>
      <c r="S273" s="42">
        <f t="shared" si="37"/>
        <v>924246.465897916</v>
      </c>
      <c r="T273" s="43">
        <f t="shared" si="44"/>
        <v>921249.12269060651</v>
      </c>
    </row>
    <row r="274" spans="1:20" x14ac:dyDescent="0.2">
      <c r="A274" s="18" t="s">
        <v>13</v>
      </c>
      <c r="B274" s="18" t="s">
        <v>21</v>
      </c>
      <c r="C274" s="18" t="s">
        <v>29</v>
      </c>
      <c r="D274" s="18" t="s">
        <v>127</v>
      </c>
      <c r="E274" s="19">
        <v>1025427.4628786352</v>
      </c>
      <c r="F274" s="19">
        <v>186.57142857142858</v>
      </c>
      <c r="G274" s="19">
        <v>621.14285714285711</v>
      </c>
      <c r="H274" s="19">
        <v>2</v>
      </c>
      <c r="I274" s="19">
        <v>1.6714285714285715</v>
      </c>
      <c r="J274" s="19">
        <f t="shared" si="38"/>
        <v>811.38571428571424</v>
      </c>
      <c r="K274" s="19">
        <f t="shared" si="39"/>
        <v>191315466.64564252</v>
      </c>
      <c r="L274" s="19">
        <f t="shared" si="40"/>
        <v>636936944.08518648</v>
      </c>
      <c r="M274" s="19">
        <f t="shared" si="41"/>
        <v>2050854.9257572703</v>
      </c>
      <c r="N274" s="19">
        <f t="shared" si="42"/>
        <v>1713928.7593828617</v>
      </c>
      <c r="O274" s="19">
        <f t="shared" si="43"/>
        <v>832017194.41596913</v>
      </c>
      <c r="P274" s="18">
        <v>291</v>
      </c>
      <c r="Q274" s="41">
        <v>13</v>
      </c>
      <c r="R274" s="19">
        <f t="shared" si="36"/>
        <v>811.38571428571424</v>
      </c>
      <c r="S274" s="42">
        <f t="shared" si="37"/>
        <v>2238726.6777584325</v>
      </c>
      <c r="T274" s="43">
        <f t="shared" si="44"/>
        <v>2231466.4582734895</v>
      </c>
    </row>
    <row r="275" spans="1:20" x14ac:dyDescent="0.2">
      <c r="A275" s="18" t="s">
        <v>13</v>
      </c>
      <c r="B275" s="18" t="s">
        <v>21</v>
      </c>
      <c r="C275" s="18" t="s">
        <v>29</v>
      </c>
      <c r="D275" s="18" t="s">
        <v>9</v>
      </c>
      <c r="E275" s="19">
        <v>8585.7230570638621</v>
      </c>
      <c r="F275" s="19">
        <v>0</v>
      </c>
      <c r="G275" s="19">
        <v>22.5</v>
      </c>
      <c r="H275" s="19">
        <v>0</v>
      </c>
      <c r="I275" s="19">
        <v>0</v>
      </c>
      <c r="J275" s="19">
        <f t="shared" si="38"/>
        <v>22.5</v>
      </c>
      <c r="K275" s="19">
        <f t="shared" si="39"/>
        <v>0</v>
      </c>
      <c r="L275" s="19">
        <f t="shared" si="40"/>
        <v>193178.76878393689</v>
      </c>
      <c r="M275" s="19">
        <f t="shared" si="41"/>
        <v>0</v>
      </c>
      <c r="N275" s="19">
        <f t="shared" si="42"/>
        <v>0</v>
      </c>
      <c r="O275" s="19">
        <f t="shared" si="43"/>
        <v>193178.76878393689</v>
      </c>
      <c r="P275" s="18">
        <v>291</v>
      </c>
      <c r="Q275" s="41">
        <v>13</v>
      </c>
      <c r="R275" s="19">
        <f t="shared" si="36"/>
        <v>22.5</v>
      </c>
      <c r="S275" s="42">
        <f t="shared" si="37"/>
        <v>519.79029538770646</v>
      </c>
      <c r="T275" s="43">
        <f t="shared" si="44"/>
        <v>518.10460875693082</v>
      </c>
    </row>
    <row r="276" spans="1:20" x14ac:dyDescent="0.2">
      <c r="A276" s="18" t="s">
        <v>13</v>
      </c>
      <c r="B276" s="18" t="s">
        <v>21</v>
      </c>
      <c r="C276" s="18" t="s">
        <v>29</v>
      </c>
      <c r="D276" s="18" t="s">
        <v>11</v>
      </c>
      <c r="E276" s="19">
        <v>24291.166364249308</v>
      </c>
      <c r="F276" s="19">
        <v>33.5</v>
      </c>
      <c r="G276" s="19">
        <v>13</v>
      </c>
      <c r="H276" s="19">
        <v>0</v>
      </c>
      <c r="I276" s="19">
        <v>0</v>
      </c>
      <c r="J276" s="19">
        <f t="shared" si="38"/>
        <v>46.5</v>
      </c>
      <c r="K276" s="19">
        <f t="shared" si="39"/>
        <v>813754.07320235181</v>
      </c>
      <c r="L276" s="19">
        <f t="shared" si="40"/>
        <v>315785.162735241</v>
      </c>
      <c r="M276" s="19">
        <f t="shared" si="41"/>
        <v>0</v>
      </c>
      <c r="N276" s="19">
        <f t="shared" si="42"/>
        <v>0</v>
      </c>
      <c r="O276" s="19">
        <f t="shared" si="43"/>
        <v>1129539.2359375928</v>
      </c>
      <c r="P276" s="18">
        <v>291</v>
      </c>
      <c r="Q276" s="41">
        <v>13</v>
      </c>
      <c r="R276" s="19">
        <f t="shared" si="36"/>
        <v>46.5</v>
      </c>
      <c r="S276" s="42">
        <f t="shared" si="37"/>
        <v>3039.2756760795023</v>
      </c>
      <c r="T276" s="43">
        <f t="shared" si="44"/>
        <v>3029.4192658697129</v>
      </c>
    </row>
    <row r="277" spans="1:20" x14ac:dyDescent="0.2">
      <c r="A277" s="18" t="s">
        <v>13</v>
      </c>
      <c r="B277" s="18" t="s">
        <v>21</v>
      </c>
      <c r="C277" s="18" t="s">
        <v>29</v>
      </c>
      <c r="D277" s="18" t="s">
        <v>10</v>
      </c>
      <c r="E277" s="19">
        <v>32345.960264905454</v>
      </c>
      <c r="F277" s="19">
        <v>609.5</v>
      </c>
      <c r="G277" s="19">
        <v>0</v>
      </c>
      <c r="H277" s="19">
        <v>57</v>
      </c>
      <c r="I277" s="19">
        <v>0</v>
      </c>
      <c r="J277" s="19">
        <f t="shared" si="38"/>
        <v>666.5</v>
      </c>
      <c r="K277" s="19">
        <f t="shared" si="39"/>
        <v>19714862.781459875</v>
      </c>
      <c r="L277" s="19">
        <f t="shared" si="40"/>
        <v>0</v>
      </c>
      <c r="M277" s="19">
        <f t="shared" si="41"/>
        <v>1843719.7350996109</v>
      </c>
      <c r="N277" s="19">
        <f t="shared" si="42"/>
        <v>0</v>
      </c>
      <c r="O277" s="19">
        <f t="shared" si="43"/>
        <v>21558582.516559485</v>
      </c>
      <c r="P277" s="18">
        <v>291</v>
      </c>
      <c r="Q277" s="41">
        <v>13</v>
      </c>
      <c r="R277" s="19">
        <f t="shared" si="36"/>
        <v>666.5</v>
      </c>
      <c r="S277" s="42">
        <f t="shared" si="37"/>
        <v>58008.14470950541</v>
      </c>
      <c r="T277" s="43">
        <f t="shared" si="44"/>
        <v>57820.023548182122</v>
      </c>
    </row>
    <row r="278" spans="1:20" x14ac:dyDescent="0.2">
      <c r="A278" s="18" t="s">
        <v>13</v>
      </c>
      <c r="B278" s="18" t="s">
        <v>21</v>
      </c>
      <c r="C278" s="18" t="s">
        <v>32</v>
      </c>
      <c r="D278" s="18" t="s">
        <v>125</v>
      </c>
      <c r="E278" s="19">
        <v>97316.062613324932</v>
      </c>
      <c r="F278" s="19">
        <v>293.25</v>
      </c>
      <c r="G278" s="19">
        <v>79</v>
      </c>
      <c r="H278" s="19">
        <v>19</v>
      </c>
      <c r="I278" s="19">
        <v>3.9000000000000004</v>
      </c>
      <c r="J278" s="19">
        <f t="shared" si="38"/>
        <v>395.15</v>
      </c>
      <c r="K278" s="19">
        <f t="shared" si="39"/>
        <v>28537935.361357536</v>
      </c>
      <c r="L278" s="19">
        <f t="shared" si="40"/>
        <v>7687968.9464526698</v>
      </c>
      <c r="M278" s="19">
        <f t="shared" si="41"/>
        <v>1849005.1896531738</v>
      </c>
      <c r="N278" s="19">
        <f t="shared" si="42"/>
        <v>379532.64419196727</v>
      </c>
      <c r="O278" s="19">
        <f t="shared" si="43"/>
        <v>38454442.141655341</v>
      </c>
      <c r="P278" s="18">
        <v>255</v>
      </c>
      <c r="Q278" s="41">
        <v>24.7</v>
      </c>
      <c r="R278" s="19">
        <f t="shared" si="36"/>
        <v>395.14999999999992</v>
      </c>
      <c r="S278" s="42">
        <f t="shared" si="37"/>
        <v>102198.33505646991</v>
      </c>
      <c r="T278" s="43">
        <f t="shared" si="44"/>
        <v>101919.05426355651</v>
      </c>
    </row>
    <row r="279" spans="1:20" x14ac:dyDescent="0.2">
      <c r="A279" s="18" t="s">
        <v>13</v>
      </c>
      <c r="B279" s="18" t="s">
        <v>21</v>
      </c>
      <c r="C279" s="18" t="s">
        <v>32</v>
      </c>
      <c r="D279" s="18" t="s">
        <v>126</v>
      </c>
      <c r="E279" s="19">
        <v>721298.280667149</v>
      </c>
      <c r="F279" s="19">
        <v>35.5</v>
      </c>
      <c r="G279" s="19">
        <v>476.75</v>
      </c>
      <c r="H279" s="19">
        <v>112</v>
      </c>
      <c r="I279" s="19">
        <v>6.3375000000000004</v>
      </c>
      <c r="J279" s="19">
        <f t="shared" si="38"/>
        <v>630.58749999999998</v>
      </c>
      <c r="K279" s="19">
        <f t="shared" si="39"/>
        <v>25606088.963683788</v>
      </c>
      <c r="L279" s="19">
        <f t="shared" si="40"/>
        <v>343878955.30806327</v>
      </c>
      <c r="M279" s="19">
        <f t="shared" si="41"/>
        <v>80785407.434720695</v>
      </c>
      <c r="N279" s="19">
        <f t="shared" si="42"/>
        <v>4571227.8537280569</v>
      </c>
      <c r="O279" s="19">
        <f t="shared" si="43"/>
        <v>454841679.5601958</v>
      </c>
      <c r="P279" s="18">
        <v>255</v>
      </c>
      <c r="Q279" s="41">
        <v>24.7</v>
      </c>
      <c r="R279" s="19">
        <f t="shared" si="36"/>
        <v>630.58749999999998</v>
      </c>
      <c r="S279" s="42">
        <f t="shared" si="37"/>
        <v>1208808.6519135088</v>
      </c>
      <c r="T279" s="43">
        <f t="shared" si="44"/>
        <v>1205505.3002630104</v>
      </c>
    </row>
    <row r="280" spans="1:20" x14ac:dyDescent="0.2">
      <c r="A280" s="18" t="s">
        <v>13</v>
      </c>
      <c r="B280" s="18" t="s">
        <v>21</v>
      </c>
      <c r="C280" s="18" t="s">
        <v>32</v>
      </c>
      <c r="D280" s="18" t="s">
        <v>127</v>
      </c>
      <c r="E280" s="19">
        <v>404354.42463604565</v>
      </c>
      <c r="F280" s="19">
        <v>0</v>
      </c>
      <c r="G280" s="19">
        <v>1231.3333333333333</v>
      </c>
      <c r="H280" s="19">
        <v>33.333333333333336</v>
      </c>
      <c r="I280" s="19">
        <v>0</v>
      </c>
      <c r="J280" s="19">
        <f t="shared" si="38"/>
        <v>1264.6666666666665</v>
      </c>
      <c r="K280" s="19">
        <f t="shared" si="39"/>
        <v>0</v>
      </c>
      <c r="L280" s="19">
        <f t="shared" si="40"/>
        <v>497895081.53518414</v>
      </c>
      <c r="M280" s="19">
        <f t="shared" si="41"/>
        <v>13478480.821201522</v>
      </c>
      <c r="N280" s="19">
        <f t="shared" si="42"/>
        <v>0</v>
      </c>
      <c r="O280" s="19">
        <f t="shared" si="43"/>
        <v>511373562.35638565</v>
      </c>
      <c r="P280" s="18">
        <v>255</v>
      </c>
      <c r="Q280" s="41">
        <v>24.7</v>
      </c>
      <c r="R280" s="19">
        <f t="shared" si="36"/>
        <v>1264.6666666666665</v>
      </c>
      <c r="S280" s="42">
        <f t="shared" si="37"/>
        <v>1359050.4439565591</v>
      </c>
      <c r="T280" s="43">
        <f t="shared" si="44"/>
        <v>1355336.521558628</v>
      </c>
    </row>
    <row r="281" spans="1:20" x14ac:dyDescent="0.2">
      <c r="A281" s="18" t="s">
        <v>13</v>
      </c>
      <c r="B281" s="18" t="s">
        <v>21</v>
      </c>
      <c r="C281" s="18" t="s">
        <v>32</v>
      </c>
      <c r="D281" s="18" t="s">
        <v>9</v>
      </c>
      <c r="E281" s="19">
        <v>6450.832624810364</v>
      </c>
      <c r="F281" s="19">
        <v>6</v>
      </c>
      <c r="G281" s="19">
        <v>29.5</v>
      </c>
      <c r="H281" s="19">
        <v>0</v>
      </c>
      <c r="I281" s="19">
        <v>0</v>
      </c>
      <c r="J281" s="19">
        <f t="shared" si="38"/>
        <v>35.5</v>
      </c>
      <c r="K281" s="19">
        <f t="shared" si="39"/>
        <v>38704.995748862188</v>
      </c>
      <c r="L281" s="19">
        <f t="shared" si="40"/>
        <v>190299.56243190574</v>
      </c>
      <c r="M281" s="19">
        <f t="shared" si="41"/>
        <v>0</v>
      </c>
      <c r="N281" s="19">
        <f t="shared" si="42"/>
        <v>0</v>
      </c>
      <c r="O281" s="19">
        <f t="shared" si="43"/>
        <v>229004.55818076793</v>
      </c>
      <c r="P281" s="18">
        <v>255</v>
      </c>
      <c r="Q281" s="41">
        <v>24.7</v>
      </c>
      <c r="R281" s="19">
        <f t="shared" si="36"/>
        <v>35.5</v>
      </c>
      <c r="S281" s="42">
        <f t="shared" si="37"/>
        <v>608.61329050629979</v>
      </c>
      <c r="T281" s="43">
        <f t="shared" si="44"/>
        <v>606.95011270348812</v>
      </c>
    </row>
    <row r="282" spans="1:20" x14ac:dyDescent="0.2">
      <c r="A282" s="18" t="s">
        <v>13</v>
      </c>
      <c r="B282" s="18" t="s">
        <v>21</v>
      </c>
      <c r="C282" s="18" t="s">
        <v>32</v>
      </c>
      <c r="D282" s="18" t="s">
        <v>11</v>
      </c>
      <c r="E282" s="19">
        <v>852.02576687116573</v>
      </c>
      <c r="F282" s="19">
        <v>0</v>
      </c>
      <c r="G282" s="19">
        <v>43.5</v>
      </c>
      <c r="H282" s="19">
        <v>6</v>
      </c>
      <c r="I282" s="19">
        <v>0</v>
      </c>
      <c r="J282" s="19">
        <f t="shared" si="38"/>
        <v>49.5</v>
      </c>
      <c r="K282" s="19">
        <f t="shared" si="39"/>
        <v>0</v>
      </c>
      <c r="L282" s="19">
        <f t="shared" si="40"/>
        <v>37063.120858895709</v>
      </c>
      <c r="M282" s="19">
        <f t="shared" si="41"/>
        <v>5112.1546012269946</v>
      </c>
      <c r="N282" s="19">
        <f t="shared" si="42"/>
        <v>0</v>
      </c>
      <c r="O282" s="19">
        <f t="shared" si="43"/>
        <v>42175.275460122706</v>
      </c>
      <c r="P282" s="18">
        <v>255</v>
      </c>
      <c r="Q282" s="41">
        <v>24.7</v>
      </c>
      <c r="R282" s="19">
        <f t="shared" si="36"/>
        <v>49.5</v>
      </c>
      <c r="S282" s="42">
        <f t="shared" si="37"/>
        <v>112.0869967816673</v>
      </c>
      <c r="T282" s="43">
        <f t="shared" si="44"/>
        <v>111.78069291361339</v>
      </c>
    </row>
    <row r="283" spans="1:20" x14ac:dyDescent="0.2">
      <c r="A283" s="18" t="s">
        <v>13</v>
      </c>
      <c r="B283" s="18" t="s">
        <v>21</v>
      </c>
      <c r="C283" s="18" t="s">
        <v>32</v>
      </c>
      <c r="D283" s="18" t="s">
        <v>10</v>
      </c>
      <c r="E283" s="19">
        <v>3986.7258917041281</v>
      </c>
      <c r="F283" s="19">
        <v>16.5</v>
      </c>
      <c r="G283" s="19">
        <v>191</v>
      </c>
      <c r="H283" s="19">
        <v>4.5</v>
      </c>
      <c r="I283" s="19">
        <v>0</v>
      </c>
      <c r="J283" s="19">
        <f t="shared" si="38"/>
        <v>212</v>
      </c>
      <c r="K283" s="19">
        <f t="shared" si="39"/>
        <v>65780.977213118109</v>
      </c>
      <c r="L283" s="19">
        <f t="shared" si="40"/>
        <v>761464.64531548845</v>
      </c>
      <c r="M283" s="19">
        <f t="shared" si="41"/>
        <v>17940.266512668575</v>
      </c>
      <c r="N283" s="19">
        <f t="shared" si="42"/>
        <v>0</v>
      </c>
      <c r="O283" s="19">
        <f t="shared" si="43"/>
        <v>845185.88904127514</v>
      </c>
      <c r="P283" s="18">
        <v>255</v>
      </c>
      <c r="Q283" s="41">
        <v>24.7</v>
      </c>
      <c r="R283" s="19">
        <f t="shared" si="36"/>
        <v>212</v>
      </c>
      <c r="S283" s="42">
        <f t="shared" si="37"/>
        <v>2246.2057921696946</v>
      </c>
      <c r="T283" s="43">
        <f t="shared" si="44"/>
        <v>2240.0675108137684</v>
      </c>
    </row>
    <row r="284" spans="1:20" x14ac:dyDescent="0.2">
      <c r="A284" s="18" t="s">
        <v>13</v>
      </c>
      <c r="B284" s="18" t="s">
        <v>21</v>
      </c>
      <c r="C284" s="18" t="s">
        <v>30</v>
      </c>
      <c r="D284" s="18" t="s">
        <v>125</v>
      </c>
      <c r="E284" s="19">
        <v>850595.15135547414</v>
      </c>
      <c r="F284" s="19">
        <v>97.666666666666671</v>
      </c>
      <c r="G284" s="19">
        <v>46.666666666666664</v>
      </c>
      <c r="H284" s="19">
        <v>89</v>
      </c>
      <c r="I284" s="19">
        <v>0</v>
      </c>
      <c r="J284" s="19">
        <f t="shared" si="38"/>
        <v>233.33333333333334</v>
      </c>
      <c r="K284" s="19">
        <f t="shared" si="39"/>
        <v>83074793.115717977</v>
      </c>
      <c r="L284" s="19">
        <f t="shared" si="40"/>
        <v>39694440.396588795</v>
      </c>
      <c r="M284" s="19">
        <f t="shared" si="41"/>
        <v>75702968.470637202</v>
      </c>
      <c r="N284" s="19">
        <f t="shared" si="42"/>
        <v>0</v>
      </c>
      <c r="O284" s="19">
        <f t="shared" si="43"/>
        <v>198472201.98294398</v>
      </c>
      <c r="P284" s="18">
        <v>257</v>
      </c>
      <c r="Q284" s="41">
        <v>17</v>
      </c>
      <c r="R284" s="19">
        <f t="shared" si="36"/>
        <v>233.33333333333334</v>
      </c>
      <c r="S284" s="42">
        <f t="shared" si="37"/>
        <v>576882.23689205898</v>
      </c>
      <c r="T284" s="43">
        <f t="shared" si="44"/>
        <v>576043.13462545688</v>
      </c>
    </row>
    <row r="285" spans="1:20" x14ac:dyDescent="0.2">
      <c r="A285" s="18" t="s">
        <v>13</v>
      </c>
      <c r="B285" s="18" t="s">
        <v>21</v>
      </c>
      <c r="C285" s="18" t="s">
        <v>30</v>
      </c>
      <c r="D285" s="18" t="s">
        <v>126</v>
      </c>
      <c r="E285" s="19">
        <v>207389.33081715449</v>
      </c>
      <c r="F285" s="19">
        <v>358.66666666666669</v>
      </c>
      <c r="G285" s="19">
        <v>341</v>
      </c>
      <c r="H285" s="19">
        <v>0</v>
      </c>
      <c r="I285" s="19">
        <v>0</v>
      </c>
      <c r="J285" s="19">
        <f t="shared" si="38"/>
        <v>699.66666666666674</v>
      </c>
      <c r="K285" s="19">
        <f t="shared" si="39"/>
        <v>74383639.98641941</v>
      </c>
      <c r="L285" s="19">
        <f t="shared" si="40"/>
        <v>70719761.808649689</v>
      </c>
      <c r="M285" s="19">
        <f t="shared" si="41"/>
        <v>0</v>
      </c>
      <c r="N285" s="19">
        <f t="shared" si="42"/>
        <v>0</v>
      </c>
      <c r="O285" s="19">
        <f t="shared" si="43"/>
        <v>145103401.7950691</v>
      </c>
      <c r="P285" s="18">
        <v>257</v>
      </c>
      <c r="Q285" s="41">
        <v>17</v>
      </c>
      <c r="R285" s="19">
        <f t="shared" si="36"/>
        <v>699.66666666666674</v>
      </c>
      <c r="S285" s="42">
        <f t="shared" si="37"/>
        <v>421759.69315531757</v>
      </c>
      <c r="T285" s="43">
        <f t="shared" si="44"/>
        <v>421146.22390309256</v>
      </c>
    </row>
    <row r="286" spans="1:20" x14ac:dyDescent="0.2">
      <c r="A286" s="18" t="s">
        <v>13</v>
      </c>
      <c r="B286" s="18" t="s">
        <v>21</v>
      </c>
      <c r="C286" s="18" t="s">
        <v>30</v>
      </c>
      <c r="D286" s="18" t="s">
        <v>127</v>
      </c>
      <c r="E286" s="19">
        <v>524302.94613598147</v>
      </c>
      <c r="F286" s="19">
        <v>503.66666666666669</v>
      </c>
      <c r="G286" s="19">
        <v>479.66666666666669</v>
      </c>
      <c r="H286" s="19">
        <v>0</v>
      </c>
      <c r="I286" s="19">
        <v>0</v>
      </c>
      <c r="J286" s="19">
        <f t="shared" si="38"/>
        <v>983.33333333333337</v>
      </c>
      <c r="K286" s="19">
        <f t="shared" si="39"/>
        <v>264073917.20382267</v>
      </c>
      <c r="L286" s="19">
        <f t="shared" si="40"/>
        <v>251490646.49655911</v>
      </c>
      <c r="M286" s="19">
        <f t="shared" si="41"/>
        <v>0</v>
      </c>
      <c r="N286" s="19">
        <f t="shared" si="42"/>
        <v>0</v>
      </c>
      <c r="O286" s="19">
        <f t="shared" si="43"/>
        <v>515564563.70038176</v>
      </c>
      <c r="P286" s="18">
        <v>257</v>
      </c>
      <c r="Q286" s="41">
        <v>17</v>
      </c>
      <c r="R286" s="19">
        <f t="shared" si="36"/>
        <v>983.33333333333326</v>
      </c>
      <c r="S286" s="42">
        <f t="shared" si="37"/>
        <v>1498547.5839851561</v>
      </c>
      <c r="T286" s="43">
        <f t="shared" si="44"/>
        <v>1496367.8762494707</v>
      </c>
    </row>
    <row r="287" spans="1:20" x14ac:dyDescent="0.2">
      <c r="A287" s="18" t="s">
        <v>13</v>
      </c>
      <c r="B287" s="18" t="s">
        <v>21</v>
      </c>
      <c r="C287" s="18" t="s">
        <v>30</v>
      </c>
      <c r="D287" s="18" t="s">
        <v>9</v>
      </c>
      <c r="E287" s="19">
        <v>7075.9922216125333</v>
      </c>
      <c r="F287" s="19">
        <v>0</v>
      </c>
      <c r="G287" s="19">
        <v>216</v>
      </c>
      <c r="H287" s="19">
        <v>0</v>
      </c>
      <c r="I287" s="19">
        <v>0</v>
      </c>
      <c r="J287" s="19">
        <f t="shared" si="38"/>
        <v>216</v>
      </c>
      <c r="K287" s="19">
        <f t="shared" si="39"/>
        <v>0</v>
      </c>
      <c r="L287" s="19">
        <f t="shared" si="40"/>
        <v>1528414.3198683071</v>
      </c>
      <c r="M287" s="19">
        <f t="shared" si="41"/>
        <v>0</v>
      </c>
      <c r="N287" s="19">
        <f t="shared" si="42"/>
        <v>0</v>
      </c>
      <c r="O287" s="19">
        <f t="shared" si="43"/>
        <v>1528414.3198683071</v>
      </c>
      <c r="P287" s="18">
        <v>257</v>
      </c>
      <c r="Q287" s="41">
        <v>17</v>
      </c>
      <c r="R287" s="19">
        <f t="shared" si="36"/>
        <v>216</v>
      </c>
      <c r="S287" s="42">
        <f t="shared" si="37"/>
        <v>4442.5116612514603</v>
      </c>
      <c r="T287" s="43">
        <f t="shared" si="44"/>
        <v>4436.0498197074294</v>
      </c>
    </row>
    <row r="288" spans="1:20" x14ac:dyDescent="0.2">
      <c r="A288" s="18" t="s">
        <v>13</v>
      </c>
      <c r="B288" s="18" t="s">
        <v>21</v>
      </c>
      <c r="C288" s="18" t="s">
        <v>30</v>
      </c>
      <c r="D288" s="18" t="s">
        <v>11</v>
      </c>
      <c r="E288" s="19">
        <v>12115.520050279389</v>
      </c>
      <c r="F288" s="19">
        <v>46.5</v>
      </c>
      <c r="G288" s="19">
        <v>0</v>
      </c>
      <c r="H288" s="19">
        <v>0</v>
      </c>
      <c r="I288" s="19">
        <v>0</v>
      </c>
      <c r="J288" s="19">
        <f t="shared" si="38"/>
        <v>46.5</v>
      </c>
      <c r="K288" s="19">
        <f t="shared" si="39"/>
        <v>563371.68233799154</v>
      </c>
      <c r="L288" s="19">
        <f t="shared" si="40"/>
        <v>0</v>
      </c>
      <c r="M288" s="19">
        <f t="shared" si="41"/>
        <v>0</v>
      </c>
      <c r="N288" s="19">
        <f t="shared" si="42"/>
        <v>0</v>
      </c>
      <c r="O288" s="19">
        <f t="shared" si="43"/>
        <v>563371.68233799154</v>
      </c>
      <c r="P288" s="18">
        <v>257</v>
      </c>
      <c r="Q288" s="41">
        <v>17</v>
      </c>
      <c r="R288" s="19">
        <f t="shared" si="36"/>
        <v>46.5</v>
      </c>
      <c r="S288" s="42">
        <f t="shared" si="37"/>
        <v>1637.5044618929169</v>
      </c>
      <c r="T288" s="43">
        <f t="shared" si="44"/>
        <v>1635.1226348618957</v>
      </c>
    </row>
    <row r="289" spans="1:20" x14ac:dyDescent="0.2">
      <c r="A289" s="18" t="s">
        <v>13</v>
      </c>
      <c r="B289" s="18" t="s">
        <v>21</v>
      </c>
      <c r="C289" s="18" t="s">
        <v>30</v>
      </c>
      <c r="D289" s="18" t="s">
        <v>10</v>
      </c>
      <c r="E289" s="19">
        <v>19225.238217262828</v>
      </c>
      <c r="F289" s="19">
        <v>354</v>
      </c>
      <c r="G289" s="19">
        <v>0</v>
      </c>
      <c r="H289" s="19">
        <v>59.5</v>
      </c>
      <c r="I289" s="19">
        <v>0</v>
      </c>
      <c r="J289" s="19">
        <f t="shared" si="38"/>
        <v>413.5</v>
      </c>
      <c r="K289" s="19">
        <f t="shared" si="39"/>
        <v>6805734.3289110409</v>
      </c>
      <c r="L289" s="19">
        <f t="shared" si="40"/>
        <v>0</v>
      </c>
      <c r="M289" s="19">
        <f t="shared" si="41"/>
        <v>1143901.6739271383</v>
      </c>
      <c r="N289" s="19">
        <f t="shared" si="42"/>
        <v>0</v>
      </c>
      <c r="O289" s="19">
        <f t="shared" si="43"/>
        <v>7949636.0028381795</v>
      </c>
      <c r="P289" s="18">
        <v>257</v>
      </c>
      <c r="Q289" s="41">
        <v>17</v>
      </c>
      <c r="R289" s="19">
        <f t="shared" si="36"/>
        <v>413.5</v>
      </c>
      <c r="S289" s="42">
        <f t="shared" si="37"/>
        <v>23106.529549105526</v>
      </c>
      <c r="T289" s="43">
        <f t="shared" si="44"/>
        <v>23072.920018289635</v>
      </c>
    </row>
    <row r="290" spans="1:20" x14ac:dyDescent="0.2">
      <c r="A290" s="18" t="s">
        <v>13</v>
      </c>
      <c r="B290" s="18" t="s">
        <v>21</v>
      </c>
      <c r="C290" s="18" t="s">
        <v>31</v>
      </c>
      <c r="D290" s="18" t="s">
        <v>125</v>
      </c>
      <c r="E290" s="19">
        <v>447006.57026059186</v>
      </c>
      <c r="F290" s="19">
        <v>11.666666666666666</v>
      </c>
      <c r="G290" s="19">
        <v>92.666666666666671</v>
      </c>
      <c r="H290" s="19">
        <v>41.666666666666664</v>
      </c>
      <c r="I290" s="19">
        <v>0</v>
      </c>
      <c r="J290" s="19">
        <f t="shared" si="38"/>
        <v>146</v>
      </c>
      <c r="K290" s="19">
        <f t="shared" si="39"/>
        <v>5215076.6530402377</v>
      </c>
      <c r="L290" s="19">
        <f t="shared" si="40"/>
        <v>41422608.844148181</v>
      </c>
      <c r="M290" s="19">
        <f t="shared" si="41"/>
        <v>18625273.760857992</v>
      </c>
      <c r="N290" s="19">
        <f t="shared" si="42"/>
        <v>0</v>
      </c>
      <c r="O290" s="19">
        <f t="shared" si="43"/>
        <v>65262959.258046411</v>
      </c>
      <c r="P290" s="18">
        <v>244</v>
      </c>
      <c r="Q290" s="41">
        <v>16.8</v>
      </c>
      <c r="R290" s="19">
        <f t="shared" si="36"/>
        <v>146</v>
      </c>
      <c r="S290" s="42">
        <f t="shared" si="37"/>
        <v>200282.3930017424</v>
      </c>
      <c r="T290" s="43">
        <f t="shared" si="44"/>
        <v>199141.70794928426</v>
      </c>
    </row>
    <row r="291" spans="1:20" x14ac:dyDescent="0.2">
      <c r="A291" s="18" t="s">
        <v>13</v>
      </c>
      <c r="B291" s="18" t="s">
        <v>21</v>
      </c>
      <c r="C291" s="18" t="s">
        <v>31</v>
      </c>
      <c r="D291" s="18" t="s">
        <v>126</v>
      </c>
      <c r="E291" s="19">
        <v>777683.53371159418</v>
      </c>
      <c r="F291" s="19">
        <v>94</v>
      </c>
      <c r="G291" s="19">
        <v>333.16666666666669</v>
      </c>
      <c r="H291" s="19">
        <v>55.666666666666664</v>
      </c>
      <c r="I291" s="19">
        <v>1.4083333333333334</v>
      </c>
      <c r="J291" s="19">
        <f t="shared" si="38"/>
        <v>484.24166666666673</v>
      </c>
      <c r="K291" s="19">
        <f t="shared" si="39"/>
        <v>73102252.16888985</v>
      </c>
      <c r="L291" s="19">
        <f t="shared" si="40"/>
        <v>259098230.64824614</v>
      </c>
      <c r="M291" s="19">
        <f t="shared" si="41"/>
        <v>43291050.043278739</v>
      </c>
      <c r="N291" s="19">
        <f t="shared" si="42"/>
        <v>1095237.6433104952</v>
      </c>
      <c r="O291" s="19">
        <f t="shared" si="43"/>
        <v>376586770.50372523</v>
      </c>
      <c r="P291" s="18">
        <v>244</v>
      </c>
      <c r="Q291" s="41">
        <v>16.8</v>
      </c>
      <c r="R291" s="19">
        <f t="shared" si="36"/>
        <v>484.24166666666667</v>
      </c>
      <c r="S291" s="42">
        <f t="shared" si="37"/>
        <v>1155689.2366933995</v>
      </c>
      <c r="T291" s="43">
        <f t="shared" si="44"/>
        <v>1149107.1431911942</v>
      </c>
    </row>
    <row r="292" spans="1:20" x14ac:dyDescent="0.2">
      <c r="A292" s="18" t="s">
        <v>13</v>
      </c>
      <c r="B292" s="18" t="s">
        <v>21</v>
      </c>
      <c r="C292" s="18" t="s">
        <v>31</v>
      </c>
      <c r="D292" s="18" t="s">
        <v>127</v>
      </c>
      <c r="E292" s="19">
        <v>845890.49132827611</v>
      </c>
      <c r="F292" s="19">
        <v>75.625</v>
      </c>
      <c r="G292" s="19">
        <v>218.375</v>
      </c>
      <c r="H292" s="19">
        <v>97.375</v>
      </c>
      <c r="I292" s="19">
        <v>0</v>
      </c>
      <c r="J292" s="19">
        <f t="shared" si="38"/>
        <v>391.375</v>
      </c>
      <c r="K292" s="19">
        <f t="shared" si="39"/>
        <v>63970468.406700879</v>
      </c>
      <c r="L292" s="19">
        <f t="shared" si="40"/>
        <v>184721336.0438123</v>
      </c>
      <c r="M292" s="19">
        <f t="shared" si="41"/>
        <v>82368586.593090892</v>
      </c>
      <c r="N292" s="19">
        <f t="shared" si="42"/>
        <v>0</v>
      </c>
      <c r="O292" s="19">
        <f t="shared" si="43"/>
        <v>331060391.04360408</v>
      </c>
      <c r="P292" s="18">
        <v>244</v>
      </c>
      <c r="Q292" s="41">
        <v>16.8</v>
      </c>
      <c r="R292" s="19">
        <f t="shared" si="36"/>
        <v>391.375</v>
      </c>
      <c r="S292" s="42">
        <f t="shared" si="37"/>
        <v>1015975.4951370931</v>
      </c>
      <c r="T292" s="43">
        <f t="shared" si="44"/>
        <v>1010189.1249844431</v>
      </c>
    </row>
    <row r="293" spans="1:20" x14ac:dyDescent="0.2">
      <c r="A293" s="18" t="s">
        <v>13</v>
      </c>
      <c r="B293" s="18" t="s">
        <v>21</v>
      </c>
      <c r="C293" s="18" t="s">
        <v>31</v>
      </c>
      <c r="D293" s="18" t="s">
        <v>9</v>
      </c>
      <c r="E293" s="19">
        <v>7132.2024379781333</v>
      </c>
      <c r="F293" s="19">
        <v>0</v>
      </c>
      <c r="G293" s="19">
        <v>0</v>
      </c>
      <c r="H293" s="19">
        <v>124</v>
      </c>
      <c r="I293" s="19">
        <v>0</v>
      </c>
      <c r="J293" s="19">
        <f t="shared" si="38"/>
        <v>124</v>
      </c>
      <c r="K293" s="19">
        <f t="shared" si="39"/>
        <v>0</v>
      </c>
      <c r="L293" s="19">
        <f t="shared" si="40"/>
        <v>0</v>
      </c>
      <c r="M293" s="19">
        <f t="shared" si="41"/>
        <v>884393.10230928857</v>
      </c>
      <c r="N293" s="19">
        <f t="shared" si="42"/>
        <v>0</v>
      </c>
      <c r="O293" s="19">
        <f t="shared" si="43"/>
        <v>884393.10230928857</v>
      </c>
      <c r="P293" s="18">
        <v>244</v>
      </c>
      <c r="Q293" s="41">
        <v>16.8</v>
      </c>
      <c r="R293" s="19">
        <f t="shared" si="36"/>
        <v>124</v>
      </c>
      <c r="S293" s="42">
        <f t="shared" si="37"/>
        <v>2714.071946758997</v>
      </c>
      <c r="T293" s="43">
        <f t="shared" si="44"/>
        <v>2698.6142659585835</v>
      </c>
    </row>
    <row r="294" spans="1:20" x14ac:dyDescent="0.2">
      <c r="A294" s="18" t="s">
        <v>13</v>
      </c>
      <c r="B294" s="18" t="s">
        <v>21</v>
      </c>
      <c r="C294" s="18" t="s">
        <v>31</v>
      </c>
      <c r="D294" s="18" t="s">
        <v>11</v>
      </c>
      <c r="E294" s="19">
        <v>51658.658541419638</v>
      </c>
      <c r="F294" s="19">
        <v>0</v>
      </c>
      <c r="G294" s="19">
        <v>155.5</v>
      </c>
      <c r="H294" s="19">
        <v>13</v>
      </c>
      <c r="I294" s="19">
        <v>0</v>
      </c>
      <c r="J294" s="19">
        <f t="shared" si="38"/>
        <v>168.5</v>
      </c>
      <c r="K294" s="19">
        <f t="shared" si="39"/>
        <v>0</v>
      </c>
      <c r="L294" s="19">
        <f t="shared" si="40"/>
        <v>8032921.4031907534</v>
      </c>
      <c r="M294" s="19">
        <f t="shared" si="41"/>
        <v>671562.56103845534</v>
      </c>
      <c r="N294" s="19">
        <f t="shared" si="42"/>
        <v>0</v>
      </c>
      <c r="O294" s="19">
        <f t="shared" si="43"/>
        <v>8704483.9642292093</v>
      </c>
      <c r="P294" s="18">
        <v>244</v>
      </c>
      <c r="Q294" s="41">
        <v>16.8</v>
      </c>
      <c r="R294" s="19">
        <f t="shared" si="36"/>
        <v>168.5</v>
      </c>
      <c r="S294" s="42">
        <f t="shared" si="37"/>
        <v>26712.777018093569</v>
      </c>
      <c r="T294" s="43">
        <f t="shared" si="44"/>
        <v>26560.637506489467</v>
      </c>
    </row>
    <row r="295" spans="1:20" x14ac:dyDescent="0.2">
      <c r="A295" s="18" t="s">
        <v>13</v>
      </c>
      <c r="B295" s="18" t="s">
        <v>21</v>
      </c>
      <c r="C295" s="18" t="s">
        <v>31</v>
      </c>
      <c r="D295" s="18" t="s">
        <v>10</v>
      </c>
      <c r="E295" s="19">
        <v>34505.267168374972</v>
      </c>
      <c r="F295" s="19">
        <v>73</v>
      </c>
      <c r="G295" s="19">
        <v>51</v>
      </c>
      <c r="H295" s="19">
        <v>54</v>
      </c>
      <c r="I295" s="19">
        <v>0</v>
      </c>
      <c r="J295" s="19">
        <f t="shared" si="38"/>
        <v>178</v>
      </c>
      <c r="K295" s="19">
        <f t="shared" si="39"/>
        <v>2518884.5032913731</v>
      </c>
      <c r="L295" s="19">
        <f t="shared" si="40"/>
        <v>1759768.6255871237</v>
      </c>
      <c r="M295" s="19">
        <f t="shared" si="41"/>
        <v>1863284.4270922486</v>
      </c>
      <c r="N295" s="19">
        <f t="shared" si="42"/>
        <v>0</v>
      </c>
      <c r="O295" s="19">
        <f t="shared" si="43"/>
        <v>6141937.5559707452</v>
      </c>
      <c r="P295" s="18">
        <v>244</v>
      </c>
      <c r="Q295" s="41">
        <v>16.8</v>
      </c>
      <c r="R295" s="19">
        <f t="shared" si="36"/>
        <v>178</v>
      </c>
      <c r="S295" s="42">
        <f t="shared" si="37"/>
        <v>18848.700171765959</v>
      </c>
      <c r="T295" s="43">
        <f t="shared" si="44"/>
        <v>18741.349594304007</v>
      </c>
    </row>
    <row r="296" spans="1:20" x14ac:dyDescent="0.2">
      <c r="A296" s="18" t="s">
        <v>13</v>
      </c>
      <c r="B296" s="18" t="s">
        <v>21</v>
      </c>
      <c r="C296" s="18" t="s">
        <v>84</v>
      </c>
      <c r="D296" s="18" t="s">
        <v>125</v>
      </c>
      <c r="E296" s="19">
        <v>130936.49170892616</v>
      </c>
      <c r="F296" s="19">
        <v>146.33333333333334</v>
      </c>
      <c r="G296" s="19">
        <v>45.666666666666664</v>
      </c>
      <c r="H296" s="19">
        <v>6.666666666666667</v>
      </c>
      <c r="I296" s="19">
        <v>5.2</v>
      </c>
      <c r="J296" s="19">
        <f t="shared" si="38"/>
        <v>203.86666666666665</v>
      </c>
      <c r="K296" s="19">
        <f t="shared" si="39"/>
        <v>19160373.286739528</v>
      </c>
      <c r="L296" s="19">
        <f t="shared" si="40"/>
        <v>5979433.1213742942</v>
      </c>
      <c r="M296" s="19">
        <f t="shared" si="41"/>
        <v>872909.94472617446</v>
      </c>
      <c r="N296" s="19">
        <f t="shared" si="42"/>
        <v>680869.756886416</v>
      </c>
      <c r="O296" s="19">
        <f t="shared" si="43"/>
        <v>26693586.10972641</v>
      </c>
      <c r="P296" s="18">
        <v>236</v>
      </c>
      <c r="Q296" s="41">
        <v>27</v>
      </c>
      <c r="R296" s="19">
        <f t="shared" si="36"/>
        <v>203.86666666666665</v>
      </c>
      <c r="S296" s="42">
        <f t="shared" si="37"/>
        <v>74312.229127501065</v>
      </c>
      <c r="T296" s="43">
        <f t="shared" si="44"/>
        <v>74157.177764500331</v>
      </c>
    </row>
    <row r="297" spans="1:20" x14ac:dyDescent="0.2">
      <c r="A297" s="18" t="s">
        <v>13</v>
      </c>
      <c r="B297" s="18" t="s">
        <v>21</v>
      </c>
      <c r="C297" s="18" t="s">
        <v>84</v>
      </c>
      <c r="D297" s="18" t="s">
        <v>126</v>
      </c>
      <c r="E297" s="19">
        <v>1102201.2295868485</v>
      </c>
      <c r="F297" s="19">
        <v>63.777777777777779</v>
      </c>
      <c r="G297" s="19">
        <v>347.11111111111109</v>
      </c>
      <c r="H297" s="19">
        <v>39.777777777777779</v>
      </c>
      <c r="I297" s="19">
        <v>1.1555555555555557</v>
      </c>
      <c r="J297" s="19">
        <f t="shared" si="38"/>
        <v>451.82222222222219</v>
      </c>
      <c r="K297" s="19">
        <f t="shared" si="39"/>
        <v>70295945.086983457</v>
      </c>
      <c r="L297" s="19">
        <f t="shared" si="40"/>
        <v>382586293.46992385</v>
      </c>
      <c r="M297" s="19">
        <f t="shared" si="41"/>
        <v>43843115.576899089</v>
      </c>
      <c r="N297" s="19">
        <f t="shared" si="42"/>
        <v>1273654.7541892473</v>
      </c>
      <c r="O297" s="19">
        <f t="shared" si="43"/>
        <v>497999008.88799566</v>
      </c>
      <c r="P297" s="18">
        <v>236</v>
      </c>
      <c r="Q297" s="41">
        <v>27</v>
      </c>
      <c r="R297" s="19">
        <f t="shared" si="36"/>
        <v>451.82222222222225</v>
      </c>
      <c r="S297" s="42">
        <f t="shared" si="37"/>
        <v>1386378.5967771744</v>
      </c>
      <c r="T297" s="43">
        <f t="shared" si="44"/>
        <v>1383485.9384140868</v>
      </c>
    </row>
    <row r="298" spans="1:20" x14ac:dyDescent="0.2">
      <c r="A298" s="18" t="s">
        <v>13</v>
      </c>
      <c r="B298" s="18" t="s">
        <v>21</v>
      </c>
      <c r="C298" s="18" t="s">
        <v>84</v>
      </c>
      <c r="D298" s="18" t="s">
        <v>127</v>
      </c>
      <c r="E298" s="19">
        <v>1121415.718279036</v>
      </c>
      <c r="F298" s="19">
        <v>238.875</v>
      </c>
      <c r="G298" s="19">
        <v>551.375</v>
      </c>
      <c r="H298" s="19">
        <v>47.25</v>
      </c>
      <c r="I298" s="19">
        <v>0</v>
      </c>
      <c r="J298" s="19">
        <f t="shared" si="38"/>
        <v>837.5</v>
      </c>
      <c r="K298" s="19">
        <f t="shared" si="39"/>
        <v>267878179.70390472</v>
      </c>
      <c r="L298" s="19">
        <f t="shared" si="40"/>
        <v>618320591.66610348</v>
      </c>
      <c r="M298" s="19">
        <f t="shared" si="41"/>
        <v>52986892.688684449</v>
      </c>
      <c r="N298" s="19">
        <f t="shared" si="42"/>
        <v>0</v>
      </c>
      <c r="O298" s="19">
        <f t="shared" si="43"/>
        <v>939185664.05869269</v>
      </c>
      <c r="P298" s="18">
        <v>236</v>
      </c>
      <c r="Q298" s="41">
        <v>27</v>
      </c>
      <c r="R298" s="19">
        <f t="shared" si="36"/>
        <v>837.5</v>
      </c>
      <c r="S298" s="42">
        <f t="shared" si="37"/>
        <v>2614597.3783328859</v>
      </c>
      <c r="T298" s="43">
        <f t="shared" si="44"/>
        <v>2609142.0597134819</v>
      </c>
    </row>
    <row r="299" spans="1:20" x14ac:dyDescent="0.2">
      <c r="A299" s="48" t="s">
        <v>13</v>
      </c>
      <c r="B299" s="18" t="s">
        <v>21</v>
      </c>
      <c r="C299" s="18" t="s">
        <v>84</v>
      </c>
      <c r="D299" s="18" t="s">
        <v>9</v>
      </c>
      <c r="E299" s="19">
        <v>13985.567133831481</v>
      </c>
      <c r="F299" s="19">
        <v>44.5</v>
      </c>
      <c r="G299" s="19">
        <v>14.5</v>
      </c>
      <c r="H299" s="19">
        <v>0</v>
      </c>
      <c r="I299" s="19">
        <v>0</v>
      </c>
      <c r="J299" s="19">
        <f t="shared" si="38"/>
        <v>59</v>
      </c>
      <c r="K299" s="19">
        <f t="shared" si="39"/>
        <v>622357.73745550087</v>
      </c>
      <c r="L299" s="19">
        <f t="shared" si="40"/>
        <v>202790.72344055647</v>
      </c>
      <c r="M299" s="19">
        <f t="shared" si="41"/>
        <v>0</v>
      </c>
      <c r="N299" s="19">
        <f t="shared" si="42"/>
        <v>0</v>
      </c>
      <c r="O299" s="19">
        <f t="shared" si="43"/>
        <v>825148.46089605731</v>
      </c>
      <c r="P299" s="18">
        <v>236</v>
      </c>
      <c r="Q299" s="41">
        <v>27</v>
      </c>
      <c r="R299" s="19">
        <f t="shared" si="36"/>
        <v>59</v>
      </c>
      <c r="S299" s="42">
        <f t="shared" si="37"/>
        <v>2297.1294017318205</v>
      </c>
      <c r="T299" s="43">
        <f t="shared" si="44"/>
        <v>2292.3364753331725</v>
      </c>
    </row>
    <row r="300" spans="1:20" x14ac:dyDescent="0.2">
      <c r="A300" s="48" t="s">
        <v>13</v>
      </c>
      <c r="B300" s="18" t="s">
        <v>21</v>
      </c>
      <c r="C300" s="18" t="s">
        <v>84</v>
      </c>
      <c r="D300" s="18" t="s">
        <v>11</v>
      </c>
      <c r="E300" s="19">
        <v>34353.164193118209</v>
      </c>
      <c r="F300" s="19">
        <v>34</v>
      </c>
      <c r="G300" s="19">
        <v>41</v>
      </c>
      <c r="H300" s="19">
        <v>0</v>
      </c>
      <c r="I300" s="19">
        <v>0</v>
      </c>
      <c r="J300" s="19">
        <f t="shared" si="38"/>
        <v>75</v>
      </c>
      <c r="K300" s="19">
        <f t="shared" si="39"/>
        <v>1168007.5825660191</v>
      </c>
      <c r="L300" s="19">
        <f t="shared" si="40"/>
        <v>1408479.7319178465</v>
      </c>
      <c r="M300" s="19">
        <f t="shared" si="41"/>
        <v>0</v>
      </c>
      <c r="N300" s="19">
        <f t="shared" si="42"/>
        <v>0</v>
      </c>
      <c r="O300" s="19">
        <f t="shared" si="43"/>
        <v>2576487.3144838656</v>
      </c>
      <c r="P300" s="18">
        <v>236</v>
      </c>
      <c r="Q300" s="41">
        <v>27</v>
      </c>
      <c r="R300" s="19">
        <f t="shared" si="36"/>
        <v>75</v>
      </c>
      <c r="S300" s="42">
        <f t="shared" si="37"/>
        <v>7172.6786678639819</v>
      </c>
      <c r="T300" s="43">
        <f t="shared" si="44"/>
        <v>7157.7129802930913</v>
      </c>
    </row>
    <row r="301" spans="1:20" x14ac:dyDescent="0.2">
      <c r="A301" s="48" t="s">
        <v>13</v>
      </c>
      <c r="B301" s="18" t="s">
        <v>21</v>
      </c>
      <c r="C301" s="18" t="s">
        <v>84</v>
      </c>
      <c r="D301" s="18" t="s">
        <v>10</v>
      </c>
      <c r="E301" s="19">
        <v>45004.15002561955</v>
      </c>
      <c r="F301" s="19">
        <v>87</v>
      </c>
      <c r="G301" s="19">
        <v>282.5</v>
      </c>
      <c r="H301" s="19">
        <v>0</v>
      </c>
      <c r="I301" s="19">
        <v>0</v>
      </c>
      <c r="J301" s="19">
        <f t="shared" si="38"/>
        <v>369.5</v>
      </c>
      <c r="K301" s="19">
        <f t="shared" si="39"/>
        <v>3915361.0522289011</v>
      </c>
      <c r="L301" s="19">
        <f t="shared" si="40"/>
        <v>12713672.382237524</v>
      </c>
      <c r="M301" s="19">
        <f t="shared" si="41"/>
        <v>0</v>
      </c>
      <c r="N301" s="19">
        <f t="shared" si="42"/>
        <v>0</v>
      </c>
      <c r="O301" s="19">
        <f t="shared" si="43"/>
        <v>16629033.434466425</v>
      </c>
      <c r="P301" s="18">
        <v>236</v>
      </c>
      <c r="Q301" s="41">
        <v>27</v>
      </c>
      <c r="R301" s="19">
        <f t="shared" si="36"/>
        <v>369.50000000000006</v>
      </c>
      <c r="S301" s="42">
        <f t="shared" si="37"/>
        <v>46293.537993408652</v>
      </c>
      <c r="T301" s="43">
        <f t="shared" si="44"/>
        <v>46196.947213556137</v>
      </c>
    </row>
    <row r="302" spans="1:20" x14ac:dyDescent="0.2">
      <c r="A302" s="48" t="s">
        <v>12</v>
      </c>
      <c r="B302" s="18" t="s">
        <v>17</v>
      </c>
      <c r="C302" s="18" t="s">
        <v>29</v>
      </c>
      <c r="D302" s="18" t="s">
        <v>125</v>
      </c>
      <c r="E302" s="19">
        <v>69322.119382413963</v>
      </c>
      <c r="F302" s="19">
        <v>291</v>
      </c>
      <c r="G302" s="19">
        <v>574.5</v>
      </c>
      <c r="H302" s="19">
        <v>0</v>
      </c>
      <c r="I302" s="19">
        <v>0</v>
      </c>
      <c r="J302" s="19">
        <f t="shared" si="38"/>
        <v>865.5</v>
      </c>
      <c r="K302" s="19">
        <f t="shared" si="39"/>
        <v>20172736.740282465</v>
      </c>
      <c r="L302" s="19">
        <f t="shared" si="40"/>
        <v>39825557.585196823</v>
      </c>
      <c r="M302" s="19">
        <f t="shared" si="41"/>
        <v>0</v>
      </c>
      <c r="N302" s="19">
        <f t="shared" si="42"/>
        <v>0</v>
      </c>
      <c r="O302" s="19">
        <f t="shared" si="43"/>
        <v>59998294.325479284</v>
      </c>
      <c r="P302" s="18">
        <v>304</v>
      </c>
      <c r="Q302" s="41">
        <v>10.7</v>
      </c>
      <c r="R302" s="19">
        <f t="shared" si="36"/>
        <v>865.5</v>
      </c>
      <c r="S302" s="42">
        <f t="shared" si="37"/>
        <v>158620.49062298588</v>
      </c>
      <c r="T302" s="43">
        <f t="shared" si="44"/>
        <v>158106.08232644235</v>
      </c>
    </row>
    <row r="303" spans="1:20" x14ac:dyDescent="0.2">
      <c r="A303" s="48" t="s">
        <v>12</v>
      </c>
      <c r="B303" s="18" t="s">
        <v>17</v>
      </c>
      <c r="C303" s="18" t="s">
        <v>29</v>
      </c>
      <c r="D303" s="18" t="s">
        <v>126</v>
      </c>
      <c r="E303" s="19">
        <v>369961.83757479978</v>
      </c>
      <c r="F303" s="19">
        <v>474.33333333333331</v>
      </c>
      <c r="G303" s="19">
        <v>0</v>
      </c>
      <c r="H303" s="19">
        <v>6.666666666666667</v>
      </c>
      <c r="I303" s="19">
        <v>0.8666666666666667</v>
      </c>
      <c r="J303" s="19">
        <f t="shared" si="38"/>
        <v>481.86666666666667</v>
      </c>
      <c r="K303" s="19">
        <f t="shared" si="39"/>
        <v>175485231.62298003</v>
      </c>
      <c r="L303" s="19">
        <f t="shared" si="40"/>
        <v>0</v>
      </c>
      <c r="M303" s="19">
        <f t="shared" si="41"/>
        <v>2466412.2504986655</v>
      </c>
      <c r="N303" s="19">
        <f t="shared" si="42"/>
        <v>320633.59256482648</v>
      </c>
      <c r="O303" s="19">
        <f t="shared" si="43"/>
        <v>178272277.4660435</v>
      </c>
      <c r="P303" s="18">
        <v>304</v>
      </c>
      <c r="Q303" s="41">
        <v>10.7</v>
      </c>
      <c r="R303" s="19">
        <f t="shared" si="36"/>
        <v>481.86666666666662</v>
      </c>
      <c r="S303" s="42">
        <f t="shared" si="37"/>
        <v>471307.33355085255</v>
      </c>
      <c r="T303" s="43">
        <f t="shared" si="44"/>
        <v>469778.8777905145</v>
      </c>
    </row>
    <row r="304" spans="1:20" x14ac:dyDescent="0.2">
      <c r="A304" s="48" t="s">
        <v>12</v>
      </c>
      <c r="B304" s="18" t="s">
        <v>17</v>
      </c>
      <c r="C304" s="18" t="s">
        <v>29</v>
      </c>
      <c r="D304" s="18" t="s">
        <v>127</v>
      </c>
      <c r="E304" s="19">
        <v>1639094.2613280902</v>
      </c>
      <c r="F304" s="19">
        <v>611.79999999999995</v>
      </c>
      <c r="G304" s="19">
        <v>666.9</v>
      </c>
      <c r="H304" s="19">
        <v>0</v>
      </c>
      <c r="I304" s="19">
        <v>0</v>
      </c>
      <c r="J304" s="19">
        <f t="shared" si="38"/>
        <v>1278.6999999999998</v>
      </c>
      <c r="K304" s="19">
        <f t="shared" si="39"/>
        <v>1002797869.0805255</v>
      </c>
      <c r="L304" s="19">
        <f t="shared" si="40"/>
        <v>1093111962.8797033</v>
      </c>
      <c r="M304" s="19">
        <f t="shared" si="41"/>
        <v>0</v>
      </c>
      <c r="N304" s="19">
        <f t="shared" si="42"/>
        <v>0</v>
      </c>
      <c r="O304" s="19">
        <f t="shared" si="43"/>
        <v>2095909831.9602289</v>
      </c>
      <c r="P304" s="18">
        <v>304</v>
      </c>
      <c r="Q304" s="41">
        <v>10.7</v>
      </c>
      <c r="R304" s="19">
        <f t="shared" si="36"/>
        <v>1278.7</v>
      </c>
      <c r="S304" s="42">
        <f t="shared" si="37"/>
        <v>5541061.6182448557</v>
      </c>
      <c r="T304" s="43">
        <f t="shared" si="44"/>
        <v>5523091.8839634331</v>
      </c>
    </row>
    <row r="305" spans="1:20" x14ac:dyDescent="0.2">
      <c r="A305" s="48" t="s">
        <v>12</v>
      </c>
      <c r="B305" s="18" t="s">
        <v>17</v>
      </c>
      <c r="C305" s="18" t="s">
        <v>29</v>
      </c>
      <c r="D305" s="18" t="s">
        <v>9</v>
      </c>
      <c r="E305" s="19">
        <v>1841.7672078983323</v>
      </c>
      <c r="F305" s="19">
        <v>53</v>
      </c>
      <c r="G305" s="19">
        <v>263</v>
      </c>
      <c r="H305" s="19">
        <v>2.5</v>
      </c>
      <c r="I305" s="19">
        <v>0</v>
      </c>
      <c r="J305" s="19">
        <f t="shared" si="38"/>
        <v>318.5</v>
      </c>
      <c r="K305" s="19">
        <f t="shared" si="39"/>
        <v>97613.66201861162</v>
      </c>
      <c r="L305" s="19">
        <f t="shared" si="40"/>
        <v>484384.77567726141</v>
      </c>
      <c r="M305" s="19">
        <f t="shared" si="41"/>
        <v>4604.4180197458309</v>
      </c>
      <c r="N305" s="19">
        <f t="shared" si="42"/>
        <v>0</v>
      </c>
      <c r="O305" s="19">
        <f t="shared" si="43"/>
        <v>586602.85571561882</v>
      </c>
      <c r="P305" s="18">
        <v>304</v>
      </c>
      <c r="Q305" s="41">
        <v>10.7</v>
      </c>
      <c r="R305" s="19">
        <f t="shared" si="36"/>
        <v>318.5</v>
      </c>
      <c r="S305" s="42">
        <f t="shared" si="37"/>
        <v>1550.8312997981673</v>
      </c>
      <c r="T305" s="43">
        <f t="shared" si="44"/>
        <v>1545.8019338945423</v>
      </c>
    </row>
    <row r="306" spans="1:20" x14ac:dyDescent="0.2">
      <c r="A306" s="48" t="s">
        <v>12</v>
      </c>
      <c r="B306" s="18" t="s">
        <v>17</v>
      </c>
      <c r="C306" s="18" t="s">
        <v>29</v>
      </c>
      <c r="D306" s="18" t="s">
        <v>11</v>
      </c>
      <c r="E306" s="19">
        <v>4083.707822290713</v>
      </c>
      <c r="F306" s="19">
        <v>103.5</v>
      </c>
      <c r="G306" s="19">
        <v>0</v>
      </c>
      <c r="H306" s="19">
        <v>0</v>
      </c>
      <c r="I306" s="19">
        <v>0</v>
      </c>
      <c r="J306" s="19">
        <f t="shared" si="38"/>
        <v>103.5</v>
      </c>
      <c r="K306" s="19">
        <f t="shared" si="39"/>
        <v>422663.75960708881</v>
      </c>
      <c r="L306" s="19">
        <f t="shared" si="40"/>
        <v>0</v>
      </c>
      <c r="M306" s="19">
        <f t="shared" si="41"/>
        <v>0</v>
      </c>
      <c r="N306" s="19">
        <f t="shared" si="42"/>
        <v>0</v>
      </c>
      <c r="O306" s="19">
        <f t="shared" si="43"/>
        <v>422663.75960708881</v>
      </c>
      <c r="P306" s="18">
        <v>304</v>
      </c>
      <c r="Q306" s="41">
        <v>10.7</v>
      </c>
      <c r="R306" s="19">
        <f t="shared" si="36"/>
        <v>103.5</v>
      </c>
      <c r="S306" s="42">
        <f t="shared" si="37"/>
        <v>1117.4173144612409</v>
      </c>
      <c r="T306" s="43">
        <f t="shared" si="44"/>
        <v>1113.7935157010513</v>
      </c>
    </row>
    <row r="307" spans="1:20" x14ac:dyDescent="0.2">
      <c r="A307" s="48" t="s">
        <v>12</v>
      </c>
      <c r="B307" s="18" t="s">
        <v>17</v>
      </c>
      <c r="C307" s="18" t="s">
        <v>29</v>
      </c>
      <c r="D307" s="18" t="s">
        <v>10</v>
      </c>
      <c r="E307" s="19">
        <v>49570.901282788342</v>
      </c>
      <c r="F307" s="19">
        <v>107.5</v>
      </c>
      <c r="G307" s="19">
        <v>126</v>
      </c>
      <c r="H307" s="19">
        <v>0</v>
      </c>
      <c r="I307" s="19">
        <v>0</v>
      </c>
      <c r="J307" s="19">
        <f t="shared" si="38"/>
        <v>233.5</v>
      </c>
      <c r="K307" s="19">
        <f t="shared" si="39"/>
        <v>5328871.8878997471</v>
      </c>
      <c r="L307" s="19">
        <f t="shared" si="40"/>
        <v>6245933.5616313312</v>
      </c>
      <c r="M307" s="19">
        <f t="shared" si="41"/>
        <v>0</v>
      </c>
      <c r="N307" s="19">
        <f t="shared" si="42"/>
        <v>0</v>
      </c>
      <c r="O307" s="19">
        <f t="shared" si="43"/>
        <v>11574805.449531078</v>
      </c>
      <c r="P307" s="18">
        <v>304</v>
      </c>
      <c r="Q307" s="41">
        <v>10.7</v>
      </c>
      <c r="R307" s="19">
        <f t="shared" si="36"/>
        <v>233.5</v>
      </c>
      <c r="S307" s="42">
        <f t="shared" si="37"/>
        <v>30600.891907197791</v>
      </c>
      <c r="T307" s="43">
        <f t="shared" si="44"/>
        <v>30501.652820136154</v>
      </c>
    </row>
    <row r="308" spans="1:20" x14ac:dyDescent="0.2">
      <c r="A308" s="48" t="s">
        <v>12</v>
      </c>
      <c r="B308" s="18" t="s">
        <v>17</v>
      </c>
      <c r="C308" s="18" t="s">
        <v>32</v>
      </c>
      <c r="D308" s="18" t="s">
        <v>125</v>
      </c>
      <c r="E308" s="19">
        <v>48309.884049395252</v>
      </c>
      <c r="F308" s="19">
        <v>11</v>
      </c>
      <c r="G308" s="19">
        <v>548</v>
      </c>
      <c r="H308" s="19">
        <v>22</v>
      </c>
      <c r="I308" s="19">
        <v>4.55</v>
      </c>
      <c r="J308" s="19">
        <f t="shared" si="38"/>
        <v>585.54999999999995</v>
      </c>
      <c r="K308" s="19">
        <f t="shared" si="39"/>
        <v>531408.72454334772</v>
      </c>
      <c r="L308" s="19">
        <f t="shared" si="40"/>
        <v>26473816.459068596</v>
      </c>
      <c r="M308" s="19">
        <f t="shared" si="41"/>
        <v>1062817.4490866954</v>
      </c>
      <c r="N308" s="19">
        <f t="shared" si="42"/>
        <v>219809.97242474838</v>
      </c>
      <c r="O308" s="19">
        <f t="shared" si="43"/>
        <v>28287852.60512339</v>
      </c>
      <c r="P308" s="18">
        <v>229</v>
      </c>
      <c r="Q308" s="41">
        <v>21</v>
      </c>
      <c r="R308" s="19">
        <f t="shared" si="36"/>
        <v>585.54999999999995</v>
      </c>
      <c r="S308" s="42">
        <f t="shared" si="37"/>
        <v>87828.223590579611</v>
      </c>
      <c r="T308" s="43">
        <f t="shared" si="44"/>
        <v>87588.212479723472</v>
      </c>
    </row>
    <row r="309" spans="1:20" x14ac:dyDescent="0.2">
      <c r="A309" s="48" t="s">
        <v>12</v>
      </c>
      <c r="B309" s="18" t="s">
        <v>17</v>
      </c>
      <c r="C309" s="18" t="s">
        <v>32</v>
      </c>
      <c r="D309" s="18" t="s">
        <v>126</v>
      </c>
      <c r="E309" s="19">
        <v>220465.05140905749</v>
      </c>
      <c r="F309" s="19">
        <v>251</v>
      </c>
      <c r="G309" s="19">
        <v>108.33333333333333</v>
      </c>
      <c r="H309" s="19">
        <v>129.66666666666666</v>
      </c>
      <c r="I309" s="19">
        <v>49.616666666666667</v>
      </c>
      <c r="J309" s="19">
        <f t="shared" si="38"/>
        <v>538.61666666666667</v>
      </c>
      <c r="K309" s="19">
        <f t="shared" si="39"/>
        <v>55336727.903673433</v>
      </c>
      <c r="L309" s="19">
        <f t="shared" si="40"/>
        <v>23883713.902647894</v>
      </c>
      <c r="M309" s="19">
        <f t="shared" si="41"/>
        <v>28586968.332707785</v>
      </c>
      <c r="N309" s="19">
        <f t="shared" si="42"/>
        <v>10938740.967412736</v>
      </c>
      <c r="O309" s="19">
        <f t="shared" si="43"/>
        <v>118746151.10644186</v>
      </c>
      <c r="P309" s="18">
        <v>229</v>
      </c>
      <c r="Q309" s="41">
        <v>21</v>
      </c>
      <c r="R309" s="19">
        <f t="shared" si="36"/>
        <v>538.61666666666667</v>
      </c>
      <c r="S309" s="42">
        <f t="shared" si="37"/>
        <v>368683.46478899638</v>
      </c>
      <c r="T309" s="43">
        <f t="shared" si="44"/>
        <v>367675.95120941184</v>
      </c>
    </row>
    <row r="310" spans="1:20" x14ac:dyDescent="0.2">
      <c r="A310" s="48" t="s">
        <v>12</v>
      </c>
      <c r="B310" s="18" t="s">
        <v>17</v>
      </c>
      <c r="C310" s="18" t="s">
        <v>32</v>
      </c>
      <c r="D310" s="18" t="s">
        <v>127</v>
      </c>
      <c r="E310" s="19">
        <v>1210143.4373295372</v>
      </c>
      <c r="F310" s="19">
        <v>137.875</v>
      </c>
      <c r="G310" s="19">
        <v>665.625</v>
      </c>
      <c r="H310" s="19">
        <v>32.875</v>
      </c>
      <c r="I310" s="19">
        <v>164.28749999999999</v>
      </c>
      <c r="J310" s="19">
        <f t="shared" si="38"/>
        <v>1000.6625</v>
      </c>
      <c r="K310" s="19">
        <f t="shared" si="39"/>
        <v>166848526.42180994</v>
      </c>
      <c r="L310" s="19">
        <f t="shared" si="40"/>
        <v>805501725.47247326</v>
      </c>
      <c r="M310" s="19">
        <f t="shared" si="41"/>
        <v>39783465.502208538</v>
      </c>
      <c r="N310" s="19">
        <f t="shared" si="42"/>
        <v>198811439.96027634</v>
      </c>
      <c r="O310" s="19">
        <f t="shared" si="43"/>
        <v>1210945157.3567681</v>
      </c>
      <c r="P310" s="18">
        <v>229</v>
      </c>
      <c r="Q310" s="41">
        <v>21</v>
      </c>
      <c r="R310" s="19">
        <f t="shared" si="36"/>
        <v>1000.6625</v>
      </c>
      <c r="S310" s="42">
        <f t="shared" si="37"/>
        <v>3759746.7549373894</v>
      </c>
      <c r="T310" s="43">
        <f t="shared" si="44"/>
        <v>3749472.3697989983</v>
      </c>
    </row>
    <row r="311" spans="1:20" x14ac:dyDescent="0.2">
      <c r="A311" s="48" t="s">
        <v>12</v>
      </c>
      <c r="B311" s="18" t="s">
        <v>17</v>
      </c>
      <c r="C311" s="18" t="s">
        <v>32</v>
      </c>
      <c r="D311" s="18" t="s">
        <v>9</v>
      </c>
      <c r="E311" s="19">
        <v>432.50549373899054</v>
      </c>
      <c r="F311" s="19">
        <v>0</v>
      </c>
      <c r="G311" s="19">
        <v>250</v>
      </c>
      <c r="H311" s="19">
        <v>0</v>
      </c>
      <c r="I311" s="19">
        <v>5.2</v>
      </c>
      <c r="J311" s="19">
        <f t="shared" si="38"/>
        <v>255.2</v>
      </c>
      <c r="K311" s="19">
        <f t="shared" si="39"/>
        <v>0</v>
      </c>
      <c r="L311" s="19">
        <f t="shared" si="40"/>
        <v>108126.37343474763</v>
      </c>
      <c r="M311" s="19">
        <f t="shared" si="41"/>
        <v>0</v>
      </c>
      <c r="N311" s="19">
        <f t="shared" si="42"/>
        <v>2249.028567442751</v>
      </c>
      <c r="O311" s="19">
        <f t="shared" si="43"/>
        <v>110375.40200219039</v>
      </c>
      <c r="P311" s="18">
        <v>229</v>
      </c>
      <c r="Q311" s="41">
        <v>21</v>
      </c>
      <c r="R311" s="19">
        <f t="shared" si="36"/>
        <v>255.2</v>
      </c>
      <c r="S311" s="42">
        <f t="shared" si="37"/>
        <v>342.6939337273248</v>
      </c>
      <c r="T311" s="43">
        <f t="shared" si="44"/>
        <v>341.75744260459669</v>
      </c>
    </row>
    <row r="312" spans="1:20" x14ac:dyDescent="0.2">
      <c r="A312" s="48" t="s">
        <v>12</v>
      </c>
      <c r="B312" s="18" t="s">
        <v>17</v>
      </c>
      <c r="C312" s="18" t="s">
        <v>32</v>
      </c>
      <c r="D312" s="18" t="s">
        <v>11</v>
      </c>
      <c r="E312" s="19">
        <v>4359.5173667768449</v>
      </c>
      <c r="F312" s="19">
        <v>8</v>
      </c>
      <c r="G312" s="19">
        <v>102</v>
      </c>
      <c r="H312" s="19">
        <v>0</v>
      </c>
      <c r="I312" s="19">
        <v>0</v>
      </c>
      <c r="J312" s="19">
        <f t="shared" si="38"/>
        <v>110</v>
      </c>
      <c r="K312" s="19">
        <f t="shared" si="39"/>
        <v>34876.13893421476</v>
      </c>
      <c r="L312" s="19">
        <f t="shared" si="40"/>
        <v>444670.77141123818</v>
      </c>
      <c r="M312" s="19">
        <f t="shared" si="41"/>
        <v>0</v>
      </c>
      <c r="N312" s="19">
        <f t="shared" si="42"/>
        <v>0</v>
      </c>
      <c r="O312" s="19">
        <f t="shared" si="43"/>
        <v>479546.91034545295</v>
      </c>
      <c r="P312" s="18">
        <v>229</v>
      </c>
      <c r="Q312" s="41">
        <v>21</v>
      </c>
      <c r="R312" s="19">
        <f t="shared" si="36"/>
        <v>110</v>
      </c>
      <c r="S312" s="42">
        <f t="shared" si="37"/>
        <v>1488.8989225136118</v>
      </c>
      <c r="T312" s="43">
        <f t="shared" si="44"/>
        <v>1484.8301588550087</v>
      </c>
    </row>
    <row r="313" spans="1:20" x14ac:dyDescent="0.2">
      <c r="A313" s="48" t="s">
        <v>12</v>
      </c>
      <c r="B313" s="18" t="s">
        <v>17</v>
      </c>
      <c r="C313" s="18" t="s">
        <v>32</v>
      </c>
      <c r="D313" s="18" t="s">
        <v>10</v>
      </c>
      <c r="E313" s="19">
        <v>25339.60508897261</v>
      </c>
      <c r="F313" s="19">
        <v>224</v>
      </c>
      <c r="G313" s="19">
        <v>96.5</v>
      </c>
      <c r="H313" s="19">
        <v>60.5</v>
      </c>
      <c r="I313" s="19">
        <v>10.4</v>
      </c>
      <c r="J313" s="19">
        <f t="shared" si="38"/>
        <v>391.4</v>
      </c>
      <c r="K313" s="19">
        <f t="shared" si="39"/>
        <v>5676071.5399298649</v>
      </c>
      <c r="L313" s="19">
        <f t="shared" si="40"/>
        <v>2445271.8910858571</v>
      </c>
      <c r="M313" s="19">
        <f t="shared" si="41"/>
        <v>1533046.1078828429</v>
      </c>
      <c r="N313" s="19">
        <f t="shared" si="42"/>
        <v>263531.89292531513</v>
      </c>
      <c r="O313" s="19">
        <f t="shared" si="43"/>
        <v>9917921.4318238795</v>
      </c>
      <c r="P313" s="18">
        <v>229</v>
      </c>
      <c r="Q313" s="41">
        <v>21</v>
      </c>
      <c r="R313" s="19">
        <f t="shared" si="36"/>
        <v>391.4</v>
      </c>
      <c r="S313" s="42">
        <f t="shared" si="37"/>
        <v>30793.197109287245</v>
      </c>
      <c r="T313" s="43">
        <f t="shared" si="44"/>
        <v>30709.047514283877</v>
      </c>
    </row>
    <row r="314" spans="1:20" x14ac:dyDescent="0.2">
      <c r="A314" s="48" t="s">
        <v>12</v>
      </c>
      <c r="B314" s="18" t="s">
        <v>17</v>
      </c>
      <c r="C314" s="18" t="s">
        <v>30</v>
      </c>
      <c r="D314" s="18" t="s">
        <v>125</v>
      </c>
      <c r="E314" s="19">
        <v>83878.28160317165</v>
      </c>
      <c r="F314" s="19">
        <v>689.33333333333337</v>
      </c>
      <c r="G314" s="19">
        <v>0</v>
      </c>
      <c r="H314" s="19">
        <v>0</v>
      </c>
      <c r="I314" s="19">
        <v>0</v>
      </c>
      <c r="J314" s="19">
        <f t="shared" si="38"/>
        <v>689.33333333333337</v>
      </c>
      <c r="K314" s="19">
        <f t="shared" si="39"/>
        <v>57820095.451786324</v>
      </c>
      <c r="L314" s="19">
        <f t="shared" si="40"/>
        <v>0</v>
      </c>
      <c r="M314" s="19">
        <f t="shared" si="41"/>
        <v>0</v>
      </c>
      <c r="N314" s="19">
        <f t="shared" si="42"/>
        <v>0</v>
      </c>
      <c r="O314" s="19">
        <f t="shared" si="43"/>
        <v>57820095.451786324</v>
      </c>
      <c r="P314" s="18">
        <v>253</v>
      </c>
      <c r="Q314" s="41">
        <v>9.4</v>
      </c>
      <c r="R314" s="19">
        <f t="shared" si="36"/>
        <v>689.33333333333337</v>
      </c>
      <c r="S314" s="42">
        <f t="shared" si="37"/>
        <v>186349.82542050027</v>
      </c>
      <c r="T314" s="43">
        <f t="shared" si="44"/>
        <v>186078.77086050258</v>
      </c>
    </row>
    <row r="315" spans="1:20" x14ac:dyDescent="0.2">
      <c r="A315" s="48" t="s">
        <v>12</v>
      </c>
      <c r="B315" s="18" t="s">
        <v>17</v>
      </c>
      <c r="C315" s="18" t="s">
        <v>30</v>
      </c>
      <c r="D315" s="18" t="s">
        <v>126</v>
      </c>
      <c r="E315" s="19">
        <v>30166.147531668546</v>
      </c>
      <c r="F315" s="19">
        <v>167.33333333333334</v>
      </c>
      <c r="G315" s="19">
        <v>22</v>
      </c>
      <c r="H315" s="19">
        <v>2</v>
      </c>
      <c r="I315" s="19">
        <v>6.9333333333333336</v>
      </c>
      <c r="J315" s="19">
        <f t="shared" si="38"/>
        <v>198.26666666666668</v>
      </c>
      <c r="K315" s="19">
        <f t="shared" si="39"/>
        <v>5047802.0202992037</v>
      </c>
      <c r="L315" s="19">
        <f t="shared" si="40"/>
        <v>663655.24569670798</v>
      </c>
      <c r="M315" s="19">
        <f t="shared" si="41"/>
        <v>60332.295063337093</v>
      </c>
      <c r="N315" s="19">
        <f t="shared" si="42"/>
        <v>209151.95621956859</v>
      </c>
      <c r="O315" s="19">
        <f t="shared" si="43"/>
        <v>5980941.5172788175</v>
      </c>
      <c r="P315" s="18">
        <v>253</v>
      </c>
      <c r="Q315" s="41">
        <v>9.4</v>
      </c>
      <c r="R315" s="19">
        <f t="shared" si="36"/>
        <v>198.26666666666668</v>
      </c>
      <c r="S315" s="42">
        <f t="shared" si="37"/>
        <v>19276.125348573707</v>
      </c>
      <c r="T315" s="43">
        <f t="shared" si="44"/>
        <v>19248.087320295293</v>
      </c>
    </row>
    <row r="316" spans="1:20" x14ac:dyDescent="0.2">
      <c r="A316" s="48" t="s">
        <v>12</v>
      </c>
      <c r="B316" s="18" t="s">
        <v>17</v>
      </c>
      <c r="C316" s="18" t="s">
        <v>30</v>
      </c>
      <c r="D316" s="18" t="s">
        <v>127</v>
      </c>
      <c r="E316" s="19">
        <v>77331.250117310512</v>
      </c>
      <c r="F316" s="19">
        <v>520.33333333333337</v>
      </c>
      <c r="G316" s="19">
        <v>444</v>
      </c>
      <c r="H316" s="19">
        <v>0</v>
      </c>
      <c r="I316" s="19">
        <v>0</v>
      </c>
      <c r="J316" s="19">
        <f t="shared" si="38"/>
        <v>964.33333333333337</v>
      </c>
      <c r="K316" s="19">
        <f t="shared" si="39"/>
        <v>40238027.144373909</v>
      </c>
      <c r="L316" s="19">
        <f t="shared" si="40"/>
        <v>34335075.052085869</v>
      </c>
      <c r="M316" s="19">
        <f t="shared" si="41"/>
        <v>0</v>
      </c>
      <c r="N316" s="19">
        <f t="shared" si="42"/>
        <v>0</v>
      </c>
      <c r="O316" s="19">
        <f t="shared" si="43"/>
        <v>74573102.19645977</v>
      </c>
      <c r="P316" s="18">
        <v>253</v>
      </c>
      <c r="Q316" s="41">
        <v>9.4</v>
      </c>
      <c r="R316" s="19">
        <f t="shared" si="36"/>
        <v>964.33333333333337</v>
      </c>
      <c r="S316" s="42">
        <f t="shared" si="37"/>
        <v>240343.50802764151</v>
      </c>
      <c r="T316" s="43">
        <f t="shared" si="44"/>
        <v>239993.91712424395</v>
      </c>
    </row>
    <row r="317" spans="1:20" x14ac:dyDescent="0.2">
      <c r="A317" s="48" t="s">
        <v>12</v>
      </c>
      <c r="B317" s="18" t="s">
        <v>17</v>
      </c>
      <c r="C317" s="18" t="s">
        <v>30</v>
      </c>
      <c r="D317" s="18" t="s">
        <v>9</v>
      </c>
      <c r="E317" s="19">
        <v>71.344445390528094</v>
      </c>
      <c r="F317" s="19">
        <v>0</v>
      </c>
      <c r="G317" s="19">
        <v>39</v>
      </c>
      <c r="H317" s="19">
        <v>0</v>
      </c>
      <c r="I317" s="19">
        <v>0</v>
      </c>
      <c r="J317" s="19">
        <f t="shared" si="38"/>
        <v>39</v>
      </c>
      <c r="K317" s="19">
        <f t="shared" si="39"/>
        <v>0</v>
      </c>
      <c r="L317" s="19">
        <f t="shared" si="40"/>
        <v>2782.4333702305958</v>
      </c>
      <c r="M317" s="19">
        <f t="shared" si="41"/>
        <v>0</v>
      </c>
      <c r="N317" s="19">
        <f t="shared" si="42"/>
        <v>0</v>
      </c>
      <c r="O317" s="19">
        <f t="shared" si="43"/>
        <v>2782.4333702305958</v>
      </c>
      <c r="P317" s="18">
        <v>253</v>
      </c>
      <c r="Q317" s="41">
        <v>9.4</v>
      </c>
      <c r="R317" s="19">
        <f t="shared" si="36"/>
        <v>39</v>
      </c>
      <c r="S317" s="42">
        <f t="shared" si="37"/>
        <v>8.9675737948064338</v>
      </c>
      <c r="T317" s="43">
        <f t="shared" si="44"/>
        <v>8.9545300381851796</v>
      </c>
    </row>
    <row r="318" spans="1:20" x14ac:dyDescent="0.2">
      <c r="A318" s="48" t="s">
        <v>12</v>
      </c>
      <c r="B318" s="18" t="s">
        <v>17</v>
      </c>
      <c r="C318" s="18" t="s">
        <v>30</v>
      </c>
      <c r="D318" s="18" t="s">
        <v>11</v>
      </c>
      <c r="E318" s="19">
        <v>77.039342809176972</v>
      </c>
      <c r="F318" s="19">
        <v>0</v>
      </c>
      <c r="G318" s="19">
        <v>246</v>
      </c>
      <c r="H318" s="19">
        <v>0</v>
      </c>
      <c r="I318" s="19">
        <v>0</v>
      </c>
      <c r="J318" s="19">
        <f t="shared" si="38"/>
        <v>246</v>
      </c>
      <c r="K318" s="19">
        <f t="shared" si="39"/>
        <v>0</v>
      </c>
      <c r="L318" s="19">
        <f t="shared" si="40"/>
        <v>18951.678331057534</v>
      </c>
      <c r="M318" s="19">
        <f t="shared" si="41"/>
        <v>0</v>
      </c>
      <c r="N318" s="19">
        <f t="shared" si="42"/>
        <v>0</v>
      </c>
      <c r="O318" s="19">
        <f t="shared" si="43"/>
        <v>18951.678331057534</v>
      </c>
      <c r="P318" s="18">
        <v>253</v>
      </c>
      <c r="Q318" s="41">
        <v>9.4</v>
      </c>
      <c r="R318" s="19">
        <f t="shared" si="36"/>
        <v>245.99999999999997</v>
      </c>
      <c r="S318" s="42">
        <f t="shared" si="37"/>
        <v>61.079836012428125</v>
      </c>
      <c r="T318" s="43">
        <f t="shared" si="44"/>
        <v>60.990992526593239</v>
      </c>
    </row>
    <row r="319" spans="1:20" x14ac:dyDescent="0.2">
      <c r="A319" s="48" t="s">
        <v>12</v>
      </c>
      <c r="B319" s="18" t="s">
        <v>17</v>
      </c>
      <c r="C319" s="18" t="s">
        <v>30</v>
      </c>
      <c r="D319" s="18" t="s">
        <v>10</v>
      </c>
      <c r="E319" s="19">
        <v>6650.0693436217134</v>
      </c>
      <c r="F319" s="19">
        <v>195</v>
      </c>
      <c r="G319" s="19">
        <v>0</v>
      </c>
      <c r="H319" s="19">
        <v>0</v>
      </c>
      <c r="I319" s="19">
        <v>0</v>
      </c>
      <c r="J319" s="19">
        <f t="shared" si="38"/>
        <v>195</v>
      </c>
      <c r="K319" s="19">
        <f t="shared" si="39"/>
        <v>1296763.5220062342</v>
      </c>
      <c r="L319" s="19">
        <f t="shared" si="40"/>
        <v>0</v>
      </c>
      <c r="M319" s="19">
        <f t="shared" si="41"/>
        <v>0</v>
      </c>
      <c r="N319" s="19">
        <f t="shared" si="42"/>
        <v>0</v>
      </c>
      <c r="O319" s="19">
        <f t="shared" si="43"/>
        <v>1296763.5220062342</v>
      </c>
      <c r="P319" s="18">
        <v>253</v>
      </c>
      <c r="Q319" s="41">
        <v>9.4</v>
      </c>
      <c r="R319" s="19">
        <f t="shared" si="36"/>
        <v>195</v>
      </c>
      <c r="S319" s="42">
        <f t="shared" si="37"/>
        <v>4179.3714460232541</v>
      </c>
      <c r="T319" s="43">
        <f t="shared" si="44"/>
        <v>4173.2923542623012</v>
      </c>
    </row>
    <row r="320" spans="1:20" x14ac:dyDescent="0.2">
      <c r="A320" s="48" t="s">
        <v>12</v>
      </c>
      <c r="B320" s="18" t="s">
        <v>17</v>
      </c>
      <c r="C320" s="18" t="s">
        <v>31</v>
      </c>
      <c r="D320" s="18" t="s">
        <v>125</v>
      </c>
      <c r="E320" s="19">
        <v>630910.77958139661</v>
      </c>
      <c r="F320" s="19">
        <v>8.75</v>
      </c>
      <c r="G320" s="19">
        <v>62.5</v>
      </c>
      <c r="H320" s="19">
        <v>12</v>
      </c>
      <c r="I320" s="19">
        <v>1.625</v>
      </c>
      <c r="J320" s="19">
        <f t="shared" si="38"/>
        <v>84.875</v>
      </c>
      <c r="K320" s="19">
        <f t="shared" si="39"/>
        <v>5520469.3213372203</v>
      </c>
      <c r="L320" s="19">
        <f t="shared" si="40"/>
        <v>39431923.723837286</v>
      </c>
      <c r="M320" s="19">
        <f t="shared" si="41"/>
        <v>7570929.3549767593</v>
      </c>
      <c r="N320" s="19">
        <f t="shared" si="42"/>
        <v>1025230.0168197695</v>
      </c>
      <c r="O320" s="19">
        <f t="shared" si="43"/>
        <v>53548552.416971035</v>
      </c>
      <c r="P320" s="18">
        <v>249</v>
      </c>
      <c r="Q320" s="41">
        <v>18.100000000000001</v>
      </c>
      <c r="R320" s="19">
        <f t="shared" si="36"/>
        <v>84.875</v>
      </c>
      <c r="S320" s="42">
        <f t="shared" si="37"/>
        <v>158516.6184198769</v>
      </c>
      <c r="T320" s="43">
        <f t="shared" si="44"/>
        <v>157613.80547417683</v>
      </c>
    </row>
    <row r="321" spans="1:20" x14ac:dyDescent="0.2">
      <c r="A321" s="48" t="s">
        <v>12</v>
      </c>
      <c r="B321" s="18" t="s">
        <v>17</v>
      </c>
      <c r="C321" s="18" t="s">
        <v>31</v>
      </c>
      <c r="D321" s="18" t="s">
        <v>126</v>
      </c>
      <c r="E321" s="19">
        <v>1977252.1620738136</v>
      </c>
      <c r="F321" s="19">
        <v>81.428571428571431</v>
      </c>
      <c r="G321" s="19">
        <v>216.78571428571428</v>
      </c>
      <c r="H321" s="19">
        <v>84.714285714285708</v>
      </c>
      <c r="I321" s="19">
        <v>5.2928571428571436</v>
      </c>
      <c r="J321" s="19">
        <f t="shared" si="38"/>
        <v>388.22142857142859</v>
      </c>
      <c r="K321" s="19">
        <f t="shared" si="39"/>
        <v>161004818.91172484</v>
      </c>
      <c r="L321" s="19">
        <f t="shared" si="40"/>
        <v>428640022.2781446</v>
      </c>
      <c r="M321" s="19">
        <f t="shared" si="41"/>
        <v>167501504.58711019</v>
      </c>
      <c r="N321" s="19">
        <f t="shared" si="42"/>
        <v>10465313.229262115</v>
      </c>
      <c r="O321" s="19">
        <f t="shared" si="43"/>
        <v>767611659.00624168</v>
      </c>
      <c r="P321" s="18">
        <v>249</v>
      </c>
      <c r="Q321" s="41">
        <v>18.100000000000001</v>
      </c>
      <c r="R321" s="19">
        <f t="shared" si="36"/>
        <v>388.22142857142853</v>
      </c>
      <c r="S321" s="42">
        <f t="shared" si="37"/>
        <v>2272315.477323296</v>
      </c>
      <c r="T321" s="43">
        <f t="shared" si="44"/>
        <v>2259373.7690652497</v>
      </c>
    </row>
    <row r="322" spans="1:20" x14ac:dyDescent="0.2">
      <c r="A322" s="48" t="s">
        <v>12</v>
      </c>
      <c r="B322" s="18" t="s">
        <v>17</v>
      </c>
      <c r="C322" s="18" t="s">
        <v>31</v>
      </c>
      <c r="D322" s="18" t="s">
        <v>127</v>
      </c>
      <c r="E322" s="19">
        <v>1666459.1934805419</v>
      </c>
      <c r="F322" s="19">
        <v>227.625</v>
      </c>
      <c r="G322" s="19">
        <v>319.625</v>
      </c>
      <c r="H322" s="19">
        <v>8.625</v>
      </c>
      <c r="I322" s="19">
        <v>0</v>
      </c>
      <c r="J322" s="19">
        <f t="shared" si="38"/>
        <v>555.875</v>
      </c>
      <c r="K322" s="19">
        <f t="shared" si="39"/>
        <v>379327773.91600835</v>
      </c>
      <c r="L322" s="19">
        <f t="shared" si="40"/>
        <v>532642019.71621823</v>
      </c>
      <c r="M322" s="19">
        <f t="shared" si="41"/>
        <v>14373210.543769674</v>
      </c>
      <c r="N322" s="19">
        <f t="shared" si="42"/>
        <v>0</v>
      </c>
      <c r="O322" s="19">
        <f t="shared" si="43"/>
        <v>926343004.1759963</v>
      </c>
      <c r="P322" s="18">
        <v>249</v>
      </c>
      <c r="Q322" s="41">
        <v>18.100000000000001</v>
      </c>
      <c r="R322" s="19">
        <f t="shared" ref="R322:R351" si="45">O322/E322</f>
        <v>555.875</v>
      </c>
      <c r="S322" s="42">
        <f t="shared" ref="S322:S351" si="46">((O322*(1-Q322/100))/P322)*0.9</f>
        <v>2742198.5075426786</v>
      </c>
      <c r="T322" s="43">
        <f t="shared" si="44"/>
        <v>2726580.6351898168</v>
      </c>
    </row>
    <row r="323" spans="1:20" x14ac:dyDescent="0.2">
      <c r="A323" s="48" t="s">
        <v>12</v>
      </c>
      <c r="B323" s="18" t="s">
        <v>17</v>
      </c>
      <c r="C323" s="18" t="s">
        <v>31</v>
      </c>
      <c r="D323" s="18" t="s">
        <v>9</v>
      </c>
      <c r="E323" s="19">
        <v>10728.14745331524</v>
      </c>
      <c r="F323" s="19">
        <v>0</v>
      </c>
      <c r="G323" s="19">
        <v>50.5</v>
      </c>
      <c r="H323" s="19">
        <v>67.5</v>
      </c>
      <c r="I323" s="19">
        <v>109.52500000000001</v>
      </c>
      <c r="J323" s="19">
        <f t="shared" ref="J323:J361" si="47">F323+G323+H323+I323</f>
        <v>227.52500000000001</v>
      </c>
      <c r="K323" s="19">
        <f t="shared" ref="K323:K361" si="48">F323*$E323</f>
        <v>0</v>
      </c>
      <c r="L323" s="19">
        <f t="shared" ref="L323:L361" si="49">G323*$E323</f>
        <v>541771.44639241963</v>
      </c>
      <c r="M323" s="19">
        <f t="shared" ref="M323:M361" si="50">H323*$E323</f>
        <v>724149.95309877861</v>
      </c>
      <c r="N323" s="19">
        <f t="shared" ref="N323:N361" si="51">I323*$E323</f>
        <v>1175000.3498243517</v>
      </c>
      <c r="O323" s="19">
        <f t="shared" ref="O323:O361" si="52">SUM(K323:N323)</f>
        <v>2440921.7493155501</v>
      </c>
      <c r="P323" s="18">
        <v>249</v>
      </c>
      <c r="Q323" s="41">
        <v>18.100000000000001</v>
      </c>
      <c r="R323" s="19">
        <f t="shared" si="45"/>
        <v>227.52500000000001</v>
      </c>
      <c r="S323" s="42">
        <f t="shared" si="46"/>
        <v>7225.7165518895254</v>
      </c>
      <c r="T323" s="43">
        <f t="shared" ref="T323:T361" si="53">S323/VLOOKUP(C323,$R$367:$T$371,2,0)*VLOOKUP(C323,$R$367:$T$371,3,0)</f>
        <v>7184.5633244864157</v>
      </c>
    </row>
    <row r="324" spans="1:20" x14ac:dyDescent="0.2">
      <c r="A324" s="48" t="s">
        <v>12</v>
      </c>
      <c r="B324" s="18" t="s">
        <v>17</v>
      </c>
      <c r="C324" s="18" t="s">
        <v>31</v>
      </c>
      <c r="D324" s="18" t="s">
        <v>11</v>
      </c>
      <c r="E324" s="19">
        <v>3567.4020277209356</v>
      </c>
      <c r="F324" s="19">
        <v>120</v>
      </c>
      <c r="G324" s="19">
        <v>5.5</v>
      </c>
      <c r="H324" s="19">
        <v>0</v>
      </c>
      <c r="I324" s="19">
        <v>0</v>
      </c>
      <c r="J324" s="19">
        <f t="shared" si="47"/>
        <v>125.5</v>
      </c>
      <c r="K324" s="19">
        <f t="shared" si="48"/>
        <v>428088.24332651228</v>
      </c>
      <c r="L324" s="19">
        <f t="shared" si="49"/>
        <v>19620.711152465145</v>
      </c>
      <c r="M324" s="19">
        <f t="shared" si="50"/>
        <v>0</v>
      </c>
      <c r="N324" s="19">
        <f t="shared" si="51"/>
        <v>0</v>
      </c>
      <c r="O324" s="19">
        <f t="shared" si="52"/>
        <v>447708.95447897742</v>
      </c>
      <c r="P324" s="18">
        <v>249</v>
      </c>
      <c r="Q324" s="41">
        <v>18.100000000000001</v>
      </c>
      <c r="R324" s="19">
        <f t="shared" si="45"/>
        <v>125.5</v>
      </c>
      <c r="S324" s="42">
        <f t="shared" si="46"/>
        <v>1325.3263869335512</v>
      </c>
      <c r="T324" s="43">
        <f t="shared" si="53"/>
        <v>1317.7781447913162</v>
      </c>
    </row>
    <row r="325" spans="1:20" x14ac:dyDescent="0.2">
      <c r="A325" s="48" t="s">
        <v>12</v>
      </c>
      <c r="B325" s="18" t="s">
        <v>17</v>
      </c>
      <c r="C325" s="18" t="s">
        <v>31</v>
      </c>
      <c r="D325" s="18" t="s">
        <v>10</v>
      </c>
      <c r="E325" s="19">
        <v>33240.292485606085</v>
      </c>
      <c r="F325" s="19">
        <v>5.5</v>
      </c>
      <c r="G325" s="19">
        <v>90.5</v>
      </c>
      <c r="H325" s="19">
        <v>37</v>
      </c>
      <c r="I325" s="19">
        <v>127.72500000000001</v>
      </c>
      <c r="J325" s="19">
        <f t="shared" si="47"/>
        <v>260.72500000000002</v>
      </c>
      <c r="K325" s="19">
        <f t="shared" si="48"/>
        <v>182821.60867083346</v>
      </c>
      <c r="L325" s="19">
        <f t="shared" si="49"/>
        <v>3008246.4699473507</v>
      </c>
      <c r="M325" s="19">
        <f t="shared" si="50"/>
        <v>1229890.8219674251</v>
      </c>
      <c r="N325" s="19">
        <f t="shared" si="51"/>
        <v>4245616.357724038</v>
      </c>
      <c r="O325" s="19">
        <f t="shared" si="52"/>
        <v>8666575.2583096474</v>
      </c>
      <c r="P325" s="18">
        <v>249</v>
      </c>
      <c r="Q325" s="41">
        <v>18.100000000000001</v>
      </c>
      <c r="R325" s="19">
        <f t="shared" si="45"/>
        <v>260.72500000000002</v>
      </c>
      <c r="S325" s="42">
        <f t="shared" si="46"/>
        <v>25655.1510959841</v>
      </c>
      <c r="T325" s="43">
        <f t="shared" si="53"/>
        <v>25509.035169690524</v>
      </c>
    </row>
    <row r="326" spans="1:20" x14ac:dyDescent="0.2">
      <c r="A326" s="48" t="s">
        <v>12</v>
      </c>
      <c r="B326" s="18" t="s">
        <v>17</v>
      </c>
      <c r="C326" s="18" t="s">
        <v>84</v>
      </c>
      <c r="D326" s="18" t="s">
        <v>125</v>
      </c>
      <c r="E326" s="19">
        <v>76494.546249704901</v>
      </c>
      <c r="F326" s="19">
        <v>34</v>
      </c>
      <c r="G326" s="19">
        <v>126.33333333333333</v>
      </c>
      <c r="H326" s="19">
        <v>23</v>
      </c>
      <c r="I326" s="19">
        <v>0.21666666666666667</v>
      </c>
      <c r="J326" s="19">
        <f t="shared" si="47"/>
        <v>183.54999999999998</v>
      </c>
      <c r="K326" s="19">
        <f t="shared" si="48"/>
        <v>2600814.5724899666</v>
      </c>
      <c r="L326" s="19">
        <f t="shared" si="49"/>
        <v>9663811.0095460527</v>
      </c>
      <c r="M326" s="19">
        <f t="shared" si="50"/>
        <v>1759374.5637432127</v>
      </c>
      <c r="N326" s="19">
        <f t="shared" si="51"/>
        <v>16573.818354102728</v>
      </c>
      <c r="O326" s="19">
        <f t="shared" si="52"/>
        <v>14040573.964133333</v>
      </c>
      <c r="P326" s="18">
        <v>224</v>
      </c>
      <c r="Q326" s="41">
        <v>21.8</v>
      </c>
      <c r="R326" s="19">
        <f t="shared" si="45"/>
        <v>183.54999999999998</v>
      </c>
      <c r="S326" s="42">
        <f t="shared" si="46"/>
        <v>44114.981946236789</v>
      </c>
      <c r="T326" s="43">
        <f t="shared" si="53"/>
        <v>44022.936691238705</v>
      </c>
    </row>
    <row r="327" spans="1:20" x14ac:dyDescent="0.2">
      <c r="A327" s="48" t="s">
        <v>12</v>
      </c>
      <c r="B327" s="18" t="s">
        <v>17</v>
      </c>
      <c r="C327" s="18" t="s">
        <v>84</v>
      </c>
      <c r="D327" s="18" t="s">
        <v>126</v>
      </c>
      <c r="E327" s="19">
        <v>1458797.5868191118</v>
      </c>
      <c r="F327" s="19">
        <v>149.08333333333334</v>
      </c>
      <c r="G327" s="19">
        <v>186.91666666666666</v>
      </c>
      <c r="H327" s="19">
        <v>63.25</v>
      </c>
      <c r="I327" s="19">
        <v>0</v>
      </c>
      <c r="J327" s="19">
        <f t="shared" si="47"/>
        <v>399.25</v>
      </c>
      <c r="K327" s="19">
        <f t="shared" si="48"/>
        <v>217482406.90161595</v>
      </c>
      <c r="L327" s="19">
        <f t="shared" si="49"/>
        <v>272673582.26960564</v>
      </c>
      <c r="M327" s="19">
        <f t="shared" si="50"/>
        <v>92268947.366308823</v>
      </c>
      <c r="N327" s="19">
        <f t="shared" si="51"/>
        <v>0</v>
      </c>
      <c r="O327" s="19">
        <f t="shared" si="52"/>
        <v>582424936.53753042</v>
      </c>
      <c r="P327" s="18">
        <v>224</v>
      </c>
      <c r="Q327" s="41">
        <v>21.8</v>
      </c>
      <c r="R327" s="19">
        <f t="shared" si="45"/>
        <v>399.25</v>
      </c>
      <c r="S327" s="42">
        <f t="shared" si="46"/>
        <v>1829958.3497103299</v>
      </c>
      <c r="T327" s="43">
        <f t="shared" si="53"/>
        <v>1826140.1687771443</v>
      </c>
    </row>
    <row r="328" spans="1:20" x14ac:dyDescent="0.2">
      <c r="A328" s="48" t="s">
        <v>12</v>
      </c>
      <c r="B328" s="18" t="s">
        <v>17</v>
      </c>
      <c r="C328" s="18" t="s">
        <v>84</v>
      </c>
      <c r="D328" s="18" t="s">
        <v>127</v>
      </c>
      <c r="E328" s="19">
        <v>2449767.0414225776</v>
      </c>
      <c r="F328" s="19">
        <v>188.23076923076923</v>
      </c>
      <c r="G328" s="19">
        <v>462.69230769230768</v>
      </c>
      <c r="H328" s="19">
        <v>8</v>
      </c>
      <c r="I328" s="19">
        <v>0</v>
      </c>
      <c r="J328" s="19">
        <f t="shared" si="47"/>
        <v>658.92307692307691</v>
      </c>
      <c r="K328" s="19">
        <f t="shared" si="48"/>
        <v>461121534.64315748</v>
      </c>
      <c r="L328" s="19">
        <f t="shared" si="49"/>
        <v>1133488365.7043695</v>
      </c>
      <c r="M328" s="19">
        <f t="shared" si="50"/>
        <v>19598136.331380621</v>
      </c>
      <c r="N328" s="19">
        <f t="shared" si="51"/>
        <v>0</v>
      </c>
      <c r="O328" s="19">
        <f t="shared" si="52"/>
        <v>1614208036.6789076</v>
      </c>
      <c r="P328" s="18">
        <v>224</v>
      </c>
      <c r="Q328" s="41">
        <v>21.8</v>
      </c>
      <c r="R328" s="19">
        <f t="shared" si="45"/>
        <v>658.92307692307691</v>
      </c>
      <c r="S328" s="42">
        <f t="shared" si="46"/>
        <v>5071784.0009581037</v>
      </c>
      <c r="T328" s="43">
        <f t="shared" si="53"/>
        <v>5061201.7989245104</v>
      </c>
    </row>
    <row r="329" spans="1:20" x14ac:dyDescent="0.2">
      <c r="A329" s="48" t="s">
        <v>12</v>
      </c>
      <c r="B329" s="18" t="s">
        <v>17</v>
      </c>
      <c r="C329" s="18" t="s">
        <v>84</v>
      </c>
      <c r="D329" s="18" t="s">
        <v>9</v>
      </c>
      <c r="E329" s="19">
        <v>5824.4232867290884</v>
      </c>
      <c r="F329" s="19">
        <v>6.5</v>
      </c>
      <c r="G329" s="19">
        <v>31</v>
      </c>
      <c r="H329" s="19">
        <v>2</v>
      </c>
      <c r="I329" s="19">
        <v>0</v>
      </c>
      <c r="J329" s="19">
        <f t="shared" si="47"/>
        <v>39.5</v>
      </c>
      <c r="K329" s="19">
        <f t="shared" si="48"/>
        <v>37858.751363739073</v>
      </c>
      <c r="L329" s="19">
        <f t="shared" si="49"/>
        <v>180557.12188860175</v>
      </c>
      <c r="M329" s="19">
        <f t="shared" si="50"/>
        <v>11648.846573458177</v>
      </c>
      <c r="N329" s="19">
        <f t="shared" si="51"/>
        <v>0</v>
      </c>
      <c r="O329" s="19">
        <f t="shared" si="52"/>
        <v>230064.71982579899</v>
      </c>
      <c r="P329" s="18">
        <v>224</v>
      </c>
      <c r="Q329" s="41">
        <v>21.8</v>
      </c>
      <c r="R329" s="19">
        <f t="shared" si="45"/>
        <v>39.5</v>
      </c>
      <c r="S329" s="42">
        <f t="shared" si="46"/>
        <v>722.8551330955238</v>
      </c>
      <c r="T329" s="43">
        <f t="shared" si="53"/>
        <v>721.3469065902168</v>
      </c>
    </row>
    <row r="330" spans="1:20" x14ac:dyDescent="0.2">
      <c r="A330" s="48" t="s">
        <v>12</v>
      </c>
      <c r="B330" s="18" t="s">
        <v>17</v>
      </c>
      <c r="C330" s="18" t="s">
        <v>84</v>
      </c>
      <c r="D330" s="18" t="s">
        <v>11</v>
      </c>
      <c r="E330" s="19">
        <v>3463.3738356319377</v>
      </c>
      <c r="F330" s="19">
        <v>77</v>
      </c>
      <c r="G330" s="19">
        <v>34.5</v>
      </c>
      <c r="H330" s="19">
        <v>0</v>
      </c>
      <c r="I330" s="19">
        <v>0</v>
      </c>
      <c r="J330" s="19">
        <f t="shared" si="47"/>
        <v>111.5</v>
      </c>
      <c r="K330" s="19">
        <f t="shared" si="48"/>
        <v>266679.78534365923</v>
      </c>
      <c r="L330" s="19">
        <f t="shared" si="49"/>
        <v>119486.39732930185</v>
      </c>
      <c r="M330" s="19">
        <f t="shared" si="50"/>
        <v>0</v>
      </c>
      <c r="N330" s="19">
        <f t="shared" si="51"/>
        <v>0</v>
      </c>
      <c r="O330" s="19">
        <f t="shared" si="52"/>
        <v>386166.18267296109</v>
      </c>
      <c r="P330" s="18">
        <v>224</v>
      </c>
      <c r="Q330" s="41">
        <v>21.8</v>
      </c>
      <c r="R330" s="19">
        <f t="shared" si="45"/>
        <v>111.50000000000001</v>
      </c>
      <c r="S330" s="42">
        <f t="shared" si="46"/>
        <v>1213.3203543090626</v>
      </c>
      <c r="T330" s="43">
        <f t="shared" si="53"/>
        <v>1210.7887794000476</v>
      </c>
    </row>
    <row r="331" spans="1:20" x14ac:dyDescent="0.2">
      <c r="A331" s="48" t="s">
        <v>12</v>
      </c>
      <c r="B331" s="18" t="s">
        <v>17</v>
      </c>
      <c r="C331" s="18" t="s">
        <v>84</v>
      </c>
      <c r="D331" s="18" t="s">
        <v>10</v>
      </c>
      <c r="E331" s="19">
        <v>31796.239776958148</v>
      </c>
      <c r="F331" s="19">
        <v>0</v>
      </c>
      <c r="G331" s="19">
        <v>19.5</v>
      </c>
      <c r="H331" s="19">
        <v>37.5</v>
      </c>
      <c r="I331" s="19">
        <v>0</v>
      </c>
      <c r="J331" s="19">
        <f t="shared" si="47"/>
        <v>57</v>
      </c>
      <c r="K331" s="19">
        <f t="shared" si="48"/>
        <v>0</v>
      </c>
      <c r="L331" s="19">
        <f t="shared" si="49"/>
        <v>620026.67565068393</v>
      </c>
      <c r="M331" s="19">
        <f t="shared" si="50"/>
        <v>1192358.9916359305</v>
      </c>
      <c r="N331" s="19">
        <f t="shared" si="51"/>
        <v>0</v>
      </c>
      <c r="O331" s="19">
        <f t="shared" si="52"/>
        <v>1812385.6672866144</v>
      </c>
      <c r="P331" s="18">
        <v>224</v>
      </c>
      <c r="Q331" s="41">
        <v>21.8</v>
      </c>
      <c r="R331" s="19">
        <f t="shared" si="45"/>
        <v>57</v>
      </c>
      <c r="S331" s="42">
        <f t="shared" si="46"/>
        <v>5694.4510385549966</v>
      </c>
      <c r="T331" s="43">
        <f t="shared" si="53"/>
        <v>5682.5696509901854</v>
      </c>
    </row>
    <row r="332" spans="1:20" x14ac:dyDescent="0.2">
      <c r="A332" s="48" t="s">
        <v>13</v>
      </c>
      <c r="B332" s="18" t="s">
        <v>20</v>
      </c>
      <c r="C332" s="18" t="s">
        <v>29</v>
      </c>
      <c r="D332" s="18" t="s">
        <v>125</v>
      </c>
      <c r="E332" s="19">
        <v>99139.578078165941</v>
      </c>
      <c r="F332" s="19">
        <v>334.33333333333331</v>
      </c>
      <c r="G332" s="19">
        <v>92.666666666666671</v>
      </c>
      <c r="H332" s="19">
        <v>0</v>
      </c>
      <c r="I332" s="19">
        <v>0</v>
      </c>
      <c r="J332" s="19">
        <f t="shared" si="47"/>
        <v>427</v>
      </c>
      <c r="K332" s="19">
        <f t="shared" si="48"/>
        <v>33145665.604133479</v>
      </c>
      <c r="L332" s="19">
        <f t="shared" si="49"/>
        <v>9186934.2352433782</v>
      </c>
      <c r="M332" s="19">
        <f t="shared" si="50"/>
        <v>0</v>
      </c>
      <c r="N332" s="19">
        <f t="shared" si="51"/>
        <v>0</v>
      </c>
      <c r="O332" s="19">
        <f t="shared" si="52"/>
        <v>42332599.839376859</v>
      </c>
      <c r="P332" s="18">
        <v>291</v>
      </c>
      <c r="Q332" s="41">
        <v>13</v>
      </c>
      <c r="R332" s="19">
        <f t="shared" si="45"/>
        <v>427</v>
      </c>
      <c r="S332" s="42">
        <f t="shared" si="46"/>
        <v>113905.2428667769</v>
      </c>
      <c r="T332" s="43">
        <f t="shared" si="53"/>
        <v>113535.84669532171</v>
      </c>
    </row>
    <row r="333" spans="1:20" x14ac:dyDescent="0.2">
      <c r="A333" s="48" t="s">
        <v>13</v>
      </c>
      <c r="B333" s="18" t="s">
        <v>20</v>
      </c>
      <c r="C333" s="18" t="s">
        <v>29</v>
      </c>
      <c r="D333" s="18" t="s">
        <v>126</v>
      </c>
      <c r="E333" s="19">
        <v>87229.29398673783</v>
      </c>
      <c r="F333" s="19">
        <v>747</v>
      </c>
      <c r="G333" s="19">
        <v>245.66666666666666</v>
      </c>
      <c r="H333" s="19">
        <v>0</v>
      </c>
      <c r="I333" s="19">
        <v>0</v>
      </c>
      <c r="J333" s="19">
        <f t="shared" si="47"/>
        <v>992.66666666666663</v>
      </c>
      <c r="K333" s="19">
        <f t="shared" si="48"/>
        <v>65160282.608093157</v>
      </c>
      <c r="L333" s="19">
        <f t="shared" si="49"/>
        <v>21429329.889408592</v>
      </c>
      <c r="M333" s="19">
        <f t="shared" si="50"/>
        <v>0</v>
      </c>
      <c r="N333" s="19">
        <f t="shared" si="51"/>
        <v>0</v>
      </c>
      <c r="O333" s="19">
        <f t="shared" si="52"/>
        <v>86589612.497501746</v>
      </c>
      <c r="P333" s="18">
        <v>291</v>
      </c>
      <c r="Q333" s="41">
        <v>13</v>
      </c>
      <c r="R333" s="19">
        <f t="shared" si="45"/>
        <v>992.66666666666663</v>
      </c>
      <c r="S333" s="42">
        <f t="shared" si="46"/>
        <v>232988.54496750471</v>
      </c>
      <c r="T333" s="43">
        <f t="shared" si="53"/>
        <v>232232.96011172619</v>
      </c>
    </row>
    <row r="334" spans="1:20" x14ac:dyDescent="0.2">
      <c r="A334" s="48" t="s">
        <v>13</v>
      </c>
      <c r="B334" s="18" t="s">
        <v>20</v>
      </c>
      <c r="C334" s="18" t="s">
        <v>29</v>
      </c>
      <c r="D334" s="18" t="s">
        <v>127</v>
      </c>
      <c r="E334" s="19">
        <v>167158.46401487148</v>
      </c>
      <c r="F334" s="19">
        <v>331</v>
      </c>
      <c r="G334" s="19">
        <v>1.6666666666666667</v>
      </c>
      <c r="H334" s="19">
        <v>33.666666666666664</v>
      </c>
      <c r="I334" s="19">
        <v>0</v>
      </c>
      <c r="J334" s="19">
        <f t="shared" si="47"/>
        <v>366.33333333333337</v>
      </c>
      <c r="K334" s="19">
        <f t="shared" si="48"/>
        <v>55329451.588922463</v>
      </c>
      <c r="L334" s="19">
        <f t="shared" si="49"/>
        <v>278597.44002478581</v>
      </c>
      <c r="M334" s="19">
        <f t="shared" si="50"/>
        <v>5627668.2885006731</v>
      </c>
      <c r="N334" s="19">
        <f t="shared" si="51"/>
        <v>0</v>
      </c>
      <c r="O334" s="19">
        <f t="shared" si="52"/>
        <v>61235717.317447923</v>
      </c>
      <c r="P334" s="18">
        <v>291</v>
      </c>
      <c r="Q334" s="41">
        <v>13</v>
      </c>
      <c r="R334" s="19">
        <f t="shared" si="45"/>
        <v>366.33333333333337</v>
      </c>
      <c r="S334" s="42">
        <f t="shared" si="46"/>
        <v>164768.27030777224</v>
      </c>
      <c r="T334" s="43">
        <f t="shared" si="53"/>
        <v>164233.92468243372</v>
      </c>
    </row>
    <row r="335" spans="1:20" x14ac:dyDescent="0.2">
      <c r="A335" s="48" t="s">
        <v>13</v>
      </c>
      <c r="B335" s="18" t="s">
        <v>20</v>
      </c>
      <c r="C335" s="18" t="s">
        <v>29</v>
      </c>
      <c r="D335" s="18" t="s">
        <v>9</v>
      </c>
      <c r="E335" s="19">
        <v>835.43371190861899</v>
      </c>
      <c r="F335" s="19">
        <v>194</v>
      </c>
      <c r="G335" s="19">
        <v>0</v>
      </c>
      <c r="H335" s="19">
        <v>0</v>
      </c>
      <c r="I335" s="19">
        <v>0</v>
      </c>
      <c r="J335" s="19">
        <f t="shared" si="47"/>
        <v>194</v>
      </c>
      <c r="K335" s="19">
        <f t="shared" si="48"/>
        <v>162074.14011027207</v>
      </c>
      <c r="L335" s="19">
        <f t="shared" si="49"/>
        <v>0</v>
      </c>
      <c r="M335" s="19">
        <f t="shared" si="50"/>
        <v>0</v>
      </c>
      <c r="N335" s="19">
        <f t="shared" si="51"/>
        <v>0</v>
      </c>
      <c r="O335" s="19">
        <f t="shared" si="52"/>
        <v>162074.14011027207</v>
      </c>
      <c r="P335" s="18">
        <v>291</v>
      </c>
      <c r="Q335" s="41">
        <v>13</v>
      </c>
      <c r="R335" s="19">
        <f t="shared" si="45"/>
        <v>193.99999999999997</v>
      </c>
      <c r="S335" s="42">
        <f t="shared" si="46"/>
        <v>436.09639761629904</v>
      </c>
      <c r="T335" s="43">
        <f t="shared" si="53"/>
        <v>434.682131375251</v>
      </c>
    </row>
    <row r="336" spans="1:20" x14ac:dyDescent="0.2">
      <c r="A336" s="48" t="s">
        <v>13</v>
      </c>
      <c r="B336" s="18" t="s">
        <v>20</v>
      </c>
      <c r="C336" s="18" t="s">
        <v>29</v>
      </c>
      <c r="D336" s="18" t="s">
        <v>11</v>
      </c>
      <c r="E336" s="19">
        <v>1514.9829965615991</v>
      </c>
      <c r="F336" s="19">
        <v>20</v>
      </c>
      <c r="G336" s="19">
        <v>20</v>
      </c>
      <c r="H336" s="19">
        <v>0</v>
      </c>
      <c r="I336" s="19">
        <v>0</v>
      </c>
      <c r="J336" s="19">
        <f t="shared" si="47"/>
        <v>40</v>
      </c>
      <c r="K336" s="19">
        <f t="shared" si="48"/>
        <v>30299.659931231981</v>
      </c>
      <c r="L336" s="19">
        <f t="shared" si="49"/>
        <v>30299.659931231981</v>
      </c>
      <c r="M336" s="19">
        <f t="shared" si="50"/>
        <v>0</v>
      </c>
      <c r="N336" s="19">
        <f t="shared" si="51"/>
        <v>0</v>
      </c>
      <c r="O336" s="19">
        <f t="shared" si="52"/>
        <v>60599.319862463963</v>
      </c>
      <c r="P336" s="18">
        <v>291</v>
      </c>
      <c r="Q336" s="41">
        <v>13</v>
      </c>
      <c r="R336" s="19">
        <f t="shared" si="45"/>
        <v>40</v>
      </c>
      <c r="S336" s="42">
        <f t="shared" si="46"/>
        <v>163.05590189797005</v>
      </c>
      <c r="T336" s="43">
        <f t="shared" si="53"/>
        <v>162.52710950546594</v>
      </c>
    </row>
    <row r="337" spans="1:20" x14ac:dyDescent="0.2">
      <c r="A337" s="48" t="s">
        <v>13</v>
      </c>
      <c r="B337" s="18" t="s">
        <v>20</v>
      </c>
      <c r="C337" s="18" t="s">
        <v>29</v>
      </c>
      <c r="D337" s="18" t="s">
        <v>10</v>
      </c>
      <c r="E337" s="19">
        <v>7913.5332944276952</v>
      </c>
      <c r="F337" s="19">
        <v>61.5</v>
      </c>
      <c r="G337" s="19">
        <v>244.5</v>
      </c>
      <c r="H337" s="19">
        <v>0</v>
      </c>
      <c r="I337" s="19">
        <v>0</v>
      </c>
      <c r="J337" s="19">
        <f t="shared" si="47"/>
        <v>306</v>
      </c>
      <c r="K337" s="19">
        <f t="shared" si="48"/>
        <v>486682.29760730325</v>
      </c>
      <c r="L337" s="19">
        <f t="shared" si="49"/>
        <v>1934858.8904875715</v>
      </c>
      <c r="M337" s="19">
        <f t="shared" si="50"/>
        <v>0</v>
      </c>
      <c r="N337" s="19">
        <f t="shared" si="51"/>
        <v>0</v>
      </c>
      <c r="O337" s="19">
        <f t="shared" si="52"/>
        <v>2421541.1880948748</v>
      </c>
      <c r="P337" s="18">
        <v>291</v>
      </c>
      <c r="Q337" s="41">
        <v>13</v>
      </c>
      <c r="R337" s="19">
        <f t="shared" si="45"/>
        <v>306</v>
      </c>
      <c r="S337" s="42">
        <f t="shared" si="46"/>
        <v>6515.6932999253841</v>
      </c>
      <c r="T337" s="43">
        <f t="shared" si="53"/>
        <v>6494.5628225321379</v>
      </c>
    </row>
    <row r="338" spans="1:20" x14ac:dyDescent="0.2">
      <c r="A338" s="48" t="s">
        <v>13</v>
      </c>
      <c r="B338" s="18" t="s">
        <v>20</v>
      </c>
      <c r="C338" s="18" t="s">
        <v>32</v>
      </c>
      <c r="D338" s="18" t="s">
        <v>125</v>
      </c>
      <c r="E338" s="19">
        <v>72759.809674358694</v>
      </c>
      <c r="F338" s="19">
        <v>5</v>
      </c>
      <c r="G338" s="19">
        <v>0</v>
      </c>
      <c r="H338" s="19">
        <v>8.6666666666666661</v>
      </c>
      <c r="I338" s="19">
        <v>2.8166666666666669</v>
      </c>
      <c r="J338" s="19">
        <f t="shared" si="47"/>
        <v>16.483333333333334</v>
      </c>
      <c r="K338" s="19">
        <f t="shared" si="48"/>
        <v>363799.04837179347</v>
      </c>
      <c r="L338" s="19">
        <f t="shared" si="49"/>
        <v>0</v>
      </c>
      <c r="M338" s="19">
        <f t="shared" si="50"/>
        <v>630585.01717777527</v>
      </c>
      <c r="N338" s="19">
        <f t="shared" si="51"/>
        <v>204940.130582777</v>
      </c>
      <c r="O338" s="19">
        <f t="shared" si="52"/>
        <v>1199324.1961323458</v>
      </c>
      <c r="P338" s="18">
        <v>255</v>
      </c>
      <c r="Q338" s="41">
        <v>24.7</v>
      </c>
      <c r="R338" s="19">
        <f t="shared" si="45"/>
        <v>16.483333333333334</v>
      </c>
      <c r="S338" s="42">
        <f t="shared" si="46"/>
        <v>3187.3804224270229</v>
      </c>
      <c r="T338" s="43">
        <f t="shared" si="53"/>
        <v>3178.670161822482</v>
      </c>
    </row>
    <row r="339" spans="1:20" x14ac:dyDescent="0.2">
      <c r="A339" s="48" t="s">
        <v>13</v>
      </c>
      <c r="B339" s="18" t="s">
        <v>20</v>
      </c>
      <c r="C339" s="18" t="s">
        <v>32</v>
      </c>
      <c r="D339" s="18" t="s">
        <v>126</v>
      </c>
      <c r="E339" s="19">
        <v>68025.8207503046</v>
      </c>
      <c r="F339" s="19">
        <v>361</v>
      </c>
      <c r="G339" s="19">
        <v>36.666666666666664</v>
      </c>
      <c r="H339" s="19">
        <v>141.33333333333334</v>
      </c>
      <c r="I339" s="19">
        <v>1.5166666666666666</v>
      </c>
      <c r="J339" s="19">
        <f t="shared" si="47"/>
        <v>540.51666666666665</v>
      </c>
      <c r="K339" s="19">
        <f t="shared" si="48"/>
        <v>24557321.29085996</v>
      </c>
      <c r="L339" s="19">
        <f t="shared" si="49"/>
        <v>2494280.0941778352</v>
      </c>
      <c r="M339" s="19">
        <f t="shared" si="50"/>
        <v>9614315.9993763845</v>
      </c>
      <c r="N339" s="19">
        <f t="shared" si="51"/>
        <v>103172.49480462864</v>
      </c>
      <c r="O339" s="19">
        <f t="shared" si="52"/>
        <v>36769089.879218809</v>
      </c>
      <c r="P339" s="18">
        <v>255</v>
      </c>
      <c r="Q339" s="41">
        <v>24.7</v>
      </c>
      <c r="R339" s="19">
        <f t="shared" si="45"/>
        <v>540.51666666666665</v>
      </c>
      <c r="S339" s="42">
        <f t="shared" si="46"/>
        <v>97719.26357312387</v>
      </c>
      <c r="T339" s="43">
        <f t="shared" si="53"/>
        <v>97452.222887984186</v>
      </c>
    </row>
    <row r="340" spans="1:20" x14ac:dyDescent="0.2">
      <c r="A340" s="48" t="s">
        <v>13</v>
      </c>
      <c r="B340" s="18" t="s">
        <v>20</v>
      </c>
      <c r="C340" s="18" t="s">
        <v>32</v>
      </c>
      <c r="D340" s="18" t="s">
        <v>127</v>
      </c>
      <c r="E340" s="19">
        <v>118594.55905481412</v>
      </c>
      <c r="F340" s="19">
        <v>224</v>
      </c>
      <c r="G340" s="19">
        <v>119</v>
      </c>
      <c r="H340" s="19">
        <v>6</v>
      </c>
      <c r="I340" s="19">
        <v>0</v>
      </c>
      <c r="J340" s="19">
        <f t="shared" si="47"/>
        <v>349</v>
      </c>
      <c r="K340" s="19">
        <f t="shared" si="48"/>
        <v>26565181.228278361</v>
      </c>
      <c r="L340" s="19">
        <f t="shared" si="49"/>
        <v>14112752.527522881</v>
      </c>
      <c r="M340" s="19">
        <f t="shared" si="50"/>
        <v>711567.35432888474</v>
      </c>
      <c r="N340" s="19">
        <f t="shared" si="51"/>
        <v>0</v>
      </c>
      <c r="O340" s="19">
        <f t="shared" si="52"/>
        <v>41389501.110130131</v>
      </c>
      <c r="P340" s="18">
        <v>255</v>
      </c>
      <c r="Q340" s="41">
        <v>24.7</v>
      </c>
      <c r="R340" s="19">
        <f t="shared" si="45"/>
        <v>349.00000000000006</v>
      </c>
      <c r="S340" s="42">
        <f t="shared" si="46"/>
        <v>109998.68589151055</v>
      </c>
      <c r="T340" s="43">
        <f t="shared" si="53"/>
        <v>109698.08882015673</v>
      </c>
    </row>
    <row r="341" spans="1:20" x14ac:dyDescent="0.2">
      <c r="A341" s="48" t="s">
        <v>13</v>
      </c>
      <c r="B341" s="18" t="s">
        <v>20</v>
      </c>
      <c r="C341" s="18" t="s">
        <v>32</v>
      </c>
      <c r="D341" s="18" t="s">
        <v>9</v>
      </c>
      <c r="E341" s="19">
        <v>403.36731955837223</v>
      </c>
      <c r="F341" s="19">
        <v>20</v>
      </c>
      <c r="G341" s="19">
        <v>3.5</v>
      </c>
      <c r="H341" s="19">
        <v>0</v>
      </c>
      <c r="I341" s="19">
        <v>0</v>
      </c>
      <c r="J341" s="19">
        <f t="shared" si="47"/>
        <v>23.5</v>
      </c>
      <c r="K341" s="19">
        <f t="shared" si="48"/>
        <v>8067.3463911674444</v>
      </c>
      <c r="L341" s="19">
        <f t="shared" si="49"/>
        <v>1411.7856184543027</v>
      </c>
      <c r="M341" s="19">
        <f t="shared" si="50"/>
        <v>0</v>
      </c>
      <c r="N341" s="19">
        <f t="shared" si="51"/>
        <v>0</v>
      </c>
      <c r="O341" s="19">
        <f t="shared" si="52"/>
        <v>9479.1320096217478</v>
      </c>
      <c r="P341" s="18">
        <v>255</v>
      </c>
      <c r="Q341" s="41">
        <v>24.7</v>
      </c>
      <c r="R341" s="19">
        <f t="shared" si="45"/>
        <v>23.5</v>
      </c>
      <c r="S341" s="42">
        <f t="shared" si="46"/>
        <v>25.19218730557121</v>
      </c>
      <c r="T341" s="43">
        <f t="shared" si="53"/>
        <v>25.123343776544683</v>
      </c>
    </row>
    <row r="342" spans="1:20" x14ac:dyDescent="0.2">
      <c r="A342" s="48" t="s">
        <v>13</v>
      </c>
      <c r="B342" s="18" t="s">
        <v>20</v>
      </c>
      <c r="C342" s="18" t="s">
        <v>32</v>
      </c>
      <c r="D342" s="18" t="s">
        <v>11</v>
      </c>
      <c r="E342" s="19">
        <v>1033.7111319297544</v>
      </c>
      <c r="F342" s="19">
        <v>73</v>
      </c>
      <c r="G342" s="19">
        <v>0</v>
      </c>
      <c r="H342" s="19">
        <v>0</v>
      </c>
      <c r="I342" s="19">
        <v>0</v>
      </c>
      <c r="J342" s="19">
        <f t="shared" si="47"/>
        <v>73</v>
      </c>
      <c r="K342" s="19">
        <f t="shared" si="48"/>
        <v>75460.912630872073</v>
      </c>
      <c r="L342" s="19">
        <f t="shared" si="49"/>
        <v>0</v>
      </c>
      <c r="M342" s="19">
        <f t="shared" si="50"/>
        <v>0</v>
      </c>
      <c r="N342" s="19">
        <f t="shared" si="51"/>
        <v>0</v>
      </c>
      <c r="O342" s="19">
        <f t="shared" si="52"/>
        <v>75460.912630872073</v>
      </c>
      <c r="P342" s="18">
        <v>255</v>
      </c>
      <c r="Q342" s="41">
        <v>24.7</v>
      </c>
      <c r="R342" s="19">
        <f t="shared" si="45"/>
        <v>73</v>
      </c>
      <c r="S342" s="42">
        <f t="shared" si="46"/>
        <v>200.54847250957647</v>
      </c>
      <c r="T342" s="43">
        <f t="shared" si="53"/>
        <v>200.00042702146655</v>
      </c>
    </row>
    <row r="343" spans="1:20" x14ac:dyDescent="0.2">
      <c r="A343" s="48" t="s">
        <v>13</v>
      </c>
      <c r="B343" s="18" t="s">
        <v>20</v>
      </c>
      <c r="C343" s="18" t="s">
        <v>32</v>
      </c>
      <c r="D343" s="18" t="s">
        <v>10</v>
      </c>
      <c r="E343" s="19">
        <v>1871.1752085989608</v>
      </c>
      <c r="F343" s="19">
        <v>249.5</v>
      </c>
      <c r="G343" s="19">
        <v>147.5</v>
      </c>
      <c r="H343" s="19">
        <v>0</v>
      </c>
      <c r="I343" s="19">
        <v>0</v>
      </c>
      <c r="J343" s="19">
        <f t="shared" si="47"/>
        <v>397</v>
      </c>
      <c r="K343" s="19">
        <f t="shared" si="48"/>
        <v>466858.21454544074</v>
      </c>
      <c r="L343" s="19">
        <f t="shared" si="49"/>
        <v>275998.34326834674</v>
      </c>
      <c r="M343" s="19">
        <f t="shared" si="50"/>
        <v>0</v>
      </c>
      <c r="N343" s="19">
        <f t="shared" si="51"/>
        <v>0</v>
      </c>
      <c r="O343" s="19">
        <f t="shared" si="52"/>
        <v>742856.55781378748</v>
      </c>
      <c r="P343" s="18">
        <v>255</v>
      </c>
      <c r="Q343" s="41">
        <v>24.7</v>
      </c>
      <c r="R343" s="19">
        <f t="shared" si="45"/>
        <v>397</v>
      </c>
      <c r="S343" s="42">
        <f t="shared" si="46"/>
        <v>1974.2505460015836</v>
      </c>
      <c r="T343" s="43">
        <f t="shared" si="53"/>
        <v>1968.8554458016404</v>
      </c>
    </row>
    <row r="344" spans="1:20" x14ac:dyDescent="0.2">
      <c r="A344" s="48" t="s">
        <v>13</v>
      </c>
      <c r="B344" s="18" t="s">
        <v>20</v>
      </c>
      <c r="C344" s="18" t="s">
        <v>30</v>
      </c>
      <c r="D344" s="18" t="s">
        <v>125</v>
      </c>
      <c r="E344" s="19">
        <v>19634.0942715526</v>
      </c>
      <c r="F344" s="19">
        <v>97.666666666666671</v>
      </c>
      <c r="G344" s="19">
        <v>46.666666666666671</v>
      </c>
      <c r="H344" s="19">
        <v>89</v>
      </c>
      <c r="I344" s="19">
        <v>0</v>
      </c>
      <c r="J344" s="19">
        <f t="shared" si="47"/>
        <v>233.33333333333334</v>
      </c>
      <c r="K344" s="19">
        <f t="shared" si="48"/>
        <v>1917596.5405216373</v>
      </c>
      <c r="L344" s="19">
        <f t="shared" si="49"/>
        <v>916257.73267245479</v>
      </c>
      <c r="M344" s="19">
        <f t="shared" si="50"/>
        <v>1747434.3901681814</v>
      </c>
      <c r="N344" s="19">
        <f t="shared" si="51"/>
        <v>0</v>
      </c>
      <c r="O344" s="19">
        <f t="shared" si="52"/>
        <v>4581288.6633622739</v>
      </c>
      <c r="P344" s="18">
        <v>257</v>
      </c>
      <c r="Q344" s="41">
        <v>17</v>
      </c>
      <c r="R344" s="19">
        <f t="shared" si="45"/>
        <v>233.33333333333337</v>
      </c>
      <c r="S344" s="42">
        <f t="shared" si="46"/>
        <v>13316.041367827309</v>
      </c>
      <c r="T344" s="43">
        <f t="shared" si="53"/>
        <v>13296.672561198578</v>
      </c>
    </row>
    <row r="345" spans="1:20" x14ac:dyDescent="0.2">
      <c r="A345" s="48" t="s">
        <v>13</v>
      </c>
      <c r="B345" s="18" t="s">
        <v>20</v>
      </c>
      <c r="C345" s="18" t="s">
        <v>30</v>
      </c>
      <c r="D345" s="18" t="s">
        <v>126</v>
      </c>
      <c r="E345" s="19">
        <v>15592.201295369634</v>
      </c>
      <c r="F345" s="19">
        <v>651</v>
      </c>
      <c r="G345" s="19">
        <v>3.6666666666666665</v>
      </c>
      <c r="H345" s="19">
        <v>20.666666666666668</v>
      </c>
      <c r="I345" s="19">
        <v>0</v>
      </c>
      <c r="J345" s="19">
        <f t="shared" si="47"/>
        <v>675.33333333333326</v>
      </c>
      <c r="K345" s="19">
        <f t="shared" si="48"/>
        <v>10150523.043285633</v>
      </c>
      <c r="L345" s="19">
        <f t="shared" si="49"/>
        <v>57171.404749688656</v>
      </c>
      <c r="M345" s="19">
        <f t="shared" si="50"/>
        <v>322238.82677097246</v>
      </c>
      <c r="N345" s="19">
        <f t="shared" si="51"/>
        <v>0</v>
      </c>
      <c r="O345" s="19">
        <f t="shared" si="52"/>
        <v>10529933.274806293</v>
      </c>
      <c r="P345" s="18">
        <v>257</v>
      </c>
      <c r="Q345" s="41">
        <v>17</v>
      </c>
      <c r="R345" s="19">
        <f t="shared" si="45"/>
        <v>675.33333333333337</v>
      </c>
      <c r="S345" s="42">
        <f t="shared" si="46"/>
        <v>30606.459752063427</v>
      </c>
      <c r="T345" s="43">
        <f t="shared" si="53"/>
        <v>30561.941221056157</v>
      </c>
    </row>
    <row r="346" spans="1:20" x14ac:dyDescent="0.2">
      <c r="A346" s="48" t="s">
        <v>13</v>
      </c>
      <c r="B346" s="18" t="s">
        <v>20</v>
      </c>
      <c r="C346" s="18" t="s">
        <v>30</v>
      </c>
      <c r="D346" s="18" t="s">
        <v>127</v>
      </c>
      <c r="E346" s="19">
        <v>65930.57711275472</v>
      </c>
      <c r="F346" s="19">
        <v>675.33333333333337</v>
      </c>
      <c r="G346" s="19">
        <v>78.666666666666671</v>
      </c>
      <c r="H346" s="19">
        <v>0</v>
      </c>
      <c r="I346" s="19">
        <v>0</v>
      </c>
      <c r="J346" s="19">
        <f t="shared" si="47"/>
        <v>754</v>
      </c>
      <c r="K346" s="19">
        <f t="shared" si="48"/>
        <v>44525116.410147026</v>
      </c>
      <c r="L346" s="19">
        <f t="shared" si="49"/>
        <v>5186538.7328700386</v>
      </c>
      <c r="M346" s="19">
        <f t="shared" si="50"/>
        <v>0</v>
      </c>
      <c r="N346" s="19">
        <f t="shared" si="51"/>
        <v>0</v>
      </c>
      <c r="O346" s="19">
        <f t="shared" si="52"/>
        <v>49711655.143017069</v>
      </c>
      <c r="P346" s="18">
        <v>257</v>
      </c>
      <c r="Q346" s="41">
        <v>17</v>
      </c>
      <c r="R346" s="19">
        <f t="shared" si="45"/>
        <v>754.00000000000011</v>
      </c>
      <c r="S346" s="42">
        <f t="shared" si="46"/>
        <v>144492.63187483951</v>
      </c>
      <c r="T346" s="43">
        <f t="shared" si="53"/>
        <v>144282.46056575797</v>
      </c>
    </row>
    <row r="347" spans="1:20" x14ac:dyDescent="0.2">
      <c r="A347" s="48" t="s">
        <v>13</v>
      </c>
      <c r="B347" s="18" t="s">
        <v>20</v>
      </c>
      <c r="C347" s="18" t="s">
        <v>30</v>
      </c>
      <c r="D347" s="18" t="s">
        <v>9</v>
      </c>
      <c r="E347" s="19">
        <v>1397.2194229679635</v>
      </c>
      <c r="F347" s="19">
        <v>91.5</v>
      </c>
      <c r="G347" s="19">
        <v>7.5</v>
      </c>
      <c r="H347" s="19">
        <v>0</v>
      </c>
      <c r="I347" s="19">
        <v>0</v>
      </c>
      <c r="J347" s="19">
        <f t="shared" si="47"/>
        <v>99</v>
      </c>
      <c r="K347" s="19">
        <f t="shared" si="48"/>
        <v>127845.57720156867</v>
      </c>
      <c r="L347" s="19">
        <f t="shared" si="49"/>
        <v>10479.145672259727</v>
      </c>
      <c r="M347" s="19">
        <f t="shared" si="50"/>
        <v>0</v>
      </c>
      <c r="N347" s="19">
        <f t="shared" si="51"/>
        <v>0</v>
      </c>
      <c r="O347" s="19">
        <f t="shared" si="52"/>
        <v>138324.7228738284</v>
      </c>
      <c r="P347" s="18">
        <v>257</v>
      </c>
      <c r="Q347" s="41">
        <v>17</v>
      </c>
      <c r="R347" s="19">
        <f t="shared" si="45"/>
        <v>99.000000000000014</v>
      </c>
      <c r="S347" s="42">
        <f t="shared" si="46"/>
        <v>402.05668477334558</v>
      </c>
      <c r="T347" s="43">
        <f t="shared" si="53"/>
        <v>401.47187447078988</v>
      </c>
    </row>
    <row r="348" spans="1:20" x14ac:dyDescent="0.2">
      <c r="A348" s="48" t="s">
        <v>13</v>
      </c>
      <c r="B348" s="18" t="s">
        <v>20</v>
      </c>
      <c r="C348" s="18" t="s">
        <v>30</v>
      </c>
      <c r="D348" s="18" t="s">
        <v>11</v>
      </c>
      <c r="E348" s="19">
        <v>927.73990317789981</v>
      </c>
      <c r="F348" s="19">
        <v>26.5</v>
      </c>
      <c r="G348" s="19">
        <v>0</v>
      </c>
      <c r="H348" s="19">
        <v>119.5</v>
      </c>
      <c r="I348" s="19">
        <v>0</v>
      </c>
      <c r="J348" s="19">
        <f t="shared" si="47"/>
        <v>146</v>
      </c>
      <c r="K348" s="19">
        <f t="shared" si="48"/>
        <v>24585.107434214344</v>
      </c>
      <c r="L348" s="19">
        <f t="shared" si="49"/>
        <v>0</v>
      </c>
      <c r="M348" s="19">
        <f t="shared" si="50"/>
        <v>110864.91842975903</v>
      </c>
      <c r="N348" s="19">
        <f t="shared" si="51"/>
        <v>0</v>
      </c>
      <c r="O348" s="19">
        <f t="shared" si="52"/>
        <v>135450.02586397337</v>
      </c>
      <c r="P348" s="18">
        <v>257</v>
      </c>
      <c r="Q348" s="41">
        <v>17</v>
      </c>
      <c r="R348" s="19">
        <f t="shared" si="45"/>
        <v>146</v>
      </c>
      <c r="S348" s="42">
        <f t="shared" si="46"/>
        <v>393.70104793925333</v>
      </c>
      <c r="T348" s="43">
        <f t="shared" si="53"/>
        <v>393.12839130231259</v>
      </c>
    </row>
    <row r="349" spans="1:20" x14ac:dyDescent="0.2">
      <c r="A349" s="48" t="s">
        <v>13</v>
      </c>
      <c r="B349" s="18" t="s">
        <v>20</v>
      </c>
      <c r="C349" s="18" t="s">
        <v>30</v>
      </c>
      <c r="D349" s="18" t="s">
        <v>10</v>
      </c>
      <c r="E349" s="19">
        <v>8908.6749870969943</v>
      </c>
      <c r="F349" s="19">
        <v>93</v>
      </c>
      <c r="G349" s="19">
        <v>7</v>
      </c>
      <c r="H349" s="19">
        <v>132.5</v>
      </c>
      <c r="I349" s="19">
        <v>0</v>
      </c>
      <c r="J349" s="19">
        <f t="shared" si="47"/>
        <v>232.5</v>
      </c>
      <c r="K349" s="19">
        <f t="shared" si="48"/>
        <v>828506.77380002046</v>
      </c>
      <c r="L349" s="19">
        <f t="shared" si="49"/>
        <v>62360.72490967896</v>
      </c>
      <c r="M349" s="19">
        <f t="shared" si="50"/>
        <v>1180399.4357903518</v>
      </c>
      <c r="N349" s="19">
        <f t="shared" si="51"/>
        <v>0</v>
      </c>
      <c r="O349" s="19">
        <f t="shared" si="52"/>
        <v>2071266.9345000512</v>
      </c>
      <c r="P349" s="18">
        <v>257</v>
      </c>
      <c r="Q349" s="41">
        <v>17</v>
      </c>
      <c r="R349" s="19">
        <f t="shared" si="45"/>
        <v>232.5</v>
      </c>
      <c r="S349" s="42">
        <f t="shared" si="46"/>
        <v>6020.3750975546236</v>
      </c>
      <c r="T349" s="43">
        <f t="shared" si="53"/>
        <v>6011.6181796481733</v>
      </c>
    </row>
    <row r="350" spans="1:20" x14ac:dyDescent="0.2">
      <c r="A350" s="48" t="s">
        <v>13</v>
      </c>
      <c r="B350" s="18" t="s">
        <v>20</v>
      </c>
      <c r="C350" s="18" t="s">
        <v>31</v>
      </c>
      <c r="D350" s="18" t="s">
        <v>125</v>
      </c>
      <c r="E350" s="19">
        <v>1244444.9431253101</v>
      </c>
      <c r="F350" s="19">
        <v>204</v>
      </c>
      <c r="G350" s="19">
        <v>59.5</v>
      </c>
      <c r="H350" s="19">
        <v>25.75</v>
      </c>
      <c r="I350" s="19">
        <v>0</v>
      </c>
      <c r="J350" s="19">
        <f t="shared" si="47"/>
        <v>289.25</v>
      </c>
      <c r="K350" s="19">
        <f t="shared" si="48"/>
        <v>253866768.39756328</v>
      </c>
      <c r="L350" s="19">
        <f t="shared" si="49"/>
        <v>74044474.115955949</v>
      </c>
      <c r="M350" s="19">
        <f t="shared" si="50"/>
        <v>32044457.285476737</v>
      </c>
      <c r="N350" s="19">
        <f t="shared" si="51"/>
        <v>0</v>
      </c>
      <c r="O350" s="19">
        <f t="shared" si="52"/>
        <v>359955699.79899597</v>
      </c>
      <c r="P350" s="18">
        <v>244</v>
      </c>
      <c r="Q350" s="41">
        <v>16.8</v>
      </c>
      <c r="R350" s="19">
        <f t="shared" si="45"/>
        <v>289.25</v>
      </c>
      <c r="S350" s="42">
        <f t="shared" si="46"/>
        <v>1104650.9344651157</v>
      </c>
      <c r="T350" s="43">
        <f t="shared" si="53"/>
        <v>1098359.5236713707</v>
      </c>
    </row>
    <row r="351" spans="1:20" x14ac:dyDescent="0.2">
      <c r="A351" s="48" t="s">
        <v>13</v>
      </c>
      <c r="B351" s="18" t="s">
        <v>20</v>
      </c>
      <c r="C351" s="18" t="s">
        <v>31</v>
      </c>
      <c r="D351" s="18" t="s">
        <v>126</v>
      </c>
      <c r="E351" s="19">
        <v>1201124.8615865547</v>
      </c>
      <c r="F351" s="19">
        <v>320.125</v>
      </c>
      <c r="G351" s="19">
        <v>188</v>
      </c>
      <c r="H351" s="19">
        <v>31.375</v>
      </c>
      <c r="I351" s="19">
        <v>0</v>
      </c>
      <c r="J351" s="19">
        <f t="shared" si="47"/>
        <v>539.5</v>
      </c>
      <c r="K351" s="19">
        <f t="shared" si="48"/>
        <v>384510096.31539583</v>
      </c>
      <c r="L351" s="19">
        <f t="shared" si="49"/>
        <v>225811473.97827229</v>
      </c>
      <c r="M351" s="19">
        <f t="shared" si="50"/>
        <v>37685292.53227815</v>
      </c>
      <c r="N351" s="19">
        <f t="shared" si="51"/>
        <v>0</v>
      </c>
      <c r="O351" s="19">
        <f t="shared" si="52"/>
        <v>648006862.82594633</v>
      </c>
      <c r="P351" s="18">
        <v>244</v>
      </c>
      <c r="Q351" s="41">
        <v>16.8</v>
      </c>
      <c r="R351" s="19">
        <f t="shared" si="45"/>
        <v>539.50000000000011</v>
      </c>
      <c r="S351" s="42">
        <f t="shared" si="46"/>
        <v>1988637.4544429039</v>
      </c>
      <c r="T351" s="43">
        <f t="shared" si="53"/>
        <v>1977311.4013383673</v>
      </c>
    </row>
    <row r="352" spans="1:20" x14ac:dyDescent="0.2">
      <c r="A352" s="48" t="s">
        <v>13</v>
      </c>
      <c r="B352" s="18" t="s">
        <v>20</v>
      </c>
      <c r="C352" s="18" t="s">
        <v>31</v>
      </c>
      <c r="D352" s="18" t="s">
        <v>127</v>
      </c>
      <c r="E352" s="19">
        <v>2589536.6227098866</v>
      </c>
      <c r="F352" s="19">
        <v>260.33333333333331</v>
      </c>
      <c r="G352" s="19">
        <v>494.16666666666669</v>
      </c>
      <c r="H352" s="19">
        <v>274</v>
      </c>
      <c r="I352" s="19">
        <v>7.4208333333333334</v>
      </c>
      <c r="J352" s="19">
        <f t="shared" si="47"/>
        <v>1035.9208333333333</v>
      </c>
      <c r="K352" s="19">
        <f t="shared" si="48"/>
        <v>674142700.77880716</v>
      </c>
      <c r="L352" s="19">
        <f t="shared" si="49"/>
        <v>1279662681.0558023</v>
      </c>
      <c r="M352" s="19">
        <f t="shared" si="50"/>
        <v>709533034.62250888</v>
      </c>
      <c r="N352" s="19">
        <f t="shared" si="51"/>
        <v>19216519.687692951</v>
      </c>
      <c r="O352" s="19">
        <f t="shared" si="52"/>
        <v>2682554936.1448116</v>
      </c>
      <c r="P352" s="18">
        <v>244</v>
      </c>
      <c r="Q352" s="41">
        <v>16.8</v>
      </c>
      <c r="R352" s="19">
        <f t="shared" ref="R352:R361" si="54">O352/E352</f>
        <v>1035.9208333333333</v>
      </c>
      <c r="S352" s="42">
        <f t="shared" ref="S352:S361" si="55">((O352*(1-Q352/100))/P352)*0.9</f>
        <v>8232365.3122345703</v>
      </c>
      <c r="T352" s="43">
        <f t="shared" si="53"/>
        <v>8185478.8340110006</v>
      </c>
    </row>
    <row r="353" spans="1:28" x14ac:dyDescent="0.2">
      <c r="A353" s="48" t="s">
        <v>13</v>
      </c>
      <c r="B353" s="18" t="s">
        <v>20</v>
      </c>
      <c r="C353" s="18" t="s">
        <v>31</v>
      </c>
      <c r="D353" s="18" t="s">
        <v>9</v>
      </c>
      <c r="E353" s="19">
        <v>16892.071544436767</v>
      </c>
      <c r="F353" s="19">
        <v>0</v>
      </c>
      <c r="G353" s="19">
        <v>0</v>
      </c>
      <c r="H353" s="19">
        <v>124</v>
      </c>
      <c r="I353" s="19">
        <v>0</v>
      </c>
      <c r="J353" s="19">
        <f t="shared" si="47"/>
        <v>124</v>
      </c>
      <c r="K353" s="19">
        <f t="shared" si="48"/>
        <v>0</v>
      </c>
      <c r="L353" s="19">
        <f t="shared" si="49"/>
        <v>0</v>
      </c>
      <c r="M353" s="19">
        <f t="shared" si="50"/>
        <v>2094616.8715101592</v>
      </c>
      <c r="N353" s="19">
        <f t="shared" si="51"/>
        <v>0</v>
      </c>
      <c r="O353" s="19">
        <f t="shared" si="52"/>
        <v>2094616.8715101592</v>
      </c>
      <c r="P353" s="18">
        <v>244</v>
      </c>
      <c r="Q353" s="41">
        <v>16.8</v>
      </c>
      <c r="R353" s="19">
        <f t="shared" si="54"/>
        <v>124</v>
      </c>
      <c r="S353" s="42">
        <f t="shared" si="55"/>
        <v>6428.0701368311766</v>
      </c>
      <c r="T353" s="43">
        <f t="shared" si="53"/>
        <v>6391.459811723008</v>
      </c>
    </row>
    <row r="354" spans="1:28" x14ac:dyDescent="0.2">
      <c r="A354" s="48" t="s">
        <v>13</v>
      </c>
      <c r="B354" s="18" t="s">
        <v>20</v>
      </c>
      <c r="C354" s="18" t="s">
        <v>31</v>
      </c>
      <c r="D354" s="18" t="s">
        <v>11</v>
      </c>
      <c r="E354" s="19">
        <v>22750.70095658287</v>
      </c>
      <c r="F354" s="19">
        <v>5</v>
      </c>
      <c r="G354" s="19">
        <v>15.5</v>
      </c>
      <c r="H354" s="19">
        <v>8.5</v>
      </c>
      <c r="I354" s="19">
        <v>9.75</v>
      </c>
      <c r="J354" s="19">
        <f t="shared" si="47"/>
        <v>38.75</v>
      </c>
      <c r="K354" s="19">
        <f t="shared" si="48"/>
        <v>113753.50478291436</v>
      </c>
      <c r="L354" s="19">
        <f t="shared" si="49"/>
        <v>352635.86482703447</v>
      </c>
      <c r="M354" s="19">
        <f t="shared" si="50"/>
        <v>193380.95813095439</v>
      </c>
      <c r="N354" s="19">
        <f t="shared" si="51"/>
        <v>221819.33432668299</v>
      </c>
      <c r="O354" s="19">
        <f t="shared" si="52"/>
        <v>881589.66206758621</v>
      </c>
      <c r="P354" s="18">
        <v>244</v>
      </c>
      <c r="Q354" s="41">
        <v>16.8</v>
      </c>
      <c r="R354" s="19">
        <f t="shared" si="54"/>
        <v>38.75</v>
      </c>
      <c r="S354" s="42">
        <f t="shared" si="55"/>
        <v>2705.4686022795431</v>
      </c>
      <c r="T354" s="43">
        <f t="shared" si="53"/>
        <v>2690.059920826011</v>
      </c>
    </row>
    <row r="355" spans="1:28" x14ac:dyDescent="0.2">
      <c r="A355" s="48" t="s">
        <v>13</v>
      </c>
      <c r="B355" s="18" t="s">
        <v>20</v>
      </c>
      <c r="C355" s="18" t="s">
        <v>31</v>
      </c>
      <c r="D355" s="18" t="s">
        <v>10</v>
      </c>
      <c r="E355" s="19">
        <v>50050.644583945672</v>
      </c>
      <c r="F355" s="19">
        <v>48.5</v>
      </c>
      <c r="G355" s="19">
        <v>29</v>
      </c>
      <c r="H355" s="19">
        <v>202.5</v>
      </c>
      <c r="I355" s="19">
        <v>5.2</v>
      </c>
      <c r="J355" s="19">
        <f t="shared" si="47"/>
        <v>285.2</v>
      </c>
      <c r="K355" s="19">
        <f t="shared" si="48"/>
        <v>2427456.2623213651</v>
      </c>
      <c r="L355" s="19">
        <f t="shared" si="49"/>
        <v>1451468.6929344244</v>
      </c>
      <c r="M355" s="19">
        <f t="shared" si="50"/>
        <v>10135255.528248999</v>
      </c>
      <c r="N355" s="19">
        <f t="shared" si="51"/>
        <v>260263.35183651751</v>
      </c>
      <c r="O355" s="19">
        <f t="shared" si="52"/>
        <v>14274443.835341306</v>
      </c>
      <c r="P355" s="18">
        <v>244</v>
      </c>
      <c r="Q355" s="41">
        <v>16.8</v>
      </c>
      <c r="R355" s="19">
        <f t="shared" si="54"/>
        <v>285.2</v>
      </c>
      <c r="S355" s="42">
        <f t="shared" si="55"/>
        <v>43806.162065178563</v>
      </c>
      <c r="T355" s="43">
        <f t="shared" si="53"/>
        <v>43556.669169051282</v>
      </c>
    </row>
    <row r="356" spans="1:28" x14ac:dyDescent="0.2">
      <c r="A356" s="48" t="s">
        <v>13</v>
      </c>
      <c r="B356" s="18" t="s">
        <v>20</v>
      </c>
      <c r="C356" s="18" t="s">
        <v>84</v>
      </c>
      <c r="D356" s="18" t="s">
        <v>125</v>
      </c>
      <c r="E356" s="19">
        <v>63864.515618037156</v>
      </c>
      <c r="F356" s="19">
        <v>61.333333333333336</v>
      </c>
      <c r="G356" s="19">
        <v>21</v>
      </c>
      <c r="H356" s="19">
        <v>8.6666666666666661</v>
      </c>
      <c r="I356" s="19">
        <v>0</v>
      </c>
      <c r="J356" s="19">
        <f t="shared" si="47"/>
        <v>91.000000000000014</v>
      </c>
      <c r="K356" s="19">
        <f t="shared" si="48"/>
        <v>3917023.6245729458</v>
      </c>
      <c r="L356" s="19">
        <f t="shared" si="49"/>
        <v>1341154.8279787803</v>
      </c>
      <c r="M356" s="19">
        <f t="shared" si="50"/>
        <v>553492.4686896553</v>
      </c>
      <c r="N356" s="19">
        <f t="shared" si="51"/>
        <v>0</v>
      </c>
      <c r="O356" s="19">
        <f t="shared" si="52"/>
        <v>5811670.9212413812</v>
      </c>
      <c r="P356" s="18">
        <v>236</v>
      </c>
      <c r="Q356" s="41">
        <v>27</v>
      </c>
      <c r="R356" s="19">
        <f t="shared" si="54"/>
        <v>91</v>
      </c>
      <c r="S356" s="42">
        <f t="shared" si="55"/>
        <v>16179.100827354183</v>
      </c>
      <c r="T356" s="43">
        <f t="shared" si="53"/>
        <v>16145.343373636793</v>
      </c>
    </row>
    <row r="357" spans="1:28" x14ac:dyDescent="0.2">
      <c r="A357" s="48" t="s">
        <v>13</v>
      </c>
      <c r="B357" s="18" t="s">
        <v>20</v>
      </c>
      <c r="C357" s="18" t="s">
        <v>84</v>
      </c>
      <c r="D357" s="18" t="s">
        <v>126</v>
      </c>
      <c r="E357" s="19">
        <v>27473.819127507813</v>
      </c>
      <c r="F357" s="19">
        <v>226.66666666666666</v>
      </c>
      <c r="G357" s="19">
        <v>1217.3333333333333</v>
      </c>
      <c r="H357" s="19">
        <v>0</v>
      </c>
      <c r="I357" s="19">
        <v>0</v>
      </c>
      <c r="J357" s="19">
        <f t="shared" si="47"/>
        <v>1444</v>
      </c>
      <c r="K357" s="19">
        <f t="shared" si="48"/>
        <v>6227399.0022351043</v>
      </c>
      <c r="L357" s="19">
        <f t="shared" si="49"/>
        <v>33444795.817886177</v>
      </c>
      <c r="M357" s="19">
        <f t="shared" si="50"/>
        <v>0</v>
      </c>
      <c r="N357" s="19">
        <f t="shared" si="51"/>
        <v>0</v>
      </c>
      <c r="O357" s="19">
        <f t="shared" si="52"/>
        <v>39672194.820121281</v>
      </c>
      <c r="P357" s="18">
        <v>236</v>
      </c>
      <c r="Q357" s="41">
        <v>27</v>
      </c>
      <c r="R357" s="19">
        <f t="shared" si="54"/>
        <v>1444</v>
      </c>
      <c r="S357" s="42">
        <f t="shared" si="55"/>
        <v>110443.35591872745</v>
      </c>
      <c r="T357" s="43">
        <f t="shared" si="53"/>
        <v>110212.91749599902</v>
      </c>
    </row>
    <row r="358" spans="1:28" x14ac:dyDescent="0.2">
      <c r="A358" s="48" t="s">
        <v>13</v>
      </c>
      <c r="B358" s="18" t="s">
        <v>20</v>
      </c>
      <c r="C358" s="18" t="s">
        <v>84</v>
      </c>
      <c r="D358" s="18" t="s">
        <v>127</v>
      </c>
      <c r="E358" s="19">
        <v>589328.13796883251</v>
      </c>
      <c r="F358" s="19">
        <v>116.66666666666667</v>
      </c>
      <c r="G358" s="19">
        <v>633.33333333333337</v>
      </c>
      <c r="H358" s="19">
        <v>15.333333333333334</v>
      </c>
      <c r="I358" s="19">
        <v>0</v>
      </c>
      <c r="J358" s="19">
        <f t="shared" si="47"/>
        <v>765.33333333333337</v>
      </c>
      <c r="K358" s="19">
        <f t="shared" si="48"/>
        <v>68754949.429697126</v>
      </c>
      <c r="L358" s="19">
        <f t="shared" si="49"/>
        <v>373241154.04692727</v>
      </c>
      <c r="M358" s="19">
        <f t="shared" si="50"/>
        <v>9036364.7821887657</v>
      </c>
      <c r="N358" s="19">
        <f t="shared" si="51"/>
        <v>0</v>
      </c>
      <c r="O358" s="19">
        <f t="shared" si="52"/>
        <v>451032468.25881314</v>
      </c>
      <c r="P358" s="18">
        <v>236</v>
      </c>
      <c r="Q358" s="41">
        <v>27</v>
      </c>
      <c r="R358" s="19">
        <f t="shared" si="54"/>
        <v>765.33333333333337</v>
      </c>
      <c r="S358" s="42">
        <f t="shared" si="55"/>
        <v>1255628.5239238995</v>
      </c>
      <c r="T358" s="43">
        <f t="shared" si="53"/>
        <v>1253008.673646996</v>
      </c>
    </row>
    <row r="359" spans="1:28" x14ac:dyDescent="0.2">
      <c r="A359" s="48" t="s">
        <v>13</v>
      </c>
      <c r="B359" s="18" t="s">
        <v>20</v>
      </c>
      <c r="C359" s="18" t="s">
        <v>84</v>
      </c>
      <c r="D359" s="18" t="s">
        <v>9</v>
      </c>
      <c r="E359" s="19">
        <v>708.4973131247873</v>
      </c>
      <c r="F359" s="19">
        <v>0</v>
      </c>
      <c r="G359" s="19">
        <v>237</v>
      </c>
      <c r="H359" s="19">
        <v>0</v>
      </c>
      <c r="I359" s="19">
        <v>0</v>
      </c>
      <c r="J359" s="19">
        <f t="shared" si="47"/>
        <v>237</v>
      </c>
      <c r="K359" s="19">
        <f t="shared" si="48"/>
        <v>0</v>
      </c>
      <c r="L359" s="19">
        <f t="shared" si="49"/>
        <v>167913.86321057458</v>
      </c>
      <c r="M359" s="19">
        <f t="shared" si="50"/>
        <v>0</v>
      </c>
      <c r="N359" s="19">
        <f t="shared" si="51"/>
        <v>0</v>
      </c>
      <c r="O359" s="19">
        <f t="shared" si="52"/>
        <v>167913.86321057458</v>
      </c>
      <c r="P359" s="18">
        <v>236</v>
      </c>
      <c r="Q359" s="41">
        <v>27</v>
      </c>
      <c r="R359" s="19">
        <f t="shared" si="54"/>
        <v>236.99999999999997</v>
      </c>
      <c r="S359" s="42">
        <f t="shared" si="55"/>
        <v>467.45511919215045</v>
      </c>
      <c r="T359" s="43">
        <f t="shared" si="53"/>
        <v>466.47978102475327</v>
      </c>
    </row>
    <row r="360" spans="1:28" x14ac:dyDescent="0.2">
      <c r="A360" s="48" t="s">
        <v>13</v>
      </c>
      <c r="B360" s="18" t="s">
        <v>20</v>
      </c>
      <c r="C360" s="18" t="s">
        <v>84</v>
      </c>
      <c r="D360" s="18" t="s">
        <v>11</v>
      </c>
      <c r="E360" s="19">
        <v>1711.5965985318146</v>
      </c>
      <c r="F360" s="19">
        <v>38.5</v>
      </c>
      <c r="G360" s="19">
        <v>4.5</v>
      </c>
      <c r="H360" s="19">
        <v>0</v>
      </c>
      <c r="I360" s="19">
        <v>0</v>
      </c>
      <c r="J360" s="19">
        <f t="shared" si="47"/>
        <v>43</v>
      </c>
      <c r="K360" s="19">
        <f t="shared" si="48"/>
        <v>65896.469043474863</v>
      </c>
      <c r="L360" s="19">
        <f t="shared" si="49"/>
        <v>7702.1846933931656</v>
      </c>
      <c r="M360" s="19">
        <f t="shared" si="50"/>
        <v>0</v>
      </c>
      <c r="N360" s="19">
        <f t="shared" si="51"/>
        <v>0</v>
      </c>
      <c r="O360" s="19">
        <f t="shared" si="52"/>
        <v>73598.653736868029</v>
      </c>
      <c r="P360" s="18">
        <v>236</v>
      </c>
      <c r="Q360" s="41">
        <v>27</v>
      </c>
      <c r="R360" s="19">
        <f t="shared" si="54"/>
        <v>43</v>
      </c>
      <c r="S360" s="42">
        <f t="shared" si="55"/>
        <v>204.89116739458601</v>
      </c>
      <c r="T360" s="43">
        <f t="shared" si="53"/>
        <v>204.46366501517502</v>
      </c>
    </row>
    <row r="361" spans="1:28" ht="12" thickBot="1" x14ac:dyDescent="0.25">
      <c r="A361" s="60" t="s">
        <v>13</v>
      </c>
      <c r="B361" s="20" t="s">
        <v>20</v>
      </c>
      <c r="C361" s="20" t="s">
        <v>84</v>
      </c>
      <c r="D361" s="20" t="s">
        <v>10</v>
      </c>
      <c r="E361" s="21">
        <v>11431.932302100551</v>
      </c>
      <c r="F361" s="21">
        <v>224.5</v>
      </c>
      <c r="G361" s="21">
        <v>0</v>
      </c>
      <c r="H361" s="21">
        <v>18</v>
      </c>
      <c r="I361" s="21">
        <v>0</v>
      </c>
      <c r="J361" s="21">
        <f t="shared" si="47"/>
        <v>242.5</v>
      </c>
      <c r="K361" s="21">
        <f t="shared" si="48"/>
        <v>2566468.8018215736</v>
      </c>
      <c r="L361" s="21">
        <f t="shared" si="49"/>
        <v>0</v>
      </c>
      <c r="M361" s="21">
        <f t="shared" si="50"/>
        <v>205774.78143780993</v>
      </c>
      <c r="N361" s="21">
        <f t="shared" si="51"/>
        <v>0</v>
      </c>
      <c r="O361" s="21">
        <f t="shared" si="52"/>
        <v>2772243.5832593837</v>
      </c>
      <c r="P361" s="20">
        <v>236</v>
      </c>
      <c r="Q361" s="49">
        <v>27</v>
      </c>
      <c r="R361" s="21">
        <f t="shared" si="54"/>
        <v>242.5</v>
      </c>
      <c r="S361" s="50">
        <f t="shared" si="55"/>
        <v>7717.6442127178607</v>
      </c>
      <c r="T361" s="51">
        <f t="shared" si="53"/>
        <v>7701.5414626269776</v>
      </c>
    </row>
    <row r="362" spans="1:28" ht="12" thickBot="1" x14ac:dyDescent="0.25">
      <c r="A362" s="40" t="s">
        <v>6</v>
      </c>
      <c r="B362" s="22"/>
      <c r="C362" s="22"/>
      <c r="D362" s="22"/>
      <c r="E362" s="24">
        <f>SUM(E2:E361)</f>
        <v>169972575.6362882</v>
      </c>
      <c r="F362" s="24">
        <f>SUMPRODUCT(F2:F361,$E$2:$E$361)/$E$362</f>
        <v>184.93299822589537</v>
      </c>
      <c r="G362" s="24">
        <f>SUMPRODUCT(G2:G361,$E$2:$E$361)/$E$362</f>
        <v>388.18996605087978</v>
      </c>
      <c r="H362" s="24">
        <f>SUMPRODUCT(H2:H361,$E$2:$E$361)/$E$362</f>
        <v>83.097373740497602</v>
      </c>
      <c r="I362" s="24">
        <f>SUMPRODUCT(I2:I361,$E$2:$E$361)/$E$362</f>
        <v>11.960174265545444</v>
      </c>
      <c r="J362" s="24">
        <f>SUMPRODUCT(J2:J361,$E$2:$E$361)/$E$362</f>
        <v>668.18051228281752</v>
      </c>
      <c r="K362" s="24">
        <f>SUM(K2:K361)</f>
        <v>31433538028.59655</v>
      </c>
      <c r="L362" s="24">
        <f>SUM(L2:L361)</f>
        <v>65981648365.831306</v>
      </c>
      <c r="M362" s="24">
        <f>SUM(M2:M361)</f>
        <v>14124274643.283638</v>
      </c>
      <c r="N362" s="24">
        <f>SUM(N2:N361)</f>
        <v>2032901624.9736106</v>
      </c>
      <c r="O362" s="24">
        <f>SUM(O2:O361)</f>
        <v>113572362662.68498</v>
      </c>
      <c r="P362" s="52">
        <v>258</v>
      </c>
      <c r="Q362" s="53">
        <v>20</v>
      </c>
      <c r="R362" s="24">
        <f>O362/E362</f>
        <v>668.1805122828174</v>
      </c>
      <c r="S362" s="54">
        <f>((O362*(1-Q362/100))/P362)*0.9</f>
        <v>316946128.3609814</v>
      </c>
      <c r="T362" s="55">
        <f>SUM(T2:T361)</f>
        <v>316946128.36098182</v>
      </c>
    </row>
    <row r="363" spans="1:28" x14ac:dyDescent="0.2">
      <c r="A363" s="44"/>
      <c r="S363" s="109"/>
      <c r="T363" s="108"/>
    </row>
    <row r="365" spans="1:28" ht="15.75" thickBot="1" x14ac:dyDescent="0.3">
      <c r="Q365" s="110" t="s">
        <v>67</v>
      </c>
      <c r="R365" s="76" t="s">
        <v>128</v>
      </c>
      <c r="S365" s="79"/>
      <c r="T365"/>
      <c r="U365"/>
    </row>
    <row r="366" spans="1:28" ht="15.75" thickBot="1" x14ac:dyDescent="0.3">
      <c r="Q366" s="110"/>
      <c r="R366" s="76" t="s">
        <v>34</v>
      </c>
      <c r="S366" s="79" t="s">
        <v>121</v>
      </c>
      <c r="T366" t="s">
        <v>129</v>
      </c>
      <c r="U366"/>
    </row>
    <row r="367" spans="1:28" ht="15.75" thickBot="1" x14ac:dyDescent="0.3">
      <c r="Q367" s="110"/>
      <c r="R367" s="75" t="s">
        <v>29</v>
      </c>
      <c r="S367" s="105">
        <v>59673651.177314378</v>
      </c>
      <c r="T367" s="74">
        <v>59480128.757038839</v>
      </c>
      <c r="U367"/>
      <c r="Y367"/>
      <c r="Z367"/>
      <c r="AA367"/>
      <c r="AB367"/>
    </row>
    <row r="368" spans="1:28" ht="15.75" thickBot="1" x14ac:dyDescent="0.3">
      <c r="Q368" s="110"/>
      <c r="R368" s="77" t="s">
        <v>30</v>
      </c>
      <c r="S368" s="106">
        <v>17540903.251702532</v>
      </c>
      <c r="T368" s="74">
        <v>17515389.185337707</v>
      </c>
      <c r="U368"/>
      <c r="Y368"/>
      <c r="Z368"/>
      <c r="AA368"/>
      <c r="AB368"/>
    </row>
    <row r="369" spans="17:28" ht="15.75" thickBot="1" x14ac:dyDescent="0.3">
      <c r="Q369" s="110"/>
      <c r="R369" s="77" t="s">
        <v>31</v>
      </c>
      <c r="S369" s="106">
        <v>94484368.070834845</v>
      </c>
      <c r="T369" s="74">
        <v>93946243.352360889</v>
      </c>
      <c r="U369"/>
      <c r="Y369"/>
      <c r="Z369"/>
      <c r="AA369"/>
      <c r="AB369"/>
    </row>
    <row r="370" spans="17:28" ht="15.75" thickBot="1" x14ac:dyDescent="0.3">
      <c r="Q370" s="110"/>
      <c r="R370" s="77" t="s">
        <v>84</v>
      </c>
      <c r="S370" s="106">
        <v>107003988.25944419</v>
      </c>
      <c r="T370" s="74">
        <v>106780726.02628368</v>
      </c>
      <c r="U370"/>
      <c r="Y370"/>
      <c r="Z370"/>
      <c r="AA370"/>
      <c r="AB370"/>
    </row>
    <row r="371" spans="17:28" ht="15.75" thickBot="1" x14ac:dyDescent="0.3">
      <c r="Q371" s="110"/>
      <c r="R371" s="77" t="s">
        <v>32</v>
      </c>
      <c r="S371" s="106">
        <v>39331122.507972054</v>
      </c>
      <c r="T371" s="74">
        <v>39223641.039960556</v>
      </c>
      <c r="U371"/>
      <c r="Y371"/>
      <c r="Z371"/>
      <c r="AA371"/>
      <c r="AB371"/>
    </row>
    <row r="372" spans="17:28" ht="15" x14ac:dyDescent="0.25">
      <c r="Q372" s="111"/>
      <c r="R372" s="78" t="s">
        <v>96</v>
      </c>
      <c r="S372" s="107">
        <v>318034033.267268</v>
      </c>
      <c r="T372" s="74">
        <v>316946128.3609817</v>
      </c>
      <c r="U372"/>
      <c r="Y372"/>
      <c r="Z372"/>
      <c r="AA372"/>
      <c r="AB372"/>
    </row>
    <row r="373" spans="17:28" ht="15" x14ac:dyDescent="0.25">
      <c r="R373"/>
      <c r="S373" s="104">
        <f>S372-S362</f>
        <v>1087904.9062865973</v>
      </c>
      <c r="T373"/>
      <c r="U373"/>
      <c r="Y373"/>
      <c r="Z373"/>
      <c r="AA373"/>
      <c r="AB373"/>
    </row>
    <row r="374" spans="17:28" ht="15" x14ac:dyDescent="0.25">
      <c r="R374"/>
      <c r="S374"/>
      <c r="T374"/>
      <c r="U374"/>
      <c r="Y374"/>
      <c r="Z374"/>
      <c r="AA374"/>
      <c r="AB374"/>
    </row>
    <row r="375" spans="17:28" ht="15" x14ac:dyDescent="0.25">
      <c r="R375"/>
      <c r="S375"/>
      <c r="T375"/>
      <c r="U375"/>
      <c r="Y375"/>
      <c r="Z375"/>
      <c r="AA375"/>
      <c r="AB375"/>
    </row>
    <row r="376" spans="17:28" ht="15" x14ac:dyDescent="0.25">
      <c r="R376"/>
      <c r="S376"/>
      <c r="T376"/>
      <c r="U376"/>
      <c r="Y376"/>
      <c r="Z376"/>
      <c r="AA376"/>
      <c r="AB376"/>
    </row>
    <row r="377" spans="17:28" ht="15" x14ac:dyDescent="0.25">
      <c r="R377"/>
      <c r="S377"/>
      <c r="T377"/>
      <c r="U377"/>
      <c r="Y377"/>
      <c r="Z377"/>
      <c r="AA377"/>
      <c r="AB377"/>
    </row>
    <row r="378" spans="17:28" ht="15" x14ac:dyDescent="0.25">
      <c r="R378"/>
      <c r="S378"/>
      <c r="T378"/>
      <c r="U378"/>
      <c r="V378"/>
      <c r="W378"/>
      <c r="X378"/>
      <c r="Y378"/>
      <c r="Z378"/>
      <c r="AA378"/>
      <c r="AB378"/>
    </row>
    <row r="379" spans="17:28" ht="15" x14ac:dyDescent="0.25">
      <c r="V379"/>
      <c r="W379"/>
      <c r="X379"/>
      <c r="Y379"/>
      <c r="Z379"/>
      <c r="AA379"/>
      <c r="AB379"/>
    </row>
    <row r="380" spans="17:28" ht="15" x14ac:dyDescent="0.25">
      <c r="V380"/>
      <c r="W380"/>
      <c r="X380"/>
      <c r="Y380"/>
      <c r="Z380"/>
      <c r="AA380"/>
      <c r="AB380"/>
    </row>
  </sheetData>
  <sortState ref="A1:U356">
    <sortCondition ref="A2:A356"/>
    <sortCondition ref="B2:B356"/>
    <sortCondition ref="C2:C356"/>
    <sortCondition ref="D2:D356"/>
  </sortState>
  <mergeCells count="1">
    <mergeCell ref="Q365:Q37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44"/>
  <sheetViews>
    <sheetView showGridLines="0" zoomScaleNormal="100" workbookViewId="0"/>
  </sheetViews>
  <sheetFormatPr defaultRowHeight="11.25" x14ac:dyDescent="0.2"/>
  <cols>
    <col min="1" max="1" width="11" style="17" bestFit="1" customWidth="1"/>
    <col min="2" max="2" width="9" style="17" bestFit="1" customWidth="1"/>
    <col min="3" max="3" width="25.85546875" style="17" bestFit="1" customWidth="1"/>
    <col min="4" max="4" width="14.5703125" style="17" bestFit="1" customWidth="1"/>
    <col min="5" max="5" width="11.5703125" style="17" bestFit="1" customWidth="1"/>
    <col min="6" max="6" width="7.7109375" style="17" bestFit="1" customWidth="1"/>
    <col min="7" max="7" width="10.42578125" style="33" bestFit="1" customWidth="1"/>
    <col min="8" max="10" width="10.7109375" style="33" bestFit="1" customWidth="1"/>
    <col min="11" max="11" width="15.5703125" style="33" bestFit="1" customWidth="1"/>
    <col min="12" max="12" width="14.7109375" style="33" bestFit="1" customWidth="1"/>
    <col min="13" max="13" width="12.140625" style="33" bestFit="1" customWidth="1"/>
    <col min="14" max="15" width="9.140625" style="17" customWidth="1"/>
    <col min="16" max="16" width="12.5703125" style="17" customWidth="1"/>
    <col min="17" max="16384" width="9.140625" style="17"/>
  </cols>
  <sheetData>
    <row r="1" spans="1:17" ht="12" thickBot="1" x14ac:dyDescent="0.25">
      <c r="A1" s="7" t="s">
        <v>1</v>
      </c>
      <c r="B1" s="7" t="s">
        <v>0</v>
      </c>
      <c r="C1" s="7" t="s">
        <v>64</v>
      </c>
      <c r="D1" s="8" t="s">
        <v>65</v>
      </c>
      <c r="E1" s="9" t="s">
        <v>3</v>
      </c>
      <c r="F1" s="10" t="s">
        <v>4</v>
      </c>
      <c r="G1" s="11" t="s">
        <v>46</v>
      </c>
      <c r="H1" s="12" t="s">
        <v>48</v>
      </c>
      <c r="I1" s="12" t="s">
        <v>49</v>
      </c>
      <c r="J1" s="12" t="s">
        <v>50</v>
      </c>
      <c r="K1" s="12" t="s">
        <v>51</v>
      </c>
      <c r="L1" s="12" t="s">
        <v>79</v>
      </c>
      <c r="M1" s="12" t="s">
        <v>52</v>
      </c>
      <c r="N1" s="6"/>
      <c r="O1" s="6"/>
      <c r="P1" s="6"/>
      <c r="Q1" s="6"/>
    </row>
    <row r="2" spans="1:17" x14ac:dyDescent="0.2">
      <c r="A2" s="68" t="s">
        <v>15</v>
      </c>
      <c r="B2" s="68" t="s">
        <v>25</v>
      </c>
      <c r="C2" s="68" t="s">
        <v>31</v>
      </c>
      <c r="D2" s="68" t="s">
        <v>90</v>
      </c>
      <c r="E2" s="68">
        <v>1</v>
      </c>
      <c r="F2" s="68">
        <v>2017</v>
      </c>
      <c r="G2" s="103">
        <v>666.09044383885032</v>
      </c>
      <c r="H2" s="103">
        <v>0</v>
      </c>
      <c r="I2" s="103">
        <v>986</v>
      </c>
      <c r="J2" s="103">
        <v>5</v>
      </c>
      <c r="K2" s="103">
        <v>0</v>
      </c>
      <c r="L2" s="103">
        <v>0</v>
      </c>
      <c r="M2" s="103">
        <v>991</v>
      </c>
      <c r="P2" s="32"/>
      <c r="Q2" s="33"/>
    </row>
    <row r="3" spans="1:17" x14ac:dyDescent="0.2">
      <c r="A3" s="18" t="s">
        <v>14</v>
      </c>
      <c r="B3" s="18" t="s">
        <v>24</v>
      </c>
      <c r="C3" s="18" t="s">
        <v>32</v>
      </c>
      <c r="D3" s="18" t="s">
        <v>93</v>
      </c>
      <c r="E3" s="18">
        <v>1</v>
      </c>
      <c r="F3" s="18">
        <v>2017</v>
      </c>
      <c r="G3" s="19">
        <v>577.1867482716317</v>
      </c>
      <c r="H3" s="19">
        <v>0</v>
      </c>
      <c r="I3" s="19">
        <v>400</v>
      </c>
      <c r="J3" s="19">
        <v>0</v>
      </c>
      <c r="K3" s="19">
        <v>0</v>
      </c>
      <c r="L3" s="19">
        <v>0</v>
      </c>
      <c r="M3" s="19">
        <v>400</v>
      </c>
      <c r="P3" s="32"/>
      <c r="Q3" s="33"/>
    </row>
    <row r="4" spans="1:17" x14ac:dyDescent="0.2">
      <c r="A4" s="18" t="s">
        <v>15</v>
      </c>
      <c r="B4" s="18" t="s">
        <v>26</v>
      </c>
      <c r="C4" s="18" t="s">
        <v>31</v>
      </c>
      <c r="D4" s="18" t="s">
        <v>90</v>
      </c>
      <c r="E4" s="18">
        <v>3</v>
      </c>
      <c r="F4" s="18">
        <v>2010</v>
      </c>
      <c r="G4" s="19">
        <v>430.59267750246192</v>
      </c>
      <c r="H4" s="19">
        <v>131</v>
      </c>
      <c r="I4" s="19">
        <v>108</v>
      </c>
      <c r="J4" s="19">
        <v>0</v>
      </c>
      <c r="K4" s="19">
        <v>0</v>
      </c>
      <c r="L4" s="19">
        <v>0</v>
      </c>
      <c r="M4" s="19">
        <v>239</v>
      </c>
      <c r="P4" s="32"/>
      <c r="Q4" s="33"/>
    </row>
    <row r="5" spans="1:17" x14ac:dyDescent="0.2">
      <c r="A5" s="18" t="s">
        <v>15</v>
      </c>
      <c r="B5" s="18" t="s">
        <v>25</v>
      </c>
      <c r="C5" s="18" t="s">
        <v>84</v>
      </c>
      <c r="D5" s="18" t="s">
        <v>91</v>
      </c>
      <c r="E5" s="18">
        <v>3</v>
      </c>
      <c r="F5" s="18">
        <v>2002</v>
      </c>
      <c r="G5" s="19">
        <v>359.98790649734786</v>
      </c>
      <c r="H5" s="19">
        <v>0</v>
      </c>
      <c r="I5" s="19">
        <v>795</v>
      </c>
      <c r="J5" s="19">
        <v>147</v>
      </c>
      <c r="K5" s="19">
        <v>6</v>
      </c>
      <c r="L5" s="19">
        <v>3.9000000000000004</v>
      </c>
      <c r="M5" s="19">
        <v>945.9</v>
      </c>
      <c r="P5" s="32"/>
      <c r="Q5" s="33"/>
    </row>
    <row r="6" spans="1:17" x14ac:dyDescent="0.2">
      <c r="A6" s="18" t="s">
        <v>16</v>
      </c>
      <c r="B6" s="18" t="s">
        <v>28</v>
      </c>
      <c r="C6" s="18" t="s">
        <v>84</v>
      </c>
      <c r="D6" s="18" t="s">
        <v>92</v>
      </c>
      <c r="E6" s="18">
        <v>1</v>
      </c>
      <c r="F6" s="18">
        <v>2019</v>
      </c>
      <c r="G6" s="19">
        <v>698.10763884299581</v>
      </c>
      <c r="H6" s="19">
        <v>0</v>
      </c>
      <c r="I6" s="19">
        <v>326</v>
      </c>
      <c r="J6" s="19">
        <v>23</v>
      </c>
      <c r="K6" s="19">
        <v>0</v>
      </c>
      <c r="L6" s="19">
        <v>0</v>
      </c>
      <c r="M6" s="19">
        <v>349</v>
      </c>
      <c r="P6" s="32"/>
      <c r="Q6" s="33"/>
    </row>
    <row r="7" spans="1:17" x14ac:dyDescent="0.2">
      <c r="A7" s="18" t="s">
        <v>14</v>
      </c>
      <c r="B7" s="18" t="s">
        <v>23</v>
      </c>
      <c r="C7" s="18" t="s">
        <v>84</v>
      </c>
      <c r="D7" s="18" t="s">
        <v>91</v>
      </c>
      <c r="E7" s="18">
        <v>2</v>
      </c>
      <c r="F7" s="18">
        <v>2012</v>
      </c>
      <c r="G7" s="19">
        <v>465.43510007184523</v>
      </c>
      <c r="H7" s="19">
        <v>120</v>
      </c>
      <c r="I7" s="19">
        <v>329</v>
      </c>
      <c r="J7" s="19">
        <v>0</v>
      </c>
      <c r="K7" s="19">
        <v>0</v>
      </c>
      <c r="L7" s="19">
        <v>0</v>
      </c>
      <c r="M7" s="19">
        <v>449</v>
      </c>
      <c r="P7" s="32"/>
      <c r="Q7" s="33"/>
    </row>
    <row r="8" spans="1:17" x14ac:dyDescent="0.2">
      <c r="A8" s="18" t="s">
        <v>14</v>
      </c>
      <c r="B8" s="18" t="s">
        <v>23</v>
      </c>
      <c r="C8" s="18" t="s">
        <v>84</v>
      </c>
      <c r="D8" s="18" t="s">
        <v>92</v>
      </c>
      <c r="E8" s="18">
        <v>3</v>
      </c>
      <c r="F8" s="18">
        <v>2008</v>
      </c>
      <c r="G8" s="19">
        <v>426.29117866971325</v>
      </c>
      <c r="H8" s="19">
        <v>0</v>
      </c>
      <c r="I8" s="19">
        <v>519</v>
      </c>
      <c r="J8" s="19">
        <v>0</v>
      </c>
      <c r="K8" s="19">
        <v>0</v>
      </c>
      <c r="L8" s="19">
        <v>0</v>
      </c>
      <c r="M8" s="19">
        <v>519</v>
      </c>
      <c r="P8" s="32"/>
      <c r="Q8" s="33"/>
    </row>
    <row r="9" spans="1:17" x14ac:dyDescent="0.2">
      <c r="A9" s="18" t="s">
        <v>16</v>
      </c>
      <c r="B9" s="18" t="s">
        <v>27</v>
      </c>
      <c r="C9" s="18" t="s">
        <v>31</v>
      </c>
      <c r="D9" s="18" t="s">
        <v>90</v>
      </c>
      <c r="E9" s="18">
        <v>3</v>
      </c>
      <c r="F9" s="18">
        <v>2009</v>
      </c>
      <c r="G9" s="19">
        <v>541.17516342910017</v>
      </c>
      <c r="H9" s="19">
        <v>0</v>
      </c>
      <c r="I9" s="19">
        <v>2</v>
      </c>
      <c r="J9" s="19">
        <v>315</v>
      </c>
      <c r="K9" s="19">
        <v>0</v>
      </c>
      <c r="L9" s="19">
        <v>0</v>
      </c>
      <c r="M9" s="19">
        <v>317</v>
      </c>
      <c r="P9" s="32"/>
      <c r="Q9" s="33"/>
    </row>
    <row r="10" spans="1:17" x14ac:dyDescent="0.2">
      <c r="A10" s="18" t="s">
        <v>12</v>
      </c>
      <c r="B10" s="18" t="s">
        <v>18</v>
      </c>
      <c r="C10" s="18" t="s">
        <v>29</v>
      </c>
      <c r="D10" s="18" t="s">
        <v>86</v>
      </c>
      <c r="E10" s="18">
        <v>2</v>
      </c>
      <c r="F10" s="18">
        <v>2012</v>
      </c>
      <c r="G10" s="19">
        <v>576.01795679312454</v>
      </c>
      <c r="H10" s="19">
        <v>0</v>
      </c>
      <c r="I10" s="19">
        <v>369</v>
      </c>
      <c r="J10" s="19">
        <v>0</v>
      </c>
      <c r="K10" s="19">
        <v>0</v>
      </c>
      <c r="L10" s="19">
        <v>0</v>
      </c>
      <c r="M10" s="19">
        <v>369</v>
      </c>
      <c r="P10" s="32"/>
      <c r="Q10" s="33"/>
    </row>
    <row r="11" spans="1:17" x14ac:dyDescent="0.2">
      <c r="A11" s="18" t="s">
        <v>16</v>
      </c>
      <c r="B11" s="18" t="s">
        <v>27</v>
      </c>
      <c r="C11" s="18" t="s">
        <v>84</v>
      </c>
      <c r="D11" s="18" t="s">
        <v>92</v>
      </c>
      <c r="E11" s="18">
        <v>3</v>
      </c>
      <c r="F11" s="18">
        <v>2003</v>
      </c>
      <c r="G11" s="19">
        <v>506.7180349554946</v>
      </c>
      <c r="H11" s="19">
        <v>0</v>
      </c>
      <c r="I11" s="19">
        <v>771</v>
      </c>
      <c r="J11" s="19">
        <v>0</v>
      </c>
      <c r="K11" s="19">
        <v>0</v>
      </c>
      <c r="L11" s="19">
        <v>0</v>
      </c>
      <c r="M11" s="19">
        <v>771</v>
      </c>
      <c r="P11" s="32"/>
      <c r="Q11" s="33"/>
    </row>
    <row r="12" spans="1:17" x14ac:dyDescent="0.2">
      <c r="A12" s="18" t="s">
        <v>16</v>
      </c>
      <c r="B12" s="18" t="s">
        <v>27</v>
      </c>
      <c r="C12" s="18" t="s">
        <v>84</v>
      </c>
      <c r="D12" s="18" t="s">
        <v>91</v>
      </c>
      <c r="E12" s="18">
        <v>3</v>
      </c>
      <c r="F12" s="18">
        <v>2003</v>
      </c>
      <c r="G12" s="19">
        <v>394.20397861795504</v>
      </c>
      <c r="H12" s="19">
        <v>0</v>
      </c>
      <c r="I12" s="19">
        <v>345</v>
      </c>
      <c r="J12" s="19">
        <v>0</v>
      </c>
      <c r="K12" s="19">
        <v>0</v>
      </c>
      <c r="L12" s="19">
        <v>0</v>
      </c>
      <c r="M12" s="19">
        <v>345</v>
      </c>
      <c r="P12" s="32"/>
      <c r="Q12" s="33"/>
    </row>
    <row r="13" spans="1:17" x14ac:dyDescent="0.2">
      <c r="A13" s="18" t="s">
        <v>16</v>
      </c>
      <c r="B13" s="18" t="s">
        <v>27</v>
      </c>
      <c r="C13" s="18" t="s">
        <v>30</v>
      </c>
      <c r="D13" s="18" t="s">
        <v>89</v>
      </c>
      <c r="E13" s="18">
        <v>2</v>
      </c>
      <c r="F13" s="18">
        <v>2013</v>
      </c>
      <c r="G13" s="19">
        <v>659.42389790198308</v>
      </c>
      <c r="H13" s="19">
        <v>462</v>
      </c>
      <c r="I13" s="19">
        <v>218</v>
      </c>
      <c r="J13" s="19">
        <v>0</v>
      </c>
      <c r="K13" s="19">
        <v>18</v>
      </c>
      <c r="L13" s="19">
        <v>11.700000000000001</v>
      </c>
      <c r="M13" s="19">
        <v>691.7</v>
      </c>
      <c r="P13" s="32"/>
      <c r="Q13" s="33"/>
    </row>
    <row r="14" spans="1:17" x14ac:dyDescent="0.2">
      <c r="A14" s="18" t="s">
        <v>15</v>
      </c>
      <c r="B14" s="18" t="s">
        <v>25</v>
      </c>
      <c r="C14" s="18" t="s">
        <v>32</v>
      </c>
      <c r="D14" s="18" t="s">
        <v>93</v>
      </c>
      <c r="E14" s="18">
        <v>1</v>
      </c>
      <c r="F14" s="18">
        <v>2018</v>
      </c>
      <c r="G14" s="19">
        <v>762.66282499023066</v>
      </c>
      <c r="H14" s="19">
        <v>0</v>
      </c>
      <c r="I14" s="19">
        <v>478</v>
      </c>
      <c r="J14" s="19">
        <v>0</v>
      </c>
      <c r="K14" s="19">
        <v>0</v>
      </c>
      <c r="L14" s="19">
        <v>0</v>
      </c>
      <c r="M14" s="19">
        <v>478</v>
      </c>
      <c r="P14" s="32"/>
      <c r="Q14" s="33"/>
    </row>
    <row r="15" spans="1:17" x14ac:dyDescent="0.2">
      <c r="A15" s="18" t="s">
        <v>16</v>
      </c>
      <c r="B15" s="18" t="s">
        <v>28</v>
      </c>
      <c r="C15" s="18" t="s">
        <v>29</v>
      </c>
      <c r="D15" s="18" t="s">
        <v>86</v>
      </c>
      <c r="E15" s="18">
        <v>2</v>
      </c>
      <c r="F15" s="18">
        <v>2013</v>
      </c>
      <c r="G15" s="19">
        <v>508.36221766946892</v>
      </c>
      <c r="H15" s="19">
        <v>658</v>
      </c>
      <c r="I15" s="19">
        <v>0</v>
      </c>
      <c r="J15" s="19">
        <v>36</v>
      </c>
      <c r="K15" s="19">
        <v>0</v>
      </c>
      <c r="L15" s="19">
        <v>0</v>
      </c>
      <c r="M15" s="19">
        <v>694</v>
      </c>
      <c r="P15" s="32"/>
      <c r="Q15" s="33"/>
    </row>
    <row r="16" spans="1:17" x14ac:dyDescent="0.2">
      <c r="A16" s="18" t="s">
        <v>16</v>
      </c>
      <c r="B16" s="18" t="s">
        <v>28</v>
      </c>
      <c r="C16" s="18" t="s">
        <v>31</v>
      </c>
      <c r="D16" s="18" t="s">
        <v>90</v>
      </c>
      <c r="E16" s="18">
        <v>2</v>
      </c>
      <c r="F16" s="18">
        <v>2016</v>
      </c>
      <c r="G16" s="19">
        <v>762.77769624787152</v>
      </c>
      <c r="H16" s="19">
        <v>224</v>
      </c>
      <c r="I16" s="19">
        <v>0</v>
      </c>
      <c r="J16" s="19">
        <v>5</v>
      </c>
      <c r="K16" s="19">
        <v>0</v>
      </c>
      <c r="L16" s="19">
        <v>0</v>
      </c>
      <c r="M16" s="19">
        <v>229</v>
      </c>
      <c r="P16" s="32"/>
      <c r="Q16" s="33"/>
    </row>
    <row r="17" spans="1:17" x14ac:dyDescent="0.2">
      <c r="A17" s="18" t="s">
        <v>12</v>
      </c>
      <c r="B17" s="18" t="s">
        <v>17</v>
      </c>
      <c r="C17" s="18" t="s">
        <v>31</v>
      </c>
      <c r="D17" s="18" t="s">
        <v>90</v>
      </c>
      <c r="E17" s="18">
        <v>3</v>
      </c>
      <c r="F17" s="18">
        <v>2008</v>
      </c>
      <c r="G17" s="19">
        <v>610.22393201283762</v>
      </c>
      <c r="H17" s="19">
        <v>545</v>
      </c>
      <c r="I17" s="19">
        <v>0</v>
      </c>
      <c r="J17" s="19">
        <v>26</v>
      </c>
      <c r="K17" s="19">
        <v>0</v>
      </c>
      <c r="L17" s="19">
        <v>0</v>
      </c>
      <c r="M17" s="19">
        <v>571</v>
      </c>
      <c r="P17" s="32"/>
      <c r="Q17" s="33"/>
    </row>
    <row r="18" spans="1:17" x14ac:dyDescent="0.2">
      <c r="A18" s="18" t="s">
        <v>13</v>
      </c>
      <c r="B18" s="18" t="s">
        <v>20</v>
      </c>
      <c r="C18" s="18" t="s">
        <v>32</v>
      </c>
      <c r="D18" s="18" t="s">
        <v>93</v>
      </c>
      <c r="E18" s="18">
        <v>1</v>
      </c>
      <c r="F18" s="18">
        <v>2019</v>
      </c>
      <c r="G18" s="19">
        <v>394.46937849271836</v>
      </c>
      <c r="H18" s="19">
        <v>1</v>
      </c>
      <c r="I18" s="19">
        <v>0</v>
      </c>
      <c r="J18" s="19">
        <v>13</v>
      </c>
      <c r="K18" s="19">
        <v>13.000000000000002</v>
      </c>
      <c r="L18" s="19">
        <v>8.4500000000000011</v>
      </c>
      <c r="M18" s="19">
        <v>22.450000000000003</v>
      </c>
      <c r="P18" s="32"/>
      <c r="Q18" s="33"/>
    </row>
    <row r="19" spans="1:17" x14ac:dyDescent="0.2">
      <c r="A19" s="18" t="s">
        <v>15</v>
      </c>
      <c r="B19" s="18" t="s">
        <v>26</v>
      </c>
      <c r="C19" s="18" t="s">
        <v>84</v>
      </c>
      <c r="D19" s="18" t="s">
        <v>92</v>
      </c>
      <c r="E19" s="18">
        <v>3</v>
      </c>
      <c r="F19" s="18">
        <v>2008</v>
      </c>
      <c r="G19" s="19">
        <v>329.43635690556073</v>
      </c>
      <c r="H19" s="19">
        <v>0</v>
      </c>
      <c r="I19" s="19">
        <v>1377</v>
      </c>
      <c r="J19" s="19">
        <v>0</v>
      </c>
      <c r="K19" s="19">
        <v>0</v>
      </c>
      <c r="L19" s="19">
        <v>0</v>
      </c>
      <c r="M19" s="19">
        <v>1377</v>
      </c>
      <c r="P19" s="32"/>
      <c r="Q19" s="33"/>
    </row>
    <row r="20" spans="1:17" x14ac:dyDescent="0.2">
      <c r="A20" s="18" t="s">
        <v>12</v>
      </c>
      <c r="B20" s="18" t="s">
        <v>19</v>
      </c>
      <c r="C20" s="18" t="s">
        <v>29</v>
      </c>
      <c r="D20" s="18" t="s">
        <v>86</v>
      </c>
      <c r="E20" s="18">
        <v>1</v>
      </c>
      <c r="F20" s="18">
        <v>2018</v>
      </c>
      <c r="G20" s="19">
        <v>571.16843359471807</v>
      </c>
      <c r="H20" s="19">
        <v>0</v>
      </c>
      <c r="I20" s="19">
        <v>28</v>
      </c>
      <c r="J20" s="19">
        <v>0</v>
      </c>
      <c r="K20" s="19">
        <v>0</v>
      </c>
      <c r="L20" s="19">
        <v>0</v>
      </c>
      <c r="M20" s="19">
        <v>28</v>
      </c>
      <c r="P20" s="32"/>
      <c r="Q20" s="33"/>
    </row>
    <row r="21" spans="1:17" x14ac:dyDescent="0.2">
      <c r="A21" s="18" t="s">
        <v>12</v>
      </c>
      <c r="B21" s="18" t="s">
        <v>18</v>
      </c>
      <c r="C21" s="18" t="s">
        <v>29</v>
      </c>
      <c r="D21" s="18" t="s">
        <v>85</v>
      </c>
      <c r="E21" s="18">
        <v>3</v>
      </c>
      <c r="F21" s="18">
        <v>2008</v>
      </c>
      <c r="G21" s="19">
        <v>271.94992253484759</v>
      </c>
      <c r="H21" s="19">
        <v>0</v>
      </c>
      <c r="I21" s="19">
        <v>0</v>
      </c>
      <c r="J21" s="19">
        <v>178</v>
      </c>
      <c r="K21" s="19">
        <v>272</v>
      </c>
      <c r="L21" s="19">
        <v>176.8</v>
      </c>
      <c r="M21" s="19">
        <v>354.8</v>
      </c>
    </row>
    <row r="22" spans="1:17" x14ac:dyDescent="0.2">
      <c r="A22" s="18" t="s">
        <v>14</v>
      </c>
      <c r="B22" s="18" t="s">
        <v>23</v>
      </c>
      <c r="C22" s="18" t="s">
        <v>84</v>
      </c>
      <c r="D22" s="18" t="s">
        <v>92</v>
      </c>
      <c r="E22" s="18">
        <v>3</v>
      </c>
      <c r="F22" s="18">
        <v>2008</v>
      </c>
      <c r="G22" s="19">
        <v>424.66512513942433</v>
      </c>
      <c r="H22" s="19">
        <v>0</v>
      </c>
      <c r="I22" s="19">
        <v>1062</v>
      </c>
      <c r="J22" s="19">
        <v>0</v>
      </c>
      <c r="K22" s="19">
        <v>0</v>
      </c>
      <c r="L22" s="19">
        <v>0</v>
      </c>
      <c r="M22" s="19">
        <v>1062</v>
      </c>
    </row>
    <row r="23" spans="1:17" x14ac:dyDescent="0.2">
      <c r="A23" s="18" t="s">
        <v>14</v>
      </c>
      <c r="B23" s="18" t="s">
        <v>22</v>
      </c>
      <c r="C23" s="18" t="s">
        <v>84</v>
      </c>
      <c r="D23" s="18" t="s">
        <v>92</v>
      </c>
      <c r="E23" s="18">
        <v>3</v>
      </c>
      <c r="F23" s="18">
        <v>2011</v>
      </c>
      <c r="G23" s="19">
        <v>647.44482934435598</v>
      </c>
      <c r="H23" s="19">
        <v>0</v>
      </c>
      <c r="I23" s="19">
        <v>871</v>
      </c>
      <c r="J23" s="19">
        <v>0</v>
      </c>
      <c r="K23" s="19">
        <v>0</v>
      </c>
      <c r="L23" s="19">
        <v>0</v>
      </c>
      <c r="M23" s="19">
        <v>871</v>
      </c>
    </row>
    <row r="24" spans="1:17" x14ac:dyDescent="0.2">
      <c r="A24" s="18" t="s">
        <v>12</v>
      </c>
      <c r="B24" s="18" t="s">
        <v>18</v>
      </c>
      <c r="C24" s="18" t="s">
        <v>31</v>
      </c>
      <c r="D24" s="18" t="s">
        <v>90</v>
      </c>
      <c r="E24" s="18">
        <v>1</v>
      </c>
      <c r="F24" s="18">
        <v>2019</v>
      </c>
      <c r="G24" s="19">
        <v>481.39248751394751</v>
      </c>
      <c r="H24" s="19">
        <v>17</v>
      </c>
      <c r="I24" s="19">
        <v>0</v>
      </c>
      <c r="J24" s="19">
        <v>76</v>
      </c>
      <c r="K24" s="19">
        <v>0</v>
      </c>
      <c r="L24" s="19">
        <v>0</v>
      </c>
      <c r="M24" s="19">
        <v>93</v>
      </c>
    </row>
    <row r="25" spans="1:17" x14ac:dyDescent="0.2">
      <c r="A25" s="18" t="s">
        <v>14</v>
      </c>
      <c r="B25" s="18" t="s">
        <v>22</v>
      </c>
      <c r="C25" s="18" t="s">
        <v>84</v>
      </c>
      <c r="D25" s="18" t="s">
        <v>92</v>
      </c>
      <c r="E25" s="18">
        <v>3</v>
      </c>
      <c r="F25" s="18">
        <v>2001</v>
      </c>
      <c r="G25" s="19">
        <v>253.26284324201481</v>
      </c>
      <c r="H25" s="19">
        <v>0</v>
      </c>
      <c r="I25" s="19">
        <v>419</v>
      </c>
      <c r="J25" s="19">
        <v>1</v>
      </c>
      <c r="K25" s="19">
        <v>0</v>
      </c>
      <c r="L25" s="19">
        <v>0</v>
      </c>
      <c r="M25" s="19">
        <v>420</v>
      </c>
    </row>
    <row r="26" spans="1:17" x14ac:dyDescent="0.2">
      <c r="A26" s="18" t="s">
        <v>15</v>
      </c>
      <c r="B26" s="18" t="s">
        <v>26</v>
      </c>
      <c r="C26" s="18" t="s">
        <v>31</v>
      </c>
      <c r="D26" s="18" t="s">
        <v>90</v>
      </c>
      <c r="E26" s="18">
        <v>3</v>
      </c>
      <c r="F26" s="18">
        <v>2011</v>
      </c>
      <c r="G26" s="19">
        <v>358.16389355220679</v>
      </c>
      <c r="H26" s="19">
        <v>390</v>
      </c>
      <c r="I26" s="19">
        <v>325</v>
      </c>
      <c r="J26" s="19">
        <v>436</v>
      </c>
      <c r="K26" s="19">
        <v>80</v>
      </c>
      <c r="L26" s="19">
        <v>52</v>
      </c>
      <c r="M26" s="19">
        <v>1203</v>
      </c>
    </row>
    <row r="27" spans="1:17" x14ac:dyDescent="0.2">
      <c r="A27" s="18" t="s">
        <v>16</v>
      </c>
      <c r="B27" s="18" t="s">
        <v>27</v>
      </c>
      <c r="C27" s="18" t="s">
        <v>29</v>
      </c>
      <c r="D27" s="18" t="s">
        <v>85</v>
      </c>
      <c r="E27" s="18">
        <v>1</v>
      </c>
      <c r="F27" s="18">
        <v>2017</v>
      </c>
      <c r="G27" s="19">
        <v>647.35304793764351</v>
      </c>
      <c r="H27" s="19">
        <v>891</v>
      </c>
      <c r="I27" s="19">
        <v>0</v>
      </c>
      <c r="J27" s="19">
        <v>231</v>
      </c>
      <c r="K27" s="19">
        <v>15</v>
      </c>
      <c r="L27" s="19">
        <v>9.75</v>
      </c>
      <c r="M27" s="19">
        <v>1131.75</v>
      </c>
    </row>
    <row r="28" spans="1:17" x14ac:dyDescent="0.2">
      <c r="A28" s="18" t="s">
        <v>16</v>
      </c>
      <c r="B28" s="18" t="s">
        <v>28</v>
      </c>
      <c r="C28" s="18" t="s">
        <v>31</v>
      </c>
      <c r="D28" s="18" t="s">
        <v>90</v>
      </c>
      <c r="E28" s="18">
        <v>2</v>
      </c>
      <c r="F28" s="18">
        <v>2012</v>
      </c>
      <c r="G28" s="19">
        <v>605.56774400892414</v>
      </c>
      <c r="H28" s="19">
        <v>1031</v>
      </c>
      <c r="I28" s="19">
        <v>0</v>
      </c>
      <c r="J28" s="19">
        <v>96</v>
      </c>
      <c r="K28" s="19">
        <v>0</v>
      </c>
      <c r="L28" s="19">
        <v>0</v>
      </c>
      <c r="M28" s="19">
        <v>1127</v>
      </c>
    </row>
    <row r="29" spans="1:17" x14ac:dyDescent="0.2">
      <c r="A29" s="18" t="s">
        <v>14</v>
      </c>
      <c r="B29" s="18" t="s">
        <v>23</v>
      </c>
      <c r="C29" s="18" t="s">
        <v>84</v>
      </c>
      <c r="D29" s="18" t="s">
        <v>92</v>
      </c>
      <c r="E29" s="18">
        <v>2</v>
      </c>
      <c r="F29" s="18">
        <v>2015</v>
      </c>
      <c r="G29" s="19">
        <v>767.81909547294674</v>
      </c>
      <c r="H29" s="19">
        <v>0</v>
      </c>
      <c r="I29" s="19">
        <v>618</v>
      </c>
      <c r="J29" s="19">
        <v>0</v>
      </c>
      <c r="K29" s="19">
        <v>0</v>
      </c>
      <c r="L29" s="19">
        <v>0</v>
      </c>
      <c r="M29" s="19">
        <v>618</v>
      </c>
    </row>
    <row r="30" spans="1:17" x14ac:dyDescent="0.2">
      <c r="A30" s="18" t="s">
        <v>16</v>
      </c>
      <c r="B30" s="18" t="s">
        <v>27</v>
      </c>
      <c r="C30" s="18" t="s">
        <v>31</v>
      </c>
      <c r="D30" s="18" t="s">
        <v>90</v>
      </c>
      <c r="E30" s="18">
        <v>3</v>
      </c>
      <c r="F30" s="18">
        <v>2011</v>
      </c>
      <c r="G30" s="19">
        <v>504.58029282620936</v>
      </c>
      <c r="H30" s="19">
        <v>0</v>
      </c>
      <c r="I30" s="19">
        <v>122</v>
      </c>
      <c r="J30" s="19">
        <v>0</v>
      </c>
      <c r="K30" s="19">
        <v>0</v>
      </c>
      <c r="L30" s="19">
        <v>0</v>
      </c>
      <c r="M30" s="19">
        <v>122</v>
      </c>
    </row>
    <row r="31" spans="1:17" x14ac:dyDescent="0.2">
      <c r="A31" s="18" t="s">
        <v>12</v>
      </c>
      <c r="B31" s="18" t="s">
        <v>18</v>
      </c>
      <c r="C31" s="18" t="s">
        <v>29</v>
      </c>
      <c r="D31" s="18" t="s">
        <v>87</v>
      </c>
      <c r="E31" s="18">
        <v>3</v>
      </c>
      <c r="F31" s="18">
        <v>2008</v>
      </c>
      <c r="G31" s="19">
        <v>457.9645389991091</v>
      </c>
      <c r="H31" s="19">
        <v>265</v>
      </c>
      <c r="I31" s="19">
        <v>2</v>
      </c>
      <c r="J31" s="19">
        <v>0</v>
      </c>
      <c r="K31" s="19">
        <v>0</v>
      </c>
      <c r="L31" s="19">
        <v>0</v>
      </c>
      <c r="M31" s="19">
        <v>267</v>
      </c>
    </row>
    <row r="32" spans="1:17" x14ac:dyDescent="0.2">
      <c r="A32" s="18" t="s">
        <v>15</v>
      </c>
      <c r="B32" s="18" t="s">
        <v>26</v>
      </c>
      <c r="C32" s="18" t="s">
        <v>30</v>
      </c>
      <c r="D32" s="18" t="s">
        <v>89</v>
      </c>
      <c r="E32" s="18">
        <v>3</v>
      </c>
      <c r="F32" s="18">
        <v>2011</v>
      </c>
      <c r="G32" s="19">
        <v>442.31641885292504</v>
      </c>
      <c r="H32" s="19">
        <v>0</v>
      </c>
      <c r="I32" s="19">
        <v>242</v>
      </c>
      <c r="J32" s="19">
        <v>45</v>
      </c>
      <c r="K32" s="19">
        <v>62.000000000000007</v>
      </c>
      <c r="L32" s="19">
        <v>40.300000000000004</v>
      </c>
      <c r="M32" s="19">
        <v>327.3</v>
      </c>
    </row>
    <row r="33" spans="1:13" x14ac:dyDescent="0.2">
      <c r="A33" s="18" t="s">
        <v>12</v>
      </c>
      <c r="B33" s="18" t="s">
        <v>19</v>
      </c>
      <c r="C33" s="18" t="s">
        <v>84</v>
      </c>
      <c r="D33" s="18" t="s">
        <v>91</v>
      </c>
      <c r="E33" s="18">
        <v>3</v>
      </c>
      <c r="F33" s="18">
        <v>2006</v>
      </c>
      <c r="G33" s="19">
        <v>615.97414435385929</v>
      </c>
      <c r="H33" s="19">
        <v>0</v>
      </c>
      <c r="I33" s="19">
        <v>0</v>
      </c>
      <c r="J33" s="19">
        <v>657</v>
      </c>
      <c r="K33" s="19">
        <v>0</v>
      </c>
      <c r="L33" s="19">
        <v>0</v>
      </c>
      <c r="M33" s="19">
        <v>657</v>
      </c>
    </row>
    <row r="34" spans="1:13" x14ac:dyDescent="0.2">
      <c r="A34" s="18" t="s">
        <v>14</v>
      </c>
      <c r="B34" s="18" t="s">
        <v>24</v>
      </c>
      <c r="C34" s="18" t="s">
        <v>31</v>
      </c>
      <c r="D34" s="18" t="s">
        <v>90</v>
      </c>
      <c r="E34" s="18">
        <v>3</v>
      </c>
      <c r="F34" s="18">
        <v>2008</v>
      </c>
      <c r="G34" s="19">
        <v>281.47699821629431</v>
      </c>
      <c r="H34" s="19">
        <v>0</v>
      </c>
      <c r="I34" s="19">
        <v>0</v>
      </c>
      <c r="J34" s="19">
        <v>1030</v>
      </c>
      <c r="K34" s="19">
        <v>64</v>
      </c>
      <c r="L34" s="19">
        <v>41.6</v>
      </c>
      <c r="M34" s="19">
        <v>1071.5999999999999</v>
      </c>
    </row>
    <row r="35" spans="1:13" x14ac:dyDescent="0.2">
      <c r="A35" s="18" t="s">
        <v>14</v>
      </c>
      <c r="B35" s="18" t="s">
        <v>22</v>
      </c>
      <c r="C35" s="18" t="s">
        <v>29</v>
      </c>
      <c r="D35" s="18" t="s">
        <v>85</v>
      </c>
      <c r="E35" s="18">
        <v>1</v>
      </c>
      <c r="F35" s="18">
        <v>2017</v>
      </c>
      <c r="G35" s="19">
        <v>788.68088024820759</v>
      </c>
      <c r="H35" s="19">
        <v>292</v>
      </c>
      <c r="I35" s="19">
        <v>0</v>
      </c>
      <c r="J35" s="19">
        <v>0</v>
      </c>
      <c r="K35" s="19">
        <v>0</v>
      </c>
      <c r="L35" s="19">
        <v>0</v>
      </c>
      <c r="M35" s="19">
        <v>292</v>
      </c>
    </row>
    <row r="36" spans="1:13" x14ac:dyDescent="0.2">
      <c r="A36" s="18" t="s">
        <v>14</v>
      </c>
      <c r="B36" s="18" t="s">
        <v>23</v>
      </c>
      <c r="C36" s="18" t="s">
        <v>32</v>
      </c>
      <c r="D36" s="18" t="s">
        <v>93</v>
      </c>
      <c r="E36" s="18">
        <v>1</v>
      </c>
      <c r="F36" s="18">
        <v>2018</v>
      </c>
      <c r="G36" s="19">
        <v>451.8831391298653</v>
      </c>
      <c r="H36" s="19">
        <v>27</v>
      </c>
      <c r="I36" s="19">
        <v>25</v>
      </c>
      <c r="J36" s="19">
        <v>36</v>
      </c>
      <c r="K36" s="19">
        <v>24</v>
      </c>
      <c r="L36" s="19">
        <v>15.600000000000001</v>
      </c>
      <c r="M36" s="19">
        <v>103.6</v>
      </c>
    </row>
    <row r="37" spans="1:13" x14ac:dyDescent="0.2">
      <c r="A37" s="18" t="s">
        <v>13</v>
      </c>
      <c r="B37" s="18" t="s">
        <v>20</v>
      </c>
      <c r="C37" s="18" t="s">
        <v>31</v>
      </c>
      <c r="D37" s="18" t="s">
        <v>90</v>
      </c>
      <c r="E37" s="18">
        <v>2</v>
      </c>
      <c r="F37" s="18">
        <v>2013</v>
      </c>
      <c r="G37" s="19">
        <v>457.36572453243423</v>
      </c>
      <c r="H37" s="19">
        <v>35</v>
      </c>
      <c r="I37" s="19">
        <v>65</v>
      </c>
      <c r="J37" s="19">
        <v>42</v>
      </c>
      <c r="K37" s="19">
        <v>0</v>
      </c>
      <c r="L37" s="19">
        <v>0</v>
      </c>
      <c r="M37" s="19">
        <v>142</v>
      </c>
    </row>
    <row r="38" spans="1:13" x14ac:dyDescent="0.2">
      <c r="A38" s="18" t="s">
        <v>14</v>
      </c>
      <c r="B38" s="18" t="s">
        <v>22</v>
      </c>
      <c r="C38" s="18" t="s">
        <v>31</v>
      </c>
      <c r="D38" s="18" t="s">
        <v>90</v>
      </c>
      <c r="E38" s="18">
        <v>2</v>
      </c>
      <c r="F38" s="18">
        <v>2014</v>
      </c>
      <c r="G38" s="19">
        <v>400.93674027985156</v>
      </c>
      <c r="H38" s="19">
        <v>0</v>
      </c>
      <c r="I38" s="19">
        <v>209</v>
      </c>
      <c r="J38" s="19">
        <v>72</v>
      </c>
      <c r="K38" s="19">
        <v>13.999999999999998</v>
      </c>
      <c r="L38" s="19">
        <v>9.1</v>
      </c>
      <c r="M38" s="19">
        <v>290.10000000000002</v>
      </c>
    </row>
    <row r="39" spans="1:13" x14ac:dyDescent="0.2">
      <c r="A39" s="18" t="s">
        <v>12</v>
      </c>
      <c r="B39" s="18" t="s">
        <v>17</v>
      </c>
      <c r="C39" s="18" t="s">
        <v>30</v>
      </c>
      <c r="D39" s="18" t="s">
        <v>89</v>
      </c>
      <c r="E39" s="18">
        <v>1</v>
      </c>
      <c r="F39" s="18">
        <v>2018</v>
      </c>
      <c r="G39" s="19">
        <v>510.64597094534969</v>
      </c>
      <c r="H39" s="19">
        <v>947</v>
      </c>
      <c r="I39" s="19">
        <v>0</v>
      </c>
      <c r="J39" s="19">
        <v>0</v>
      </c>
      <c r="K39" s="19">
        <v>0</v>
      </c>
      <c r="L39" s="19">
        <v>0</v>
      </c>
      <c r="M39" s="19">
        <v>947</v>
      </c>
    </row>
    <row r="40" spans="1:13" x14ac:dyDescent="0.2">
      <c r="A40" s="18" t="s">
        <v>16</v>
      </c>
      <c r="B40" s="18" t="s">
        <v>28</v>
      </c>
      <c r="C40" s="18" t="s">
        <v>31</v>
      </c>
      <c r="D40" s="18" t="s">
        <v>90</v>
      </c>
      <c r="E40" s="18">
        <v>3</v>
      </c>
      <c r="F40" s="18">
        <v>2008</v>
      </c>
      <c r="G40" s="19">
        <v>414.33263493603698</v>
      </c>
      <c r="H40" s="19">
        <v>0</v>
      </c>
      <c r="I40" s="19">
        <v>835</v>
      </c>
      <c r="J40" s="19">
        <v>61</v>
      </c>
      <c r="K40" s="19">
        <v>0</v>
      </c>
      <c r="L40" s="19">
        <v>0</v>
      </c>
      <c r="M40" s="19">
        <v>896</v>
      </c>
    </row>
    <row r="41" spans="1:13" x14ac:dyDescent="0.2">
      <c r="A41" s="18" t="s">
        <v>15</v>
      </c>
      <c r="B41" s="18" t="s">
        <v>26</v>
      </c>
      <c r="C41" s="18" t="s">
        <v>29</v>
      </c>
      <c r="D41" s="18" t="s">
        <v>85</v>
      </c>
      <c r="E41" s="18">
        <v>3</v>
      </c>
      <c r="F41" s="18">
        <v>2008</v>
      </c>
      <c r="G41" s="19">
        <v>446.21665295909054</v>
      </c>
      <c r="H41" s="19">
        <v>2413</v>
      </c>
      <c r="I41" s="19">
        <v>0</v>
      </c>
      <c r="J41" s="19">
        <v>7</v>
      </c>
      <c r="K41" s="19">
        <v>0</v>
      </c>
      <c r="L41" s="19">
        <v>0</v>
      </c>
      <c r="M41" s="19">
        <v>2420</v>
      </c>
    </row>
    <row r="42" spans="1:13" x14ac:dyDescent="0.2">
      <c r="A42" s="18" t="s">
        <v>15</v>
      </c>
      <c r="B42" s="18" t="s">
        <v>25</v>
      </c>
      <c r="C42" s="18" t="s">
        <v>30</v>
      </c>
      <c r="D42" s="18" t="s">
        <v>88</v>
      </c>
      <c r="E42" s="18">
        <v>2</v>
      </c>
      <c r="F42" s="18">
        <v>2015</v>
      </c>
      <c r="G42" s="19">
        <v>598.33448846632166</v>
      </c>
      <c r="H42" s="19">
        <v>0</v>
      </c>
      <c r="I42" s="19">
        <v>698</v>
      </c>
      <c r="J42" s="19">
        <v>0</v>
      </c>
      <c r="K42" s="19">
        <v>0</v>
      </c>
      <c r="L42" s="19">
        <v>0</v>
      </c>
      <c r="M42" s="19">
        <v>698</v>
      </c>
    </row>
    <row r="43" spans="1:13" x14ac:dyDescent="0.2">
      <c r="A43" s="18" t="s">
        <v>12</v>
      </c>
      <c r="B43" s="18" t="s">
        <v>18</v>
      </c>
      <c r="C43" s="18" t="s">
        <v>31</v>
      </c>
      <c r="D43" s="18" t="s">
        <v>90</v>
      </c>
      <c r="E43" s="18">
        <v>1</v>
      </c>
      <c r="F43" s="18">
        <v>2017</v>
      </c>
      <c r="G43" s="19">
        <v>577.94451766303314</v>
      </c>
      <c r="H43" s="19">
        <v>379</v>
      </c>
      <c r="I43" s="19">
        <v>0</v>
      </c>
      <c r="J43" s="19">
        <v>0</v>
      </c>
      <c r="K43" s="19">
        <v>0</v>
      </c>
      <c r="L43" s="19">
        <v>0</v>
      </c>
      <c r="M43" s="19">
        <v>379</v>
      </c>
    </row>
    <row r="44" spans="1:13" x14ac:dyDescent="0.2">
      <c r="A44" s="18" t="s">
        <v>14</v>
      </c>
      <c r="B44" s="18" t="s">
        <v>23</v>
      </c>
      <c r="C44" s="18" t="s">
        <v>29</v>
      </c>
      <c r="D44" s="18" t="s">
        <v>85</v>
      </c>
      <c r="E44" s="18">
        <v>3</v>
      </c>
      <c r="F44" s="18">
        <v>2008</v>
      </c>
      <c r="G44" s="19">
        <v>435.03150201221496</v>
      </c>
      <c r="H44" s="19">
        <v>1041</v>
      </c>
      <c r="I44" s="19">
        <v>0</v>
      </c>
      <c r="J44" s="19">
        <v>106</v>
      </c>
      <c r="K44" s="19">
        <v>0</v>
      </c>
      <c r="L44" s="19">
        <v>0</v>
      </c>
      <c r="M44" s="19">
        <v>1147</v>
      </c>
    </row>
    <row r="45" spans="1:13" x14ac:dyDescent="0.2">
      <c r="A45" s="18" t="s">
        <v>14</v>
      </c>
      <c r="B45" s="18" t="s">
        <v>23</v>
      </c>
      <c r="C45" s="18" t="s">
        <v>84</v>
      </c>
      <c r="D45" s="18" t="s">
        <v>92</v>
      </c>
      <c r="E45" s="18">
        <v>2</v>
      </c>
      <c r="F45" s="18">
        <v>2013</v>
      </c>
      <c r="G45" s="19">
        <v>657.66270794757338</v>
      </c>
      <c r="H45" s="19">
        <v>214</v>
      </c>
      <c r="I45" s="19">
        <v>278</v>
      </c>
      <c r="J45" s="19">
        <v>0</v>
      </c>
      <c r="K45" s="19">
        <v>0</v>
      </c>
      <c r="L45" s="19">
        <v>0</v>
      </c>
      <c r="M45" s="19">
        <v>492</v>
      </c>
    </row>
    <row r="46" spans="1:13" x14ac:dyDescent="0.2">
      <c r="A46" s="18" t="s">
        <v>16</v>
      </c>
      <c r="B46" s="18" t="s">
        <v>27</v>
      </c>
      <c r="C46" s="18" t="s">
        <v>31</v>
      </c>
      <c r="D46" s="18" t="s">
        <v>90</v>
      </c>
      <c r="E46" s="18">
        <v>3</v>
      </c>
      <c r="F46" s="18">
        <v>1996</v>
      </c>
      <c r="G46" s="19">
        <v>332.21692628726612</v>
      </c>
      <c r="H46" s="19">
        <v>0</v>
      </c>
      <c r="I46" s="19">
        <v>1280</v>
      </c>
      <c r="J46" s="19">
        <v>197</v>
      </c>
      <c r="K46" s="19">
        <v>0</v>
      </c>
      <c r="L46" s="19">
        <v>0</v>
      </c>
      <c r="M46" s="19">
        <v>1477</v>
      </c>
    </row>
    <row r="47" spans="1:13" x14ac:dyDescent="0.2">
      <c r="A47" s="18" t="s">
        <v>15</v>
      </c>
      <c r="B47" s="18" t="s">
        <v>26</v>
      </c>
      <c r="C47" s="18" t="s">
        <v>84</v>
      </c>
      <c r="D47" s="18" t="s">
        <v>92</v>
      </c>
      <c r="E47" s="18">
        <v>2</v>
      </c>
      <c r="F47" s="18">
        <v>2015</v>
      </c>
      <c r="G47" s="19">
        <v>461.99412508683281</v>
      </c>
      <c r="H47" s="19">
        <v>517</v>
      </c>
      <c r="I47" s="19">
        <v>172</v>
      </c>
      <c r="J47" s="19">
        <v>64</v>
      </c>
      <c r="K47" s="19">
        <v>260</v>
      </c>
      <c r="L47" s="19">
        <v>169</v>
      </c>
      <c r="M47" s="19">
        <v>922</v>
      </c>
    </row>
    <row r="48" spans="1:13" x14ac:dyDescent="0.2">
      <c r="A48" s="18" t="s">
        <v>12</v>
      </c>
      <c r="B48" s="18" t="s">
        <v>17</v>
      </c>
      <c r="C48" s="18" t="s">
        <v>30</v>
      </c>
      <c r="D48" s="18" t="s">
        <v>89</v>
      </c>
      <c r="E48" s="18">
        <v>3</v>
      </c>
      <c r="F48" s="18">
        <v>2007</v>
      </c>
      <c r="G48" s="19">
        <v>511.07812595964566</v>
      </c>
      <c r="H48" s="19">
        <v>1070</v>
      </c>
      <c r="I48" s="19">
        <v>14</v>
      </c>
      <c r="J48" s="19">
        <v>0</v>
      </c>
      <c r="K48" s="19">
        <v>0</v>
      </c>
      <c r="L48" s="19">
        <v>0</v>
      </c>
      <c r="M48" s="19">
        <v>1084</v>
      </c>
    </row>
    <row r="49" spans="1:13" x14ac:dyDescent="0.2">
      <c r="A49" s="18" t="s">
        <v>15</v>
      </c>
      <c r="B49" s="18" t="s">
        <v>25</v>
      </c>
      <c r="C49" s="18" t="s">
        <v>84</v>
      </c>
      <c r="D49" s="18" t="s">
        <v>92</v>
      </c>
      <c r="E49" s="18">
        <v>3</v>
      </c>
      <c r="F49" s="18">
        <v>2008</v>
      </c>
      <c r="G49" s="19">
        <v>403.18150008852518</v>
      </c>
      <c r="H49" s="19">
        <v>0</v>
      </c>
      <c r="I49" s="19">
        <v>1282</v>
      </c>
      <c r="J49" s="19">
        <v>446</v>
      </c>
      <c r="K49" s="19">
        <v>0</v>
      </c>
      <c r="L49" s="19">
        <v>0</v>
      </c>
      <c r="M49" s="19">
        <v>1728</v>
      </c>
    </row>
    <row r="50" spans="1:13" x14ac:dyDescent="0.2">
      <c r="A50" s="18" t="s">
        <v>12</v>
      </c>
      <c r="B50" s="18" t="s">
        <v>18</v>
      </c>
      <c r="C50" s="18" t="s">
        <v>31</v>
      </c>
      <c r="D50" s="18" t="s">
        <v>90</v>
      </c>
      <c r="E50" s="18">
        <v>3</v>
      </c>
      <c r="F50" s="18">
        <v>2009</v>
      </c>
      <c r="G50" s="19">
        <v>446.49121083417185</v>
      </c>
      <c r="H50" s="19">
        <v>0</v>
      </c>
      <c r="I50" s="19">
        <v>427</v>
      </c>
      <c r="J50" s="19">
        <v>0</v>
      </c>
      <c r="K50" s="19">
        <v>0</v>
      </c>
      <c r="L50" s="19">
        <v>0</v>
      </c>
      <c r="M50" s="19">
        <v>427</v>
      </c>
    </row>
    <row r="51" spans="1:13" x14ac:dyDescent="0.2">
      <c r="A51" s="18" t="s">
        <v>13</v>
      </c>
      <c r="B51" s="18" t="s">
        <v>21</v>
      </c>
      <c r="C51" s="18" t="s">
        <v>32</v>
      </c>
      <c r="D51" s="18" t="s">
        <v>93</v>
      </c>
      <c r="E51" s="18">
        <v>3</v>
      </c>
      <c r="F51" s="18">
        <v>2009</v>
      </c>
      <c r="G51" s="19">
        <v>474.9156212623148</v>
      </c>
      <c r="H51" s="19">
        <v>0</v>
      </c>
      <c r="I51" s="19">
        <v>1450</v>
      </c>
      <c r="J51" s="19">
        <v>0</v>
      </c>
      <c r="K51" s="19">
        <v>0</v>
      </c>
      <c r="L51" s="19">
        <v>0</v>
      </c>
      <c r="M51" s="19">
        <v>1450</v>
      </c>
    </row>
    <row r="52" spans="1:13" x14ac:dyDescent="0.2">
      <c r="A52" s="18" t="s">
        <v>16</v>
      </c>
      <c r="B52" s="18" t="s">
        <v>28</v>
      </c>
      <c r="C52" s="18" t="s">
        <v>32</v>
      </c>
      <c r="D52" s="18" t="s">
        <v>93</v>
      </c>
      <c r="E52" s="18">
        <v>3</v>
      </c>
      <c r="F52" s="18">
        <v>2004</v>
      </c>
      <c r="G52" s="19">
        <v>481.9887635962358</v>
      </c>
      <c r="H52" s="19">
        <v>885</v>
      </c>
      <c r="I52" s="19">
        <v>0</v>
      </c>
      <c r="J52" s="19">
        <v>0</v>
      </c>
      <c r="K52" s="19">
        <v>0</v>
      </c>
      <c r="L52" s="19">
        <v>0</v>
      </c>
      <c r="M52" s="19">
        <v>885</v>
      </c>
    </row>
    <row r="53" spans="1:13" x14ac:dyDescent="0.2">
      <c r="A53" s="18" t="s">
        <v>16</v>
      </c>
      <c r="B53" s="18" t="s">
        <v>27</v>
      </c>
      <c r="C53" s="18" t="s">
        <v>84</v>
      </c>
      <c r="D53" s="18" t="s">
        <v>92</v>
      </c>
      <c r="E53" s="18">
        <v>2</v>
      </c>
      <c r="F53" s="18">
        <v>2015</v>
      </c>
      <c r="G53" s="19">
        <v>711.43512988122279</v>
      </c>
      <c r="H53" s="19">
        <v>228</v>
      </c>
      <c r="I53" s="19">
        <v>0</v>
      </c>
      <c r="J53" s="19">
        <v>131</v>
      </c>
      <c r="K53" s="19">
        <v>0</v>
      </c>
      <c r="L53" s="19">
        <v>0</v>
      </c>
      <c r="M53" s="19">
        <v>359</v>
      </c>
    </row>
    <row r="54" spans="1:13" x14ac:dyDescent="0.2">
      <c r="A54" s="18" t="s">
        <v>15</v>
      </c>
      <c r="B54" s="18" t="s">
        <v>26</v>
      </c>
      <c r="C54" s="18" t="s">
        <v>31</v>
      </c>
      <c r="D54" s="18" t="s">
        <v>90</v>
      </c>
      <c r="E54" s="18">
        <v>3</v>
      </c>
      <c r="F54" s="18">
        <v>2008</v>
      </c>
      <c r="G54" s="19">
        <v>430.57030070259287</v>
      </c>
      <c r="H54" s="19">
        <v>233</v>
      </c>
      <c r="I54" s="19">
        <v>304</v>
      </c>
      <c r="J54" s="19">
        <v>127</v>
      </c>
      <c r="K54" s="19">
        <v>0</v>
      </c>
      <c r="L54" s="19">
        <v>0</v>
      </c>
      <c r="M54" s="19">
        <v>664</v>
      </c>
    </row>
    <row r="55" spans="1:13" x14ac:dyDescent="0.2">
      <c r="A55" s="18" t="s">
        <v>15</v>
      </c>
      <c r="B55" s="18" t="s">
        <v>26</v>
      </c>
      <c r="C55" s="18" t="s">
        <v>31</v>
      </c>
      <c r="D55" s="18" t="s">
        <v>90</v>
      </c>
      <c r="E55" s="18">
        <v>3</v>
      </c>
      <c r="F55" s="18">
        <v>2006</v>
      </c>
      <c r="G55" s="19">
        <v>445.38293653758979</v>
      </c>
      <c r="H55" s="19">
        <v>0</v>
      </c>
      <c r="I55" s="19">
        <v>301</v>
      </c>
      <c r="J55" s="19">
        <v>608</v>
      </c>
      <c r="K55" s="19">
        <v>0</v>
      </c>
      <c r="L55" s="19">
        <v>0</v>
      </c>
      <c r="M55" s="19">
        <v>909</v>
      </c>
    </row>
    <row r="56" spans="1:13" x14ac:dyDescent="0.2">
      <c r="A56" s="18" t="s">
        <v>13</v>
      </c>
      <c r="B56" s="18" t="s">
        <v>20</v>
      </c>
      <c r="C56" s="18" t="s">
        <v>32</v>
      </c>
      <c r="D56" s="18" t="s">
        <v>93</v>
      </c>
      <c r="E56" s="18">
        <v>1</v>
      </c>
      <c r="F56" s="18">
        <v>2018</v>
      </c>
      <c r="G56" s="19">
        <v>515.69551049821666</v>
      </c>
      <c r="H56" s="19">
        <v>14</v>
      </c>
      <c r="I56" s="19">
        <v>0</v>
      </c>
      <c r="J56" s="19">
        <v>2</v>
      </c>
      <c r="K56" s="19">
        <v>0</v>
      </c>
      <c r="L56" s="19">
        <v>0</v>
      </c>
      <c r="M56" s="19">
        <v>16</v>
      </c>
    </row>
    <row r="57" spans="1:13" x14ac:dyDescent="0.2">
      <c r="A57" s="18" t="s">
        <v>12</v>
      </c>
      <c r="B57" s="18" t="s">
        <v>18</v>
      </c>
      <c r="C57" s="18" t="s">
        <v>84</v>
      </c>
      <c r="D57" s="18" t="s">
        <v>92</v>
      </c>
      <c r="E57" s="18">
        <v>3</v>
      </c>
      <c r="F57" s="18">
        <v>2001</v>
      </c>
      <c r="G57" s="19">
        <v>356.10467091660047</v>
      </c>
      <c r="H57" s="19">
        <v>1307</v>
      </c>
      <c r="I57" s="19">
        <v>0</v>
      </c>
      <c r="J57" s="19">
        <v>160</v>
      </c>
      <c r="K57" s="19">
        <v>15</v>
      </c>
      <c r="L57" s="19">
        <v>9.75</v>
      </c>
      <c r="M57" s="19">
        <v>1476.75</v>
      </c>
    </row>
    <row r="58" spans="1:13" x14ac:dyDescent="0.2">
      <c r="A58" s="18" t="s">
        <v>12</v>
      </c>
      <c r="B58" s="18" t="s">
        <v>18</v>
      </c>
      <c r="C58" s="18" t="s">
        <v>32</v>
      </c>
      <c r="D58" s="18" t="s">
        <v>93</v>
      </c>
      <c r="E58" s="18">
        <v>3</v>
      </c>
      <c r="F58" s="18">
        <v>2009</v>
      </c>
      <c r="G58" s="19">
        <v>382.78604982034784</v>
      </c>
      <c r="H58" s="19">
        <v>369</v>
      </c>
      <c r="I58" s="19">
        <v>230</v>
      </c>
      <c r="J58" s="19">
        <v>0</v>
      </c>
      <c r="K58" s="19">
        <v>0</v>
      </c>
      <c r="L58" s="19">
        <v>0</v>
      </c>
      <c r="M58" s="19">
        <v>599</v>
      </c>
    </row>
    <row r="59" spans="1:13" x14ac:dyDescent="0.2">
      <c r="A59" s="18" t="s">
        <v>12</v>
      </c>
      <c r="B59" s="18" t="s">
        <v>18</v>
      </c>
      <c r="C59" s="18" t="s">
        <v>31</v>
      </c>
      <c r="D59" s="18" t="s">
        <v>90</v>
      </c>
      <c r="E59" s="18">
        <v>2</v>
      </c>
      <c r="F59" s="18">
        <v>2014</v>
      </c>
      <c r="G59" s="19">
        <v>567.07510145771664</v>
      </c>
      <c r="H59" s="19">
        <v>0</v>
      </c>
      <c r="I59" s="19">
        <v>634</v>
      </c>
      <c r="J59" s="19">
        <v>0</v>
      </c>
      <c r="K59" s="19">
        <v>0</v>
      </c>
      <c r="L59" s="19">
        <v>0</v>
      </c>
      <c r="M59" s="19">
        <v>634</v>
      </c>
    </row>
    <row r="60" spans="1:13" x14ac:dyDescent="0.2">
      <c r="A60" s="18" t="s">
        <v>14</v>
      </c>
      <c r="B60" s="18" t="s">
        <v>24</v>
      </c>
      <c r="C60" s="18" t="s">
        <v>32</v>
      </c>
      <c r="D60" s="18" t="s">
        <v>93</v>
      </c>
      <c r="E60" s="18">
        <v>2</v>
      </c>
      <c r="F60" s="18">
        <v>2013</v>
      </c>
      <c r="G60" s="19">
        <v>761.32012765629668</v>
      </c>
      <c r="H60" s="19">
        <v>0</v>
      </c>
      <c r="I60" s="19">
        <v>342</v>
      </c>
      <c r="J60" s="19">
        <v>0</v>
      </c>
      <c r="K60" s="19">
        <v>0</v>
      </c>
      <c r="L60" s="19">
        <v>0</v>
      </c>
      <c r="M60" s="19">
        <v>342</v>
      </c>
    </row>
    <row r="61" spans="1:13" x14ac:dyDescent="0.2">
      <c r="A61" s="18" t="s">
        <v>12</v>
      </c>
      <c r="B61" s="18" t="s">
        <v>18</v>
      </c>
      <c r="C61" s="18" t="s">
        <v>31</v>
      </c>
      <c r="D61" s="18" t="s">
        <v>90</v>
      </c>
      <c r="E61" s="18">
        <v>2</v>
      </c>
      <c r="F61" s="18">
        <v>2012</v>
      </c>
      <c r="G61" s="19">
        <v>423.95470676989055</v>
      </c>
      <c r="H61" s="19">
        <v>100</v>
      </c>
      <c r="I61" s="19">
        <v>420</v>
      </c>
      <c r="J61" s="19">
        <v>266</v>
      </c>
      <c r="K61" s="19">
        <v>0</v>
      </c>
      <c r="L61" s="19">
        <v>0</v>
      </c>
      <c r="M61" s="19">
        <v>786</v>
      </c>
    </row>
    <row r="62" spans="1:13" x14ac:dyDescent="0.2">
      <c r="A62" s="18" t="s">
        <v>12</v>
      </c>
      <c r="B62" s="18" t="s">
        <v>18</v>
      </c>
      <c r="C62" s="18" t="s">
        <v>31</v>
      </c>
      <c r="D62" s="18" t="s">
        <v>90</v>
      </c>
      <c r="E62" s="18">
        <v>2</v>
      </c>
      <c r="F62" s="18">
        <v>2012</v>
      </c>
      <c r="G62" s="19">
        <v>737.74317961065253</v>
      </c>
      <c r="H62" s="19">
        <v>0</v>
      </c>
      <c r="I62" s="19">
        <v>442</v>
      </c>
      <c r="J62" s="19">
        <v>12</v>
      </c>
      <c r="K62" s="19">
        <v>0</v>
      </c>
      <c r="L62" s="19">
        <v>0</v>
      </c>
      <c r="M62" s="19">
        <v>454</v>
      </c>
    </row>
    <row r="63" spans="1:13" x14ac:dyDescent="0.2">
      <c r="A63" s="18" t="s">
        <v>14</v>
      </c>
      <c r="B63" s="18" t="s">
        <v>23</v>
      </c>
      <c r="C63" s="18" t="s">
        <v>30</v>
      </c>
      <c r="D63" s="18" t="s">
        <v>89</v>
      </c>
      <c r="E63" s="18">
        <v>1</v>
      </c>
      <c r="F63" s="18">
        <v>2017</v>
      </c>
      <c r="G63" s="19">
        <v>649.81598761957071</v>
      </c>
      <c r="H63" s="19">
        <v>658</v>
      </c>
      <c r="I63" s="19">
        <v>0</v>
      </c>
      <c r="J63" s="19">
        <v>0</v>
      </c>
      <c r="K63" s="19">
        <v>0</v>
      </c>
      <c r="L63" s="19">
        <v>0</v>
      </c>
      <c r="M63" s="19">
        <v>658</v>
      </c>
    </row>
    <row r="64" spans="1:13" x14ac:dyDescent="0.2">
      <c r="A64" s="18" t="s">
        <v>14</v>
      </c>
      <c r="B64" s="18" t="s">
        <v>23</v>
      </c>
      <c r="C64" s="18" t="s">
        <v>31</v>
      </c>
      <c r="D64" s="18" t="s">
        <v>90</v>
      </c>
      <c r="E64" s="18">
        <v>3</v>
      </c>
      <c r="F64" s="18">
        <v>2011</v>
      </c>
      <c r="G64" s="19">
        <v>545.40366810752971</v>
      </c>
      <c r="H64" s="19">
        <v>180</v>
      </c>
      <c r="I64" s="19">
        <v>0</v>
      </c>
      <c r="J64" s="19">
        <v>280</v>
      </c>
      <c r="K64" s="19">
        <v>0</v>
      </c>
      <c r="L64" s="19">
        <v>0</v>
      </c>
      <c r="M64" s="19">
        <v>460</v>
      </c>
    </row>
    <row r="65" spans="1:13" x14ac:dyDescent="0.2">
      <c r="A65" s="18" t="s">
        <v>12</v>
      </c>
      <c r="B65" s="18" t="s">
        <v>17</v>
      </c>
      <c r="C65" s="18" t="s">
        <v>84</v>
      </c>
      <c r="D65" s="18" t="s">
        <v>92</v>
      </c>
      <c r="E65" s="18">
        <v>1</v>
      </c>
      <c r="F65" s="18">
        <v>2018</v>
      </c>
      <c r="G65" s="19">
        <v>782.2932015513702</v>
      </c>
      <c r="H65" s="19">
        <v>0</v>
      </c>
      <c r="I65" s="19">
        <v>374</v>
      </c>
      <c r="J65" s="19">
        <v>0</v>
      </c>
      <c r="K65" s="19">
        <v>0</v>
      </c>
      <c r="L65" s="19">
        <v>0</v>
      </c>
      <c r="M65" s="19">
        <v>374</v>
      </c>
    </row>
    <row r="66" spans="1:13" x14ac:dyDescent="0.2">
      <c r="A66" s="18" t="s">
        <v>14</v>
      </c>
      <c r="B66" s="18" t="s">
        <v>22</v>
      </c>
      <c r="C66" s="18" t="s">
        <v>31</v>
      </c>
      <c r="D66" s="18" t="s">
        <v>90</v>
      </c>
      <c r="E66" s="18">
        <v>3</v>
      </c>
      <c r="F66" s="18">
        <v>2002</v>
      </c>
      <c r="G66" s="19">
        <v>338.80267489951257</v>
      </c>
      <c r="H66" s="19">
        <v>0</v>
      </c>
      <c r="I66" s="19">
        <v>734</v>
      </c>
      <c r="J66" s="19">
        <v>664</v>
      </c>
      <c r="K66" s="19">
        <v>0</v>
      </c>
      <c r="L66" s="19">
        <v>0</v>
      </c>
      <c r="M66" s="19">
        <v>1398</v>
      </c>
    </row>
    <row r="67" spans="1:13" x14ac:dyDescent="0.2">
      <c r="A67" s="18" t="s">
        <v>15</v>
      </c>
      <c r="B67" s="18" t="s">
        <v>26</v>
      </c>
      <c r="C67" s="18" t="s">
        <v>31</v>
      </c>
      <c r="D67" s="18" t="s">
        <v>90</v>
      </c>
      <c r="E67" s="18">
        <v>3</v>
      </c>
      <c r="F67" s="18">
        <v>2007</v>
      </c>
      <c r="G67" s="19">
        <v>406.99263098925377</v>
      </c>
      <c r="H67" s="19">
        <v>0</v>
      </c>
      <c r="I67" s="19">
        <v>0</v>
      </c>
      <c r="J67" s="19">
        <v>526</v>
      </c>
      <c r="K67" s="19">
        <v>0</v>
      </c>
      <c r="L67" s="19">
        <v>0</v>
      </c>
      <c r="M67" s="19">
        <v>526</v>
      </c>
    </row>
    <row r="68" spans="1:13" x14ac:dyDescent="0.2">
      <c r="A68" s="18" t="s">
        <v>13</v>
      </c>
      <c r="B68" s="18" t="s">
        <v>20</v>
      </c>
      <c r="C68" s="18" t="s">
        <v>31</v>
      </c>
      <c r="D68" s="18" t="s">
        <v>90</v>
      </c>
      <c r="E68" s="18">
        <v>3</v>
      </c>
      <c r="F68" s="18">
        <v>2011</v>
      </c>
      <c r="G68" s="19">
        <v>475.4551042092927</v>
      </c>
      <c r="H68" s="19">
        <v>594</v>
      </c>
      <c r="I68" s="19">
        <v>54</v>
      </c>
      <c r="J68" s="19">
        <v>158</v>
      </c>
      <c r="K68" s="19">
        <v>0</v>
      </c>
      <c r="L68" s="19">
        <v>0</v>
      </c>
      <c r="M68" s="19">
        <v>806</v>
      </c>
    </row>
    <row r="69" spans="1:13" x14ac:dyDescent="0.2">
      <c r="A69" s="18" t="s">
        <v>15</v>
      </c>
      <c r="B69" s="18" t="s">
        <v>25</v>
      </c>
      <c r="C69" s="18" t="s">
        <v>84</v>
      </c>
      <c r="D69" s="18" t="s">
        <v>91</v>
      </c>
      <c r="E69" s="18">
        <v>2</v>
      </c>
      <c r="F69" s="18">
        <v>2014</v>
      </c>
      <c r="G69" s="19">
        <v>720.05470101220658</v>
      </c>
      <c r="H69" s="19">
        <v>0</v>
      </c>
      <c r="I69" s="19">
        <v>1095</v>
      </c>
      <c r="J69" s="19">
        <v>0</v>
      </c>
      <c r="K69" s="19">
        <v>0</v>
      </c>
      <c r="L69" s="19">
        <v>0</v>
      </c>
      <c r="M69" s="19">
        <v>1095</v>
      </c>
    </row>
    <row r="70" spans="1:13" x14ac:dyDescent="0.2">
      <c r="A70" s="18" t="s">
        <v>13</v>
      </c>
      <c r="B70" s="18" t="s">
        <v>21</v>
      </c>
      <c r="C70" s="18" t="s">
        <v>84</v>
      </c>
      <c r="D70" s="18" t="s">
        <v>92</v>
      </c>
      <c r="E70" s="18">
        <v>2</v>
      </c>
      <c r="F70" s="18">
        <v>2012</v>
      </c>
      <c r="G70" s="19">
        <v>387.81892666790543</v>
      </c>
      <c r="H70" s="19">
        <v>0</v>
      </c>
      <c r="I70" s="19">
        <v>1055</v>
      </c>
      <c r="J70" s="19">
        <v>0</v>
      </c>
      <c r="K70" s="19">
        <v>0</v>
      </c>
      <c r="L70" s="19">
        <v>0</v>
      </c>
      <c r="M70" s="19">
        <v>1055</v>
      </c>
    </row>
    <row r="71" spans="1:13" x14ac:dyDescent="0.2">
      <c r="A71" s="18" t="s">
        <v>16</v>
      </c>
      <c r="B71" s="18" t="s">
        <v>27</v>
      </c>
      <c r="C71" s="18" t="s">
        <v>84</v>
      </c>
      <c r="D71" s="18" t="s">
        <v>92</v>
      </c>
      <c r="E71" s="18">
        <v>3</v>
      </c>
      <c r="F71" s="18">
        <v>2011</v>
      </c>
      <c r="G71" s="19">
        <v>648.32479186979936</v>
      </c>
      <c r="H71" s="19">
        <v>0</v>
      </c>
      <c r="I71" s="19">
        <v>436</v>
      </c>
      <c r="J71" s="19">
        <v>149</v>
      </c>
      <c r="K71" s="19">
        <v>0</v>
      </c>
      <c r="L71" s="19">
        <v>0</v>
      </c>
      <c r="M71" s="19">
        <v>585</v>
      </c>
    </row>
    <row r="72" spans="1:13" x14ac:dyDescent="0.2">
      <c r="A72" s="18" t="s">
        <v>14</v>
      </c>
      <c r="B72" s="18" t="s">
        <v>24</v>
      </c>
      <c r="C72" s="18" t="s">
        <v>32</v>
      </c>
      <c r="D72" s="18" t="s">
        <v>93</v>
      </c>
      <c r="E72" s="18">
        <v>3</v>
      </c>
      <c r="F72" s="18">
        <v>2006</v>
      </c>
      <c r="G72" s="19">
        <v>348.8903779915027</v>
      </c>
      <c r="H72" s="19">
        <v>0</v>
      </c>
      <c r="I72" s="19">
        <v>762</v>
      </c>
      <c r="J72" s="19">
        <v>398</v>
      </c>
      <c r="K72" s="19">
        <v>0</v>
      </c>
      <c r="L72" s="19">
        <v>0</v>
      </c>
      <c r="M72" s="19">
        <v>1160</v>
      </c>
    </row>
    <row r="73" spans="1:13" x14ac:dyDescent="0.2">
      <c r="A73" s="18" t="s">
        <v>14</v>
      </c>
      <c r="B73" s="18" t="s">
        <v>22</v>
      </c>
      <c r="C73" s="18" t="s">
        <v>31</v>
      </c>
      <c r="D73" s="18" t="s">
        <v>90</v>
      </c>
      <c r="E73" s="18">
        <v>1</v>
      </c>
      <c r="F73" s="18">
        <v>2017</v>
      </c>
      <c r="G73" s="19">
        <v>832.00839249640273</v>
      </c>
      <c r="H73" s="19">
        <v>0</v>
      </c>
      <c r="I73" s="19">
        <v>340</v>
      </c>
      <c r="J73" s="19">
        <v>7</v>
      </c>
      <c r="K73" s="19">
        <v>0</v>
      </c>
      <c r="L73" s="19">
        <v>0</v>
      </c>
      <c r="M73" s="19">
        <v>347</v>
      </c>
    </row>
    <row r="74" spans="1:13" x14ac:dyDescent="0.2">
      <c r="A74" s="18" t="s">
        <v>15</v>
      </c>
      <c r="B74" s="18" t="s">
        <v>25</v>
      </c>
      <c r="C74" s="18" t="s">
        <v>84</v>
      </c>
      <c r="D74" s="18" t="s">
        <v>91</v>
      </c>
      <c r="E74" s="18">
        <v>2</v>
      </c>
      <c r="F74" s="18">
        <v>2015</v>
      </c>
      <c r="G74" s="19">
        <v>640.04799121102963</v>
      </c>
      <c r="H74" s="19">
        <v>0</v>
      </c>
      <c r="I74" s="19">
        <v>0</v>
      </c>
      <c r="J74" s="19">
        <v>416</v>
      </c>
      <c r="K74" s="19">
        <v>0</v>
      </c>
      <c r="L74" s="19">
        <v>0</v>
      </c>
      <c r="M74" s="19">
        <v>416</v>
      </c>
    </row>
    <row r="75" spans="1:13" x14ac:dyDescent="0.2">
      <c r="A75" s="18" t="s">
        <v>15</v>
      </c>
      <c r="B75" s="18" t="s">
        <v>25</v>
      </c>
      <c r="C75" s="18" t="s">
        <v>29</v>
      </c>
      <c r="D75" s="18" t="s">
        <v>85</v>
      </c>
      <c r="E75" s="18">
        <v>3</v>
      </c>
      <c r="F75" s="18">
        <v>2008</v>
      </c>
      <c r="G75" s="19">
        <v>492.9521719103393</v>
      </c>
      <c r="H75" s="19">
        <v>2746</v>
      </c>
      <c r="I75" s="19">
        <v>0</v>
      </c>
      <c r="J75" s="19">
        <v>0</v>
      </c>
      <c r="K75" s="19">
        <v>0</v>
      </c>
      <c r="L75" s="19">
        <v>0</v>
      </c>
      <c r="M75" s="19">
        <v>2746</v>
      </c>
    </row>
    <row r="76" spans="1:13" x14ac:dyDescent="0.2">
      <c r="A76" s="18" t="s">
        <v>13</v>
      </c>
      <c r="B76" s="18" t="s">
        <v>20</v>
      </c>
      <c r="C76" s="18" t="s">
        <v>29</v>
      </c>
      <c r="D76" s="18" t="s">
        <v>87</v>
      </c>
      <c r="E76" s="18">
        <v>3</v>
      </c>
      <c r="F76" s="18">
        <v>2006</v>
      </c>
      <c r="G76" s="19">
        <v>255.55214762560198</v>
      </c>
      <c r="H76" s="19">
        <v>0</v>
      </c>
      <c r="I76" s="19">
        <v>5</v>
      </c>
      <c r="J76" s="19">
        <v>101</v>
      </c>
      <c r="K76" s="19">
        <v>0</v>
      </c>
      <c r="L76" s="19">
        <v>0</v>
      </c>
      <c r="M76" s="19">
        <v>106</v>
      </c>
    </row>
    <row r="77" spans="1:13" x14ac:dyDescent="0.2">
      <c r="A77" s="18" t="s">
        <v>16</v>
      </c>
      <c r="B77" s="18" t="s">
        <v>27</v>
      </c>
      <c r="C77" s="18" t="s">
        <v>84</v>
      </c>
      <c r="D77" s="18" t="s">
        <v>92</v>
      </c>
      <c r="E77" s="18">
        <v>3</v>
      </c>
      <c r="F77" s="18">
        <v>2003</v>
      </c>
      <c r="G77" s="19">
        <v>530.98409643855894</v>
      </c>
      <c r="H77" s="19">
        <v>0</v>
      </c>
      <c r="I77" s="19">
        <v>490</v>
      </c>
      <c r="J77" s="19">
        <v>127</v>
      </c>
      <c r="K77" s="19">
        <v>27.999999999999996</v>
      </c>
      <c r="L77" s="19">
        <v>18.2</v>
      </c>
      <c r="M77" s="19">
        <v>635.20000000000005</v>
      </c>
    </row>
    <row r="78" spans="1:13" x14ac:dyDescent="0.2">
      <c r="A78" s="18" t="s">
        <v>16</v>
      </c>
      <c r="B78" s="18" t="s">
        <v>27</v>
      </c>
      <c r="C78" s="18" t="s">
        <v>84</v>
      </c>
      <c r="D78" s="18" t="s">
        <v>92</v>
      </c>
      <c r="E78" s="18">
        <v>3</v>
      </c>
      <c r="F78" s="18">
        <v>2005</v>
      </c>
      <c r="G78" s="19">
        <v>461.65173221331281</v>
      </c>
      <c r="H78" s="19">
        <v>0</v>
      </c>
      <c r="I78" s="19">
        <v>695</v>
      </c>
      <c r="J78" s="19">
        <v>596</v>
      </c>
      <c r="K78" s="19">
        <v>0</v>
      </c>
      <c r="L78" s="19">
        <v>0</v>
      </c>
      <c r="M78" s="19">
        <v>1291</v>
      </c>
    </row>
    <row r="79" spans="1:13" x14ac:dyDescent="0.2">
      <c r="A79" s="18" t="s">
        <v>13</v>
      </c>
      <c r="B79" s="18" t="s">
        <v>20</v>
      </c>
      <c r="C79" s="18" t="s">
        <v>31</v>
      </c>
      <c r="D79" s="18" t="s">
        <v>90</v>
      </c>
      <c r="E79" s="18">
        <v>3</v>
      </c>
      <c r="F79" s="18">
        <v>2004</v>
      </c>
      <c r="G79" s="19">
        <v>232.38220085713616</v>
      </c>
      <c r="H79" s="19">
        <v>481</v>
      </c>
      <c r="I79" s="19">
        <v>2</v>
      </c>
      <c r="J79" s="19">
        <v>392</v>
      </c>
      <c r="K79" s="19">
        <v>120</v>
      </c>
      <c r="L79" s="19">
        <v>78</v>
      </c>
      <c r="M79" s="19">
        <v>953</v>
      </c>
    </row>
    <row r="80" spans="1:13" x14ac:dyDescent="0.2">
      <c r="A80" s="18" t="s">
        <v>12</v>
      </c>
      <c r="B80" s="18" t="s">
        <v>18</v>
      </c>
      <c r="C80" s="18" t="s">
        <v>84</v>
      </c>
      <c r="D80" s="18" t="s">
        <v>92</v>
      </c>
      <c r="E80" s="18">
        <v>3</v>
      </c>
      <c r="F80" s="18">
        <v>2002</v>
      </c>
      <c r="G80" s="19">
        <v>397.80238421230052</v>
      </c>
      <c r="H80" s="19">
        <v>1200</v>
      </c>
      <c r="I80" s="19">
        <v>208</v>
      </c>
      <c r="J80" s="19">
        <v>5</v>
      </c>
      <c r="K80" s="19">
        <v>0</v>
      </c>
      <c r="L80" s="19">
        <v>0</v>
      </c>
      <c r="M80" s="19">
        <v>1413</v>
      </c>
    </row>
    <row r="81" spans="1:13" x14ac:dyDescent="0.2">
      <c r="A81" s="18" t="s">
        <v>15</v>
      </c>
      <c r="B81" s="18" t="s">
        <v>25</v>
      </c>
      <c r="C81" s="18" t="s">
        <v>30</v>
      </c>
      <c r="D81" s="18" t="s">
        <v>94</v>
      </c>
      <c r="E81" s="18">
        <v>1</v>
      </c>
      <c r="F81" s="18">
        <v>2017</v>
      </c>
      <c r="G81" s="19">
        <v>632.89414416713282</v>
      </c>
      <c r="H81" s="19">
        <v>30</v>
      </c>
      <c r="I81" s="19">
        <v>22</v>
      </c>
      <c r="J81" s="19">
        <v>22</v>
      </c>
      <c r="K81" s="19">
        <v>0</v>
      </c>
      <c r="L81" s="19">
        <v>0</v>
      </c>
      <c r="M81" s="19">
        <v>74</v>
      </c>
    </row>
    <row r="82" spans="1:13" x14ac:dyDescent="0.2">
      <c r="A82" s="18" t="s">
        <v>13</v>
      </c>
      <c r="B82" s="18" t="s">
        <v>20</v>
      </c>
      <c r="C82" s="18" t="s">
        <v>30</v>
      </c>
      <c r="D82" s="18" t="s">
        <v>89</v>
      </c>
      <c r="E82" s="18">
        <v>2</v>
      </c>
      <c r="F82" s="18">
        <v>2015</v>
      </c>
      <c r="G82" s="19">
        <v>593.96143944263986</v>
      </c>
      <c r="H82" s="19">
        <v>320</v>
      </c>
      <c r="I82" s="19">
        <v>11</v>
      </c>
      <c r="J82" s="19">
        <v>0</v>
      </c>
      <c r="K82" s="19">
        <v>0</v>
      </c>
      <c r="L82" s="19">
        <v>0</v>
      </c>
      <c r="M82" s="19">
        <v>331</v>
      </c>
    </row>
    <row r="83" spans="1:13" x14ac:dyDescent="0.2">
      <c r="A83" s="18" t="s">
        <v>12</v>
      </c>
      <c r="B83" s="18" t="s">
        <v>19</v>
      </c>
      <c r="C83" s="18" t="s">
        <v>32</v>
      </c>
      <c r="D83" s="18" t="s">
        <v>93</v>
      </c>
      <c r="E83" s="18">
        <v>3</v>
      </c>
      <c r="F83" s="18">
        <v>2009</v>
      </c>
      <c r="G83" s="19">
        <v>343.14004250431771</v>
      </c>
      <c r="H83" s="19">
        <v>0</v>
      </c>
      <c r="I83" s="19">
        <v>628</v>
      </c>
      <c r="J83" s="19">
        <v>193</v>
      </c>
      <c r="K83" s="19">
        <v>5</v>
      </c>
      <c r="L83" s="19">
        <v>3.25</v>
      </c>
      <c r="M83" s="19">
        <v>824.25</v>
      </c>
    </row>
    <row r="84" spans="1:13" x14ac:dyDescent="0.2">
      <c r="A84" s="18" t="s">
        <v>13</v>
      </c>
      <c r="B84" s="18" t="s">
        <v>21</v>
      </c>
      <c r="C84" s="18" t="s">
        <v>30</v>
      </c>
      <c r="D84" s="18" t="s">
        <v>89</v>
      </c>
      <c r="E84" s="18">
        <v>3</v>
      </c>
      <c r="F84" s="18">
        <v>2007</v>
      </c>
      <c r="G84" s="19">
        <v>489.52970918991218</v>
      </c>
      <c r="H84" s="19">
        <v>505</v>
      </c>
      <c r="I84" s="19">
        <v>134</v>
      </c>
      <c r="J84" s="19">
        <v>0</v>
      </c>
      <c r="K84" s="19">
        <v>0</v>
      </c>
      <c r="L84" s="19">
        <v>0</v>
      </c>
      <c r="M84" s="19">
        <v>639</v>
      </c>
    </row>
    <row r="85" spans="1:13" x14ac:dyDescent="0.2">
      <c r="A85" s="18" t="s">
        <v>16</v>
      </c>
      <c r="B85" s="18" t="s">
        <v>28</v>
      </c>
      <c r="C85" s="18" t="s">
        <v>32</v>
      </c>
      <c r="D85" s="18" t="s">
        <v>93</v>
      </c>
      <c r="E85" s="18">
        <v>3</v>
      </c>
      <c r="F85" s="18">
        <v>2005</v>
      </c>
      <c r="G85" s="19">
        <v>449.90233704626536</v>
      </c>
      <c r="H85" s="19">
        <v>1513</v>
      </c>
      <c r="I85" s="19">
        <v>0</v>
      </c>
      <c r="J85" s="19">
        <v>0</v>
      </c>
      <c r="K85" s="19">
        <v>0</v>
      </c>
      <c r="L85" s="19">
        <v>0</v>
      </c>
      <c r="M85" s="19">
        <v>1513</v>
      </c>
    </row>
    <row r="86" spans="1:13" x14ac:dyDescent="0.2">
      <c r="A86" s="18" t="s">
        <v>14</v>
      </c>
      <c r="B86" s="18" t="s">
        <v>24</v>
      </c>
      <c r="C86" s="18" t="s">
        <v>84</v>
      </c>
      <c r="D86" s="18" t="s">
        <v>92</v>
      </c>
      <c r="E86" s="18">
        <v>3</v>
      </c>
      <c r="F86" s="18">
        <v>2005</v>
      </c>
      <c r="G86" s="19">
        <v>400.12361378723625</v>
      </c>
      <c r="H86" s="19">
        <v>0</v>
      </c>
      <c r="I86" s="19">
        <v>786</v>
      </c>
      <c r="J86" s="19">
        <v>0</v>
      </c>
      <c r="K86" s="19">
        <v>6</v>
      </c>
      <c r="L86" s="19">
        <v>3.9000000000000004</v>
      </c>
      <c r="M86" s="19">
        <v>789.9</v>
      </c>
    </row>
    <row r="87" spans="1:13" x14ac:dyDescent="0.2">
      <c r="A87" s="18" t="s">
        <v>16</v>
      </c>
      <c r="B87" s="18" t="s">
        <v>28</v>
      </c>
      <c r="C87" s="18" t="s">
        <v>84</v>
      </c>
      <c r="D87" s="18" t="s">
        <v>91</v>
      </c>
      <c r="E87" s="18">
        <v>3</v>
      </c>
      <c r="F87" s="18">
        <v>1994</v>
      </c>
      <c r="G87" s="19">
        <v>365.15021530489389</v>
      </c>
      <c r="H87" s="19">
        <v>0</v>
      </c>
      <c r="I87" s="19">
        <v>105</v>
      </c>
      <c r="J87" s="19">
        <v>32</v>
      </c>
      <c r="K87" s="19">
        <v>0</v>
      </c>
      <c r="L87" s="19">
        <v>0</v>
      </c>
      <c r="M87" s="19">
        <v>137</v>
      </c>
    </row>
    <row r="88" spans="1:13" x14ac:dyDescent="0.2">
      <c r="A88" s="18" t="s">
        <v>15</v>
      </c>
      <c r="B88" s="18" t="s">
        <v>25</v>
      </c>
      <c r="C88" s="18" t="s">
        <v>31</v>
      </c>
      <c r="D88" s="18" t="s">
        <v>90</v>
      </c>
      <c r="E88" s="18">
        <v>1</v>
      </c>
      <c r="F88" s="18">
        <v>2017</v>
      </c>
      <c r="G88" s="19">
        <v>472.86895402487335</v>
      </c>
      <c r="H88" s="19">
        <v>270</v>
      </c>
      <c r="I88" s="19">
        <v>0</v>
      </c>
      <c r="J88" s="19">
        <v>34</v>
      </c>
      <c r="K88" s="19">
        <v>41</v>
      </c>
      <c r="L88" s="19">
        <v>26.650000000000002</v>
      </c>
      <c r="M88" s="19">
        <v>330.65</v>
      </c>
    </row>
    <row r="89" spans="1:13" x14ac:dyDescent="0.2">
      <c r="A89" s="18" t="s">
        <v>13</v>
      </c>
      <c r="B89" s="18" t="s">
        <v>21</v>
      </c>
      <c r="C89" s="18" t="s">
        <v>31</v>
      </c>
      <c r="D89" s="18" t="s">
        <v>90</v>
      </c>
      <c r="E89" s="18">
        <v>2</v>
      </c>
      <c r="F89" s="18">
        <v>2016</v>
      </c>
      <c r="G89" s="19">
        <v>451.58232142348044</v>
      </c>
      <c r="H89" s="19">
        <v>0</v>
      </c>
      <c r="I89" s="19">
        <v>194</v>
      </c>
      <c r="J89" s="19">
        <v>91</v>
      </c>
      <c r="K89" s="19">
        <v>0</v>
      </c>
      <c r="L89" s="19">
        <v>0</v>
      </c>
      <c r="M89" s="19">
        <v>285</v>
      </c>
    </row>
    <row r="90" spans="1:13" x14ac:dyDescent="0.2">
      <c r="A90" s="18" t="s">
        <v>16</v>
      </c>
      <c r="B90" s="18" t="s">
        <v>27</v>
      </c>
      <c r="C90" s="18" t="s">
        <v>32</v>
      </c>
      <c r="D90" s="18" t="s">
        <v>93</v>
      </c>
      <c r="E90" s="18">
        <v>3</v>
      </c>
      <c r="F90" s="18">
        <v>2005</v>
      </c>
      <c r="G90" s="19">
        <v>359.92823050728981</v>
      </c>
      <c r="H90" s="19">
        <v>0</v>
      </c>
      <c r="I90" s="19">
        <v>1</v>
      </c>
      <c r="J90" s="19">
        <v>851</v>
      </c>
      <c r="K90" s="19">
        <v>5</v>
      </c>
      <c r="L90" s="19">
        <v>3.25</v>
      </c>
      <c r="M90" s="19">
        <v>855.25</v>
      </c>
    </row>
    <row r="91" spans="1:13" x14ac:dyDescent="0.2">
      <c r="A91" s="18" t="s">
        <v>14</v>
      </c>
      <c r="B91" s="18" t="s">
        <v>23</v>
      </c>
      <c r="C91" s="18" t="s">
        <v>84</v>
      </c>
      <c r="D91" s="18" t="s">
        <v>91</v>
      </c>
      <c r="E91" s="18">
        <v>1</v>
      </c>
      <c r="F91" s="18">
        <v>2018</v>
      </c>
      <c r="G91" s="19">
        <v>792.81527110479692</v>
      </c>
      <c r="H91" s="19">
        <v>55</v>
      </c>
      <c r="I91" s="19">
        <v>0</v>
      </c>
      <c r="J91" s="19">
        <v>1</v>
      </c>
      <c r="K91" s="19">
        <v>0</v>
      </c>
      <c r="L91" s="19">
        <v>0</v>
      </c>
      <c r="M91" s="19">
        <v>56</v>
      </c>
    </row>
    <row r="92" spans="1:13" x14ac:dyDescent="0.2">
      <c r="A92" s="18" t="s">
        <v>14</v>
      </c>
      <c r="B92" s="18" t="s">
        <v>23</v>
      </c>
      <c r="C92" s="18" t="s">
        <v>30</v>
      </c>
      <c r="D92" s="18" t="s">
        <v>89</v>
      </c>
      <c r="E92" s="18">
        <v>1</v>
      </c>
      <c r="F92" s="18">
        <v>2017</v>
      </c>
      <c r="G92" s="19">
        <v>648.68992470401167</v>
      </c>
      <c r="H92" s="19">
        <v>510</v>
      </c>
      <c r="I92" s="19">
        <v>76</v>
      </c>
      <c r="J92" s="19">
        <v>0</v>
      </c>
      <c r="K92" s="19">
        <v>0</v>
      </c>
      <c r="L92" s="19">
        <v>0</v>
      </c>
      <c r="M92" s="19">
        <v>586</v>
      </c>
    </row>
    <row r="93" spans="1:13" x14ac:dyDescent="0.2">
      <c r="A93" s="18" t="s">
        <v>15</v>
      </c>
      <c r="B93" s="18" t="s">
        <v>25</v>
      </c>
      <c r="C93" s="18" t="s">
        <v>32</v>
      </c>
      <c r="D93" s="18" t="s">
        <v>93</v>
      </c>
      <c r="E93" s="18">
        <v>2</v>
      </c>
      <c r="F93" s="18">
        <v>2015</v>
      </c>
      <c r="G93" s="19">
        <v>698.23198230381126</v>
      </c>
      <c r="H93" s="19">
        <v>0</v>
      </c>
      <c r="I93" s="19">
        <v>80</v>
      </c>
      <c r="J93" s="19">
        <v>102</v>
      </c>
      <c r="K93" s="19">
        <v>22</v>
      </c>
      <c r="L93" s="19">
        <v>14.3</v>
      </c>
      <c r="M93" s="19">
        <v>196.3</v>
      </c>
    </row>
    <row r="94" spans="1:13" x14ac:dyDescent="0.2">
      <c r="A94" s="18" t="s">
        <v>14</v>
      </c>
      <c r="B94" s="18" t="s">
        <v>23</v>
      </c>
      <c r="C94" s="18" t="s">
        <v>31</v>
      </c>
      <c r="D94" s="18" t="s">
        <v>90</v>
      </c>
      <c r="E94" s="18">
        <v>3</v>
      </c>
      <c r="F94" s="18">
        <v>2007</v>
      </c>
      <c r="G94" s="19">
        <v>453.68811923449692</v>
      </c>
      <c r="H94" s="19">
        <v>0</v>
      </c>
      <c r="I94" s="19">
        <v>436</v>
      </c>
      <c r="J94" s="19">
        <v>0</v>
      </c>
      <c r="K94" s="19">
        <v>0</v>
      </c>
      <c r="L94" s="19">
        <v>0</v>
      </c>
      <c r="M94" s="19">
        <v>436</v>
      </c>
    </row>
    <row r="95" spans="1:13" x14ac:dyDescent="0.2">
      <c r="A95" s="18" t="s">
        <v>14</v>
      </c>
      <c r="B95" s="18" t="s">
        <v>22</v>
      </c>
      <c r="C95" s="18" t="s">
        <v>29</v>
      </c>
      <c r="D95" s="18" t="s">
        <v>85</v>
      </c>
      <c r="E95" s="18">
        <v>3</v>
      </c>
      <c r="F95" s="18">
        <v>2011</v>
      </c>
      <c r="G95" s="19">
        <v>279.67327914918542</v>
      </c>
      <c r="H95" s="19">
        <v>0</v>
      </c>
      <c r="I95" s="19">
        <v>548</v>
      </c>
      <c r="J95" s="19">
        <v>0</v>
      </c>
      <c r="K95" s="19">
        <v>0</v>
      </c>
      <c r="L95" s="19">
        <v>0</v>
      </c>
      <c r="M95" s="19">
        <v>548</v>
      </c>
    </row>
    <row r="96" spans="1:13" x14ac:dyDescent="0.2">
      <c r="A96" s="18" t="s">
        <v>13</v>
      </c>
      <c r="B96" s="18" t="s">
        <v>20</v>
      </c>
      <c r="C96" s="18" t="s">
        <v>84</v>
      </c>
      <c r="D96" s="18" t="s">
        <v>92</v>
      </c>
      <c r="E96" s="18">
        <v>1</v>
      </c>
      <c r="F96" s="18">
        <v>2019</v>
      </c>
      <c r="G96" s="19">
        <v>303.65903343823243</v>
      </c>
      <c r="H96" s="19">
        <v>184</v>
      </c>
      <c r="I96" s="19">
        <v>0</v>
      </c>
      <c r="J96" s="19">
        <v>0</v>
      </c>
      <c r="K96" s="19">
        <v>0</v>
      </c>
      <c r="L96" s="19">
        <v>0</v>
      </c>
      <c r="M96" s="19">
        <v>184</v>
      </c>
    </row>
    <row r="97" spans="1:13" x14ac:dyDescent="0.2">
      <c r="A97" s="18" t="s">
        <v>14</v>
      </c>
      <c r="B97" s="18" t="s">
        <v>23</v>
      </c>
      <c r="C97" s="18" t="s">
        <v>31</v>
      </c>
      <c r="D97" s="18" t="s">
        <v>90</v>
      </c>
      <c r="E97" s="18">
        <v>2</v>
      </c>
      <c r="F97" s="18">
        <v>2013</v>
      </c>
      <c r="G97" s="19">
        <v>579.80305396292135</v>
      </c>
      <c r="H97" s="19">
        <v>280</v>
      </c>
      <c r="I97" s="19">
        <v>510</v>
      </c>
      <c r="J97" s="19">
        <v>143</v>
      </c>
      <c r="K97" s="19">
        <v>16</v>
      </c>
      <c r="L97" s="19">
        <v>10.4</v>
      </c>
      <c r="M97" s="19">
        <v>943.4</v>
      </c>
    </row>
    <row r="98" spans="1:13" x14ac:dyDescent="0.2">
      <c r="A98" s="18" t="s">
        <v>12</v>
      </c>
      <c r="B98" s="18" t="s">
        <v>17</v>
      </c>
      <c r="C98" s="18" t="s">
        <v>31</v>
      </c>
      <c r="D98" s="18" t="s">
        <v>90</v>
      </c>
      <c r="E98" s="18">
        <v>2</v>
      </c>
      <c r="F98" s="18">
        <v>2012</v>
      </c>
      <c r="G98" s="19">
        <v>457.26042592735155</v>
      </c>
      <c r="H98" s="19">
        <v>0</v>
      </c>
      <c r="I98" s="19">
        <v>303</v>
      </c>
      <c r="J98" s="19">
        <v>0</v>
      </c>
      <c r="K98" s="19">
        <v>0</v>
      </c>
      <c r="L98" s="19">
        <v>0</v>
      </c>
      <c r="M98" s="19">
        <v>303</v>
      </c>
    </row>
    <row r="99" spans="1:13" x14ac:dyDescent="0.2">
      <c r="A99" s="18" t="s">
        <v>12</v>
      </c>
      <c r="B99" s="18" t="s">
        <v>18</v>
      </c>
      <c r="C99" s="18" t="s">
        <v>32</v>
      </c>
      <c r="D99" s="18" t="s">
        <v>93</v>
      </c>
      <c r="E99" s="18">
        <v>2</v>
      </c>
      <c r="F99" s="18">
        <v>2014</v>
      </c>
      <c r="G99" s="19">
        <v>489.34050117670404</v>
      </c>
      <c r="H99" s="19">
        <v>52</v>
      </c>
      <c r="I99" s="19">
        <v>0</v>
      </c>
      <c r="J99" s="19">
        <v>270</v>
      </c>
      <c r="K99" s="19">
        <v>27</v>
      </c>
      <c r="L99" s="19">
        <v>17.55</v>
      </c>
      <c r="M99" s="19">
        <v>339.55</v>
      </c>
    </row>
    <row r="100" spans="1:13" x14ac:dyDescent="0.2">
      <c r="A100" s="18" t="s">
        <v>14</v>
      </c>
      <c r="B100" s="18" t="s">
        <v>23</v>
      </c>
      <c r="C100" s="18" t="s">
        <v>84</v>
      </c>
      <c r="D100" s="18" t="s">
        <v>92</v>
      </c>
      <c r="E100" s="18">
        <v>3</v>
      </c>
      <c r="F100" s="18">
        <v>2005</v>
      </c>
      <c r="G100" s="19">
        <v>567.91438412103059</v>
      </c>
      <c r="H100" s="19">
        <v>64</v>
      </c>
      <c r="I100" s="19">
        <v>0</v>
      </c>
      <c r="J100" s="19">
        <v>30</v>
      </c>
      <c r="K100" s="19">
        <v>225</v>
      </c>
      <c r="L100" s="19">
        <v>146.25</v>
      </c>
      <c r="M100" s="19">
        <v>240.25</v>
      </c>
    </row>
    <row r="101" spans="1:13" x14ac:dyDescent="0.2">
      <c r="A101" s="18" t="s">
        <v>14</v>
      </c>
      <c r="B101" s="18" t="s">
        <v>24</v>
      </c>
      <c r="C101" s="18" t="s">
        <v>32</v>
      </c>
      <c r="D101" s="18" t="s">
        <v>93</v>
      </c>
      <c r="E101" s="18">
        <v>2</v>
      </c>
      <c r="F101" s="18">
        <v>2015</v>
      </c>
      <c r="G101" s="19">
        <v>730.38763460656435</v>
      </c>
      <c r="H101" s="19">
        <v>0</v>
      </c>
      <c r="I101" s="19">
        <v>0</v>
      </c>
      <c r="J101" s="19">
        <v>189</v>
      </c>
      <c r="K101" s="19">
        <v>0</v>
      </c>
      <c r="L101" s="19">
        <v>0</v>
      </c>
      <c r="M101" s="19">
        <v>189</v>
      </c>
    </row>
    <row r="102" spans="1:13" x14ac:dyDescent="0.2">
      <c r="A102" s="18" t="s">
        <v>16</v>
      </c>
      <c r="B102" s="18" t="s">
        <v>27</v>
      </c>
      <c r="C102" s="18" t="s">
        <v>84</v>
      </c>
      <c r="D102" s="18" t="s">
        <v>91</v>
      </c>
      <c r="E102" s="18">
        <v>3</v>
      </c>
      <c r="F102" s="18">
        <v>2001</v>
      </c>
      <c r="G102" s="19">
        <v>401.64256197666572</v>
      </c>
      <c r="H102" s="19">
        <v>0</v>
      </c>
      <c r="I102" s="19">
        <v>1270</v>
      </c>
      <c r="J102" s="19">
        <v>249</v>
      </c>
      <c r="K102" s="19">
        <v>0</v>
      </c>
      <c r="L102" s="19">
        <v>0</v>
      </c>
      <c r="M102" s="19">
        <v>1519</v>
      </c>
    </row>
    <row r="103" spans="1:13" x14ac:dyDescent="0.2">
      <c r="A103" s="18" t="s">
        <v>14</v>
      </c>
      <c r="B103" s="18" t="s">
        <v>23</v>
      </c>
      <c r="C103" s="18" t="s">
        <v>29</v>
      </c>
      <c r="D103" s="18" t="s">
        <v>86</v>
      </c>
      <c r="E103" s="18">
        <v>2</v>
      </c>
      <c r="F103" s="18">
        <v>2016</v>
      </c>
      <c r="G103" s="19">
        <v>575.81089016659303</v>
      </c>
      <c r="H103" s="19">
        <v>213</v>
      </c>
      <c r="I103" s="19">
        <v>0</v>
      </c>
      <c r="J103" s="19">
        <v>0</v>
      </c>
      <c r="K103" s="19">
        <v>0</v>
      </c>
      <c r="L103" s="19">
        <v>0</v>
      </c>
      <c r="M103" s="19">
        <v>213</v>
      </c>
    </row>
    <row r="104" spans="1:13" x14ac:dyDescent="0.2">
      <c r="A104" s="18" t="s">
        <v>15</v>
      </c>
      <c r="B104" s="18" t="s">
        <v>26</v>
      </c>
      <c r="C104" s="18" t="s">
        <v>29</v>
      </c>
      <c r="D104" s="18" t="s">
        <v>85</v>
      </c>
      <c r="E104" s="18">
        <v>3</v>
      </c>
      <c r="F104" s="18">
        <v>2003</v>
      </c>
      <c r="G104" s="19">
        <v>499.5491897689148</v>
      </c>
      <c r="H104" s="19">
        <v>633</v>
      </c>
      <c r="I104" s="19">
        <v>0</v>
      </c>
      <c r="J104" s="19">
        <v>4</v>
      </c>
      <c r="K104" s="19">
        <v>0</v>
      </c>
      <c r="L104" s="19">
        <v>0</v>
      </c>
      <c r="M104" s="19">
        <v>637</v>
      </c>
    </row>
    <row r="105" spans="1:13" x14ac:dyDescent="0.2">
      <c r="A105" s="18" t="s">
        <v>12</v>
      </c>
      <c r="B105" s="18" t="s">
        <v>19</v>
      </c>
      <c r="C105" s="18" t="s">
        <v>84</v>
      </c>
      <c r="D105" s="18" t="s">
        <v>92</v>
      </c>
      <c r="E105" s="18">
        <v>3</v>
      </c>
      <c r="F105" s="18">
        <v>2006</v>
      </c>
      <c r="G105" s="19">
        <v>475.09793117148837</v>
      </c>
      <c r="H105" s="19">
        <v>534</v>
      </c>
      <c r="I105" s="19">
        <v>0</v>
      </c>
      <c r="J105" s="19">
        <v>48</v>
      </c>
      <c r="K105" s="19">
        <v>24</v>
      </c>
      <c r="L105" s="19">
        <v>15.600000000000001</v>
      </c>
      <c r="M105" s="19">
        <v>597.6</v>
      </c>
    </row>
    <row r="106" spans="1:13" x14ac:dyDescent="0.2">
      <c r="A106" s="18" t="s">
        <v>14</v>
      </c>
      <c r="B106" s="18" t="s">
        <v>22</v>
      </c>
      <c r="C106" s="18" t="s">
        <v>84</v>
      </c>
      <c r="D106" s="18" t="s">
        <v>92</v>
      </c>
      <c r="E106" s="18">
        <v>2</v>
      </c>
      <c r="F106" s="18">
        <v>2012</v>
      </c>
      <c r="G106" s="19">
        <v>542.04711416417956</v>
      </c>
      <c r="H106" s="19">
        <v>0</v>
      </c>
      <c r="I106" s="19">
        <v>897</v>
      </c>
      <c r="J106" s="19">
        <v>0</v>
      </c>
      <c r="K106" s="19">
        <v>0</v>
      </c>
      <c r="L106" s="19">
        <v>0</v>
      </c>
      <c r="M106" s="19">
        <v>897</v>
      </c>
    </row>
    <row r="107" spans="1:13" x14ac:dyDescent="0.2">
      <c r="A107" s="18" t="s">
        <v>12</v>
      </c>
      <c r="B107" s="18" t="s">
        <v>18</v>
      </c>
      <c r="C107" s="18" t="s">
        <v>31</v>
      </c>
      <c r="D107" s="18" t="s">
        <v>90</v>
      </c>
      <c r="E107" s="18">
        <v>2</v>
      </c>
      <c r="F107" s="18">
        <v>2015</v>
      </c>
      <c r="G107" s="19">
        <v>572.71813810526123</v>
      </c>
      <c r="H107" s="19">
        <v>171</v>
      </c>
      <c r="I107" s="19">
        <v>0</v>
      </c>
      <c r="J107" s="19">
        <v>50</v>
      </c>
      <c r="K107" s="19">
        <v>0</v>
      </c>
      <c r="L107" s="19">
        <v>0</v>
      </c>
      <c r="M107" s="19">
        <v>221</v>
      </c>
    </row>
    <row r="108" spans="1:13" x14ac:dyDescent="0.2">
      <c r="A108" s="18" t="s">
        <v>14</v>
      </c>
      <c r="B108" s="18" t="s">
        <v>23</v>
      </c>
      <c r="C108" s="18" t="s">
        <v>84</v>
      </c>
      <c r="D108" s="18" t="s">
        <v>92</v>
      </c>
      <c r="E108" s="18">
        <v>3</v>
      </c>
      <c r="F108" s="18">
        <v>2001</v>
      </c>
      <c r="G108" s="19">
        <v>444.34139053744229</v>
      </c>
      <c r="H108" s="19">
        <v>263</v>
      </c>
      <c r="I108" s="19">
        <v>832</v>
      </c>
      <c r="J108" s="19">
        <v>0</v>
      </c>
      <c r="K108" s="19">
        <v>0</v>
      </c>
      <c r="L108" s="19">
        <v>0</v>
      </c>
      <c r="M108" s="19">
        <v>1095</v>
      </c>
    </row>
    <row r="109" spans="1:13" x14ac:dyDescent="0.2">
      <c r="A109" s="18" t="s">
        <v>14</v>
      </c>
      <c r="B109" s="18" t="s">
        <v>23</v>
      </c>
      <c r="C109" s="18" t="s">
        <v>31</v>
      </c>
      <c r="D109" s="18" t="s">
        <v>90</v>
      </c>
      <c r="E109" s="18">
        <v>3</v>
      </c>
      <c r="F109" s="18">
        <v>2006</v>
      </c>
      <c r="G109" s="19">
        <v>507.50260443579464</v>
      </c>
      <c r="H109" s="19">
        <v>0</v>
      </c>
      <c r="I109" s="19">
        <v>1379</v>
      </c>
      <c r="J109" s="19">
        <v>0</v>
      </c>
      <c r="K109" s="19">
        <v>0</v>
      </c>
      <c r="L109" s="19">
        <v>0</v>
      </c>
      <c r="M109" s="19">
        <v>1379</v>
      </c>
    </row>
    <row r="110" spans="1:13" x14ac:dyDescent="0.2">
      <c r="A110" s="18" t="s">
        <v>16</v>
      </c>
      <c r="B110" s="18" t="s">
        <v>27</v>
      </c>
      <c r="C110" s="18" t="s">
        <v>31</v>
      </c>
      <c r="D110" s="18" t="s">
        <v>90</v>
      </c>
      <c r="E110" s="18">
        <v>2</v>
      </c>
      <c r="F110" s="18">
        <v>2014</v>
      </c>
      <c r="G110" s="19">
        <v>915.793685803416</v>
      </c>
      <c r="H110" s="19">
        <v>0</v>
      </c>
      <c r="I110" s="19">
        <v>337</v>
      </c>
      <c r="J110" s="19">
        <v>118</v>
      </c>
      <c r="K110" s="19">
        <v>1</v>
      </c>
      <c r="L110" s="19">
        <v>0.65</v>
      </c>
      <c r="M110" s="19">
        <v>455.65</v>
      </c>
    </row>
    <row r="111" spans="1:13" x14ac:dyDescent="0.2">
      <c r="A111" s="18" t="s">
        <v>13</v>
      </c>
      <c r="B111" s="18" t="s">
        <v>20</v>
      </c>
      <c r="C111" s="18" t="s">
        <v>31</v>
      </c>
      <c r="D111" s="18" t="s">
        <v>90</v>
      </c>
      <c r="E111" s="18">
        <v>1</v>
      </c>
      <c r="F111" s="18">
        <v>2017</v>
      </c>
      <c r="G111" s="19">
        <v>494.59955631327796</v>
      </c>
      <c r="H111" s="19">
        <v>350</v>
      </c>
      <c r="I111" s="19">
        <v>160</v>
      </c>
      <c r="J111" s="19">
        <v>10</v>
      </c>
      <c r="K111" s="19">
        <v>0</v>
      </c>
      <c r="L111" s="19">
        <v>0</v>
      </c>
      <c r="M111" s="19">
        <v>520</v>
      </c>
    </row>
    <row r="112" spans="1:13" x14ac:dyDescent="0.2">
      <c r="A112" s="18" t="s">
        <v>15</v>
      </c>
      <c r="B112" s="18" t="s">
        <v>25</v>
      </c>
      <c r="C112" s="18" t="s">
        <v>84</v>
      </c>
      <c r="D112" s="18" t="s">
        <v>92</v>
      </c>
      <c r="E112" s="18">
        <v>3</v>
      </c>
      <c r="F112" s="18">
        <v>2004</v>
      </c>
      <c r="G112" s="19">
        <v>462.7616953110342</v>
      </c>
      <c r="H112" s="19">
        <v>0</v>
      </c>
      <c r="I112" s="19">
        <v>1515</v>
      </c>
      <c r="J112" s="19">
        <v>0</v>
      </c>
      <c r="K112" s="19">
        <v>0</v>
      </c>
      <c r="L112" s="19">
        <v>0</v>
      </c>
      <c r="M112" s="19">
        <v>1515</v>
      </c>
    </row>
    <row r="113" spans="1:13" x14ac:dyDescent="0.2">
      <c r="A113" s="18" t="s">
        <v>14</v>
      </c>
      <c r="B113" s="18" t="s">
        <v>22</v>
      </c>
      <c r="C113" s="18" t="s">
        <v>29</v>
      </c>
      <c r="D113" s="18" t="s">
        <v>85</v>
      </c>
      <c r="E113" s="18">
        <v>3</v>
      </c>
      <c r="F113" s="18">
        <v>2010</v>
      </c>
      <c r="G113" s="19">
        <v>393.67573847394806</v>
      </c>
      <c r="H113" s="19">
        <v>0</v>
      </c>
      <c r="I113" s="19">
        <v>142</v>
      </c>
      <c r="J113" s="19">
        <v>0</v>
      </c>
      <c r="K113" s="19">
        <v>0</v>
      </c>
      <c r="L113" s="19">
        <v>0</v>
      </c>
      <c r="M113" s="19">
        <v>142</v>
      </c>
    </row>
    <row r="114" spans="1:13" x14ac:dyDescent="0.2">
      <c r="A114" s="18" t="s">
        <v>12</v>
      </c>
      <c r="B114" s="18" t="s">
        <v>18</v>
      </c>
      <c r="C114" s="18" t="s">
        <v>29</v>
      </c>
      <c r="D114" s="18" t="s">
        <v>85</v>
      </c>
      <c r="E114" s="18">
        <v>2</v>
      </c>
      <c r="F114" s="18">
        <v>2012</v>
      </c>
      <c r="G114" s="19">
        <v>633.74901315412956</v>
      </c>
      <c r="H114" s="19">
        <v>398</v>
      </c>
      <c r="I114" s="19">
        <v>0</v>
      </c>
      <c r="J114" s="19">
        <v>5</v>
      </c>
      <c r="K114" s="19">
        <v>0</v>
      </c>
      <c r="L114" s="19">
        <v>0</v>
      </c>
      <c r="M114" s="19">
        <v>403</v>
      </c>
    </row>
    <row r="115" spans="1:13" x14ac:dyDescent="0.2">
      <c r="A115" s="18" t="s">
        <v>12</v>
      </c>
      <c r="B115" s="18" t="s">
        <v>17</v>
      </c>
      <c r="C115" s="18" t="s">
        <v>31</v>
      </c>
      <c r="D115" s="18" t="s">
        <v>90</v>
      </c>
      <c r="E115" s="18">
        <v>2</v>
      </c>
      <c r="F115" s="18">
        <v>2016</v>
      </c>
      <c r="G115" s="19">
        <v>473.00815842602719</v>
      </c>
      <c r="H115" s="19">
        <v>51</v>
      </c>
      <c r="I115" s="19">
        <v>0</v>
      </c>
      <c r="J115" s="19">
        <v>0</v>
      </c>
      <c r="K115" s="19">
        <v>0</v>
      </c>
      <c r="L115" s="19">
        <v>0</v>
      </c>
      <c r="M115" s="19">
        <v>51</v>
      </c>
    </row>
    <row r="116" spans="1:13" x14ac:dyDescent="0.2">
      <c r="A116" s="18" t="s">
        <v>15</v>
      </c>
      <c r="B116" s="18" t="s">
        <v>25</v>
      </c>
      <c r="C116" s="18" t="s">
        <v>31</v>
      </c>
      <c r="D116" s="18" t="s">
        <v>90</v>
      </c>
      <c r="E116" s="18">
        <v>1</v>
      </c>
      <c r="F116" s="18">
        <v>2018</v>
      </c>
      <c r="G116" s="19">
        <v>695.6163065750344</v>
      </c>
      <c r="H116" s="19">
        <v>385</v>
      </c>
      <c r="I116" s="19">
        <v>0</v>
      </c>
      <c r="J116" s="19">
        <v>22</v>
      </c>
      <c r="K116" s="19">
        <v>0</v>
      </c>
      <c r="L116" s="19">
        <v>0</v>
      </c>
      <c r="M116" s="19">
        <v>407</v>
      </c>
    </row>
    <row r="117" spans="1:13" x14ac:dyDescent="0.2">
      <c r="A117" s="18" t="s">
        <v>16</v>
      </c>
      <c r="B117" s="18" t="s">
        <v>27</v>
      </c>
      <c r="C117" s="18" t="s">
        <v>84</v>
      </c>
      <c r="D117" s="18" t="s">
        <v>92</v>
      </c>
      <c r="E117" s="18">
        <v>1</v>
      </c>
      <c r="F117" s="18">
        <v>2018</v>
      </c>
      <c r="G117" s="19">
        <v>518.73674882081616</v>
      </c>
      <c r="H117" s="19">
        <v>129</v>
      </c>
      <c r="I117" s="19">
        <v>76</v>
      </c>
      <c r="J117" s="19">
        <v>13</v>
      </c>
      <c r="K117" s="19">
        <v>0</v>
      </c>
      <c r="L117" s="19">
        <v>0</v>
      </c>
      <c r="M117" s="19">
        <v>218</v>
      </c>
    </row>
    <row r="118" spans="1:13" x14ac:dyDescent="0.2">
      <c r="A118" s="18" t="s">
        <v>15</v>
      </c>
      <c r="B118" s="18" t="s">
        <v>25</v>
      </c>
      <c r="C118" s="18" t="s">
        <v>29</v>
      </c>
      <c r="D118" s="18" t="s">
        <v>87</v>
      </c>
      <c r="E118" s="18">
        <v>3</v>
      </c>
      <c r="F118" s="18">
        <v>2007</v>
      </c>
      <c r="G118" s="19">
        <v>440.44082339252566</v>
      </c>
      <c r="H118" s="19">
        <v>0</v>
      </c>
      <c r="I118" s="19">
        <v>956</v>
      </c>
      <c r="J118" s="19">
        <v>17</v>
      </c>
      <c r="K118" s="19">
        <v>0</v>
      </c>
      <c r="L118" s="19">
        <v>0</v>
      </c>
      <c r="M118" s="19">
        <v>973</v>
      </c>
    </row>
    <row r="119" spans="1:13" x14ac:dyDescent="0.2">
      <c r="A119" s="18" t="s">
        <v>16</v>
      </c>
      <c r="B119" s="18" t="s">
        <v>27</v>
      </c>
      <c r="C119" s="18" t="s">
        <v>84</v>
      </c>
      <c r="D119" s="18" t="s">
        <v>91</v>
      </c>
      <c r="E119" s="18">
        <v>2</v>
      </c>
      <c r="F119" s="18">
        <v>2013</v>
      </c>
      <c r="G119" s="19">
        <v>637.8917819302394</v>
      </c>
      <c r="H119" s="19">
        <v>0</v>
      </c>
      <c r="I119" s="19">
        <v>169</v>
      </c>
      <c r="J119" s="19">
        <v>0</v>
      </c>
      <c r="K119" s="19">
        <v>0</v>
      </c>
      <c r="L119" s="19">
        <v>0</v>
      </c>
      <c r="M119" s="19">
        <v>169</v>
      </c>
    </row>
    <row r="120" spans="1:13" x14ac:dyDescent="0.2">
      <c r="A120" s="18" t="s">
        <v>12</v>
      </c>
      <c r="B120" s="18" t="s">
        <v>18</v>
      </c>
      <c r="C120" s="18" t="s">
        <v>30</v>
      </c>
      <c r="D120" s="18" t="s">
        <v>89</v>
      </c>
      <c r="E120" s="18">
        <v>3</v>
      </c>
      <c r="F120" s="18">
        <v>2008</v>
      </c>
      <c r="G120" s="19">
        <v>574.93910146216194</v>
      </c>
      <c r="H120" s="19">
        <v>403</v>
      </c>
      <c r="I120" s="19">
        <v>0</v>
      </c>
      <c r="J120" s="19">
        <v>0</v>
      </c>
      <c r="K120" s="19">
        <v>0</v>
      </c>
      <c r="L120" s="19">
        <v>0</v>
      </c>
      <c r="M120" s="19">
        <v>403</v>
      </c>
    </row>
    <row r="121" spans="1:13" x14ac:dyDescent="0.2">
      <c r="A121" s="18" t="s">
        <v>14</v>
      </c>
      <c r="B121" s="18" t="s">
        <v>23</v>
      </c>
      <c r="C121" s="18" t="s">
        <v>84</v>
      </c>
      <c r="D121" s="18" t="s">
        <v>92</v>
      </c>
      <c r="E121" s="18">
        <v>3</v>
      </c>
      <c r="F121" s="18">
        <v>2009</v>
      </c>
      <c r="G121" s="19">
        <v>369.56136643237994</v>
      </c>
      <c r="H121" s="19">
        <v>0</v>
      </c>
      <c r="I121" s="19">
        <v>909</v>
      </c>
      <c r="J121" s="19">
        <v>0</v>
      </c>
      <c r="K121" s="19">
        <v>0</v>
      </c>
      <c r="L121" s="19">
        <v>0</v>
      </c>
      <c r="M121" s="19">
        <v>909</v>
      </c>
    </row>
    <row r="122" spans="1:13" x14ac:dyDescent="0.2">
      <c r="A122" s="18" t="s">
        <v>12</v>
      </c>
      <c r="B122" s="18" t="s">
        <v>19</v>
      </c>
      <c r="C122" s="18" t="s">
        <v>31</v>
      </c>
      <c r="D122" s="18" t="s">
        <v>90</v>
      </c>
      <c r="E122" s="18">
        <v>1</v>
      </c>
      <c r="F122" s="18">
        <v>2018</v>
      </c>
      <c r="G122" s="19">
        <v>571.89357924302249</v>
      </c>
      <c r="H122" s="19">
        <v>0</v>
      </c>
      <c r="I122" s="19">
        <v>14</v>
      </c>
      <c r="J122" s="19">
        <v>0</v>
      </c>
      <c r="K122" s="19">
        <v>0</v>
      </c>
      <c r="L122" s="19">
        <v>0</v>
      </c>
      <c r="M122" s="19">
        <v>14</v>
      </c>
    </row>
    <row r="123" spans="1:13" x14ac:dyDescent="0.2">
      <c r="A123" s="18" t="s">
        <v>15</v>
      </c>
      <c r="B123" s="18" t="s">
        <v>26</v>
      </c>
      <c r="C123" s="18" t="s">
        <v>32</v>
      </c>
      <c r="D123" s="18" t="s">
        <v>93</v>
      </c>
      <c r="E123" s="18">
        <v>3</v>
      </c>
      <c r="F123" s="18">
        <v>2003</v>
      </c>
      <c r="G123" s="19">
        <v>447.98172909834847</v>
      </c>
      <c r="H123" s="19">
        <v>0</v>
      </c>
      <c r="I123" s="19">
        <v>852</v>
      </c>
      <c r="J123" s="19">
        <v>118</v>
      </c>
      <c r="K123" s="19">
        <v>0</v>
      </c>
      <c r="L123" s="19">
        <v>0</v>
      </c>
      <c r="M123" s="19">
        <v>970</v>
      </c>
    </row>
    <row r="124" spans="1:13" x14ac:dyDescent="0.2">
      <c r="A124" s="18" t="s">
        <v>14</v>
      </c>
      <c r="B124" s="18" t="s">
        <v>24</v>
      </c>
      <c r="C124" s="18" t="s">
        <v>84</v>
      </c>
      <c r="D124" s="18" t="s">
        <v>91</v>
      </c>
      <c r="E124" s="18">
        <v>3</v>
      </c>
      <c r="F124" s="18">
        <v>2010</v>
      </c>
      <c r="G124" s="19">
        <v>619.85547227885547</v>
      </c>
      <c r="H124" s="19">
        <v>0</v>
      </c>
      <c r="I124" s="19">
        <v>282</v>
      </c>
      <c r="J124" s="19">
        <v>46</v>
      </c>
      <c r="K124" s="19">
        <v>0</v>
      </c>
      <c r="L124" s="19">
        <v>0</v>
      </c>
      <c r="M124" s="19">
        <v>328</v>
      </c>
    </row>
    <row r="125" spans="1:13" x14ac:dyDescent="0.2">
      <c r="A125" s="18" t="s">
        <v>14</v>
      </c>
      <c r="B125" s="18" t="s">
        <v>23</v>
      </c>
      <c r="C125" s="18" t="s">
        <v>84</v>
      </c>
      <c r="D125" s="18" t="s">
        <v>92</v>
      </c>
      <c r="E125" s="18">
        <v>3</v>
      </c>
      <c r="F125" s="18">
        <v>2011</v>
      </c>
      <c r="G125" s="19">
        <v>745.86544689791958</v>
      </c>
      <c r="H125" s="19">
        <v>125</v>
      </c>
      <c r="I125" s="19">
        <v>845</v>
      </c>
      <c r="J125" s="19">
        <v>33</v>
      </c>
      <c r="K125" s="19">
        <v>57.000000000000007</v>
      </c>
      <c r="L125" s="19">
        <v>37.050000000000004</v>
      </c>
      <c r="M125" s="19">
        <v>1040.05</v>
      </c>
    </row>
    <row r="126" spans="1:13" x14ac:dyDescent="0.2">
      <c r="A126" s="18" t="s">
        <v>15</v>
      </c>
      <c r="B126" s="18" t="s">
        <v>26</v>
      </c>
      <c r="C126" s="18" t="s">
        <v>31</v>
      </c>
      <c r="D126" s="18" t="s">
        <v>90</v>
      </c>
      <c r="E126" s="18">
        <v>1</v>
      </c>
      <c r="F126" s="18">
        <v>2017</v>
      </c>
      <c r="G126" s="19">
        <v>617.21056686751706</v>
      </c>
      <c r="H126" s="19">
        <v>0</v>
      </c>
      <c r="I126" s="19">
        <v>0</v>
      </c>
      <c r="J126" s="19">
        <v>350</v>
      </c>
      <c r="K126" s="19">
        <v>264</v>
      </c>
      <c r="L126" s="19">
        <v>171.6</v>
      </c>
      <c r="M126" s="19">
        <v>521.6</v>
      </c>
    </row>
    <row r="127" spans="1:13" x14ac:dyDescent="0.2">
      <c r="A127" s="18" t="s">
        <v>14</v>
      </c>
      <c r="B127" s="18" t="s">
        <v>22</v>
      </c>
      <c r="C127" s="18" t="s">
        <v>29</v>
      </c>
      <c r="D127" s="18" t="s">
        <v>85</v>
      </c>
      <c r="E127" s="18">
        <v>3</v>
      </c>
      <c r="F127" s="18">
        <v>2006</v>
      </c>
      <c r="G127" s="19">
        <v>457.54078247300129</v>
      </c>
      <c r="H127" s="19">
        <v>1015</v>
      </c>
      <c r="I127" s="19">
        <v>0</v>
      </c>
      <c r="J127" s="19">
        <v>8</v>
      </c>
      <c r="K127" s="19">
        <v>0</v>
      </c>
      <c r="L127" s="19">
        <v>0</v>
      </c>
      <c r="M127" s="19">
        <v>1023</v>
      </c>
    </row>
    <row r="128" spans="1:13" x14ac:dyDescent="0.2">
      <c r="A128" s="18" t="s">
        <v>16</v>
      </c>
      <c r="B128" s="18" t="s">
        <v>28</v>
      </c>
      <c r="C128" s="18" t="s">
        <v>32</v>
      </c>
      <c r="D128" s="18" t="s">
        <v>93</v>
      </c>
      <c r="E128" s="18">
        <v>1</v>
      </c>
      <c r="F128" s="18">
        <v>2019</v>
      </c>
      <c r="G128" s="19">
        <v>606.56590840678689</v>
      </c>
      <c r="H128" s="19">
        <v>0</v>
      </c>
      <c r="I128" s="19">
        <v>57</v>
      </c>
      <c r="J128" s="19">
        <v>0</v>
      </c>
      <c r="K128" s="19">
        <v>0</v>
      </c>
      <c r="L128" s="19">
        <v>0</v>
      </c>
      <c r="M128" s="19">
        <v>57</v>
      </c>
    </row>
    <row r="129" spans="1:13" x14ac:dyDescent="0.2">
      <c r="A129" s="18" t="s">
        <v>12</v>
      </c>
      <c r="B129" s="18" t="s">
        <v>19</v>
      </c>
      <c r="C129" s="18" t="s">
        <v>31</v>
      </c>
      <c r="D129" s="18" t="s">
        <v>90</v>
      </c>
      <c r="E129" s="18">
        <v>1</v>
      </c>
      <c r="F129" s="18">
        <v>2018</v>
      </c>
      <c r="G129" s="19">
        <v>486.31258758385786</v>
      </c>
      <c r="H129" s="19">
        <v>0</v>
      </c>
      <c r="I129" s="19">
        <v>3</v>
      </c>
      <c r="J129" s="19">
        <v>1</v>
      </c>
      <c r="K129" s="19">
        <v>16</v>
      </c>
      <c r="L129" s="19">
        <v>10.4</v>
      </c>
      <c r="M129" s="19">
        <v>14.4</v>
      </c>
    </row>
    <row r="130" spans="1:13" x14ac:dyDescent="0.2">
      <c r="A130" s="18" t="s">
        <v>15</v>
      </c>
      <c r="B130" s="18" t="s">
        <v>26</v>
      </c>
      <c r="C130" s="18" t="s">
        <v>32</v>
      </c>
      <c r="D130" s="18" t="s">
        <v>93</v>
      </c>
      <c r="E130" s="18">
        <v>3</v>
      </c>
      <c r="F130" s="18">
        <v>2007</v>
      </c>
      <c r="G130" s="19">
        <v>447.83200173582469</v>
      </c>
      <c r="H130" s="19">
        <v>0</v>
      </c>
      <c r="I130" s="19">
        <v>1491</v>
      </c>
      <c r="J130" s="19">
        <v>322</v>
      </c>
      <c r="K130" s="19">
        <v>0</v>
      </c>
      <c r="L130" s="19">
        <v>0</v>
      </c>
      <c r="M130" s="19">
        <v>1813</v>
      </c>
    </row>
    <row r="131" spans="1:13" x14ac:dyDescent="0.2">
      <c r="A131" s="18" t="s">
        <v>15</v>
      </c>
      <c r="B131" s="18" t="s">
        <v>25</v>
      </c>
      <c r="C131" s="18" t="s">
        <v>31</v>
      </c>
      <c r="D131" s="18" t="s">
        <v>90</v>
      </c>
      <c r="E131" s="18">
        <v>3</v>
      </c>
      <c r="F131" s="18">
        <v>2004</v>
      </c>
      <c r="G131" s="19">
        <v>436.01755467854065</v>
      </c>
      <c r="H131" s="19">
        <v>0</v>
      </c>
      <c r="I131" s="19">
        <v>852</v>
      </c>
      <c r="J131" s="19">
        <v>176</v>
      </c>
      <c r="K131" s="19">
        <v>0</v>
      </c>
      <c r="L131" s="19">
        <v>0</v>
      </c>
      <c r="M131" s="19">
        <v>1028</v>
      </c>
    </row>
    <row r="132" spans="1:13" x14ac:dyDescent="0.2">
      <c r="A132" s="18" t="s">
        <v>15</v>
      </c>
      <c r="B132" s="18" t="s">
        <v>26</v>
      </c>
      <c r="C132" s="18" t="s">
        <v>84</v>
      </c>
      <c r="D132" s="18" t="s">
        <v>92</v>
      </c>
      <c r="E132" s="18">
        <v>1</v>
      </c>
      <c r="F132" s="18">
        <v>2017</v>
      </c>
      <c r="G132" s="19">
        <v>415.79919573648527</v>
      </c>
      <c r="H132" s="19">
        <v>0</v>
      </c>
      <c r="I132" s="19">
        <v>53</v>
      </c>
      <c r="J132" s="19">
        <v>44</v>
      </c>
      <c r="K132" s="19">
        <v>60</v>
      </c>
      <c r="L132" s="19">
        <v>39</v>
      </c>
      <c r="M132" s="19">
        <v>136</v>
      </c>
    </row>
    <row r="133" spans="1:13" x14ac:dyDescent="0.2">
      <c r="A133" s="18" t="s">
        <v>15</v>
      </c>
      <c r="B133" s="18" t="s">
        <v>25</v>
      </c>
      <c r="C133" s="18" t="s">
        <v>32</v>
      </c>
      <c r="D133" s="18" t="s">
        <v>93</v>
      </c>
      <c r="E133" s="18">
        <v>2</v>
      </c>
      <c r="F133" s="18">
        <v>2012</v>
      </c>
      <c r="G133" s="19">
        <v>719.31938269791647</v>
      </c>
      <c r="H133" s="19">
        <v>85</v>
      </c>
      <c r="I133" s="19">
        <v>157</v>
      </c>
      <c r="J133" s="19">
        <v>14</v>
      </c>
      <c r="K133" s="19">
        <v>0</v>
      </c>
      <c r="L133" s="19">
        <v>0</v>
      </c>
      <c r="M133" s="19">
        <v>256</v>
      </c>
    </row>
    <row r="134" spans="1:13" x14ac:dyDescent="0.2">
      <c r="A134" s="18" t="s">
        <v>14</v>
      </c>
      <c r="B134" s="18" t="s">
        <v>22</v>
      </c>
      <c r="C134" s="18" t="s">
        <v>30</v>
      </c>
      <c r="D134" s="18" t="s">
        <v>89</v>
      </c>
      <c r="E134" s="18">
        <v>1</v>
      </c>
      <c r="F134" s="18">
        <v>2017</v>
      </c>
      <c r="G134" s="19">
        <v>525.46202705565815</v>
      </c>
      <c r="H134" s="19">
        <v>0</v>
      </c>
      <c r="I134" s="19">
        <v>297</v>
      </c>
      <c r="J134" s="19">
        <v>0</v>
      </c>
      <c r="K134" s="19">
        <v>0</v>
      </c>
      <c r="L134" s="19">
        <v>0</v>
      </c>
      <c r="M134" s="19">
        <v>297</v>
      </c>
    </row>
    <row r="135" spans="1:13" x14ac:dyDescent="0.2">
      <c r="A135" s="18" t="s">
        <v>13</v>
      </c>
      <c r="B135" s="18" t="s">
        <v>20</v>
      </c>
      <c r="C135" s="18" t="s">
        <v>29</v>
      </c>
      <c r="D135" s="18" t="s">
        <v>85</v>
      </c>
      <c r="E135" s="18">
        <v>2</v>
      </c>
      <c r="F135" s="18">
        <v>2013</v>
      </c>
      <c r="G135" s="19">
        <v>606.7875999042617</v>
      </c>
      <c r="H135" s="19">
        <v>1461</v>
      </c>
      <c r="I135" s="19">
        <v>0</v>
      </c>
      <c r="J135" s="19">
        <v>0</v>
      </c>
      <c r="K135" s="19">
        <v>0</v>
      </c>
      <c r="L135" s="19">
        <v>0</v>
      </c>
      <c r="M135" s="19">
        <v>1461</v>
      </c>
    </row>
    <row r="136" spans="1:13" x14ac:dyDescent="0.2">
      <c r="A136" s="18" t="s">
        <v>14</v>
      </c>
      <c r="B136" s="18" t="s">
        <v>23</v>
      </c>
      <c r="C136" s="18" t="s">
        <v>84</v>
      </c>
      <c r="D136" s="18" t="s">
        <v>92</v>
      </c>
      <c r="E136" s="18">
        <v>3</v>
      </c>
      <c r="F136" s="18">
        <v>2003</v>
      </c>
      <c r="G136" s="19">
        <v>367.68534564436783</v>
      </c>
      <c r="H136" s="19">
        <v>0</v>
      </c>
      <c r="I136" s="19">
        <v>1448</v>
      </c>
      <c r="J136" s="19">
        <v>6</v>
      </c>
      <c r="K136" s="19">
        <v>0</v>
      </c>
      <c r="L136" s="19">
        <v>0</v>
      </c>
      <c r="M136" s="19">
        <v>1454</v>
      </c>
    </row>
    <row r="137" spans="1:13" x14ac:dyDescent="0.2">
      <c r="A137" s="18" t="s">
        <v>14</v>
      </c>
      <c r="B137" s="18" t="s">
        <v>24</v>
      </c>
      <c r="C137" s="18" t="s">
        <v>30</v>
      </c>
      <c r="D137" s="18" t="s">
        <v>89</v>
      </c>
      <c r="E137" s="18">
        <v>3</v>
      </c>
      <c r="F137" s="18">
        <v>2004</v>
      </c>
      <c r="G137" s="19">
        <v>242.02636630035022</v>
      </c>
      <c r="H137" s="19">
        <v>0</v>
      </c>
      <c r="I137" s="19">
        <v>343</v>
      </c>
      <c r="J137" s="19">
        <v>0</v>
      </c>
      <c r="K137" s="19">
        <v>0</v>
      </c>
      <c r="L137" s="19">
        <v>0</v>
      </c>
      <c r="M137" s="19">
        <v>343</v>
      </c>
    </row>
    <row r="138" spans="1:13" x14ac:dyDescent="0.2">
      <c r="A138" s="18" t="s">
        <v>14</v>
      </c>
      <c r="B138" s="18" t="s">
        <v>23</v>
      </c>
      <c r="C138" s="18" t="s">
        <v>84</v>
      </c>
      <c r="D138" s="18" t="s">
        <v>92</v>
      </c>
      <c r="E138" s="18">
        <v>1</v>
      </c>
      <c r="F138" s="18">
        <v>2017</v>
      </c>
      <c r="G138" s="19">
        <v>723.79449525038285</v>
      </c>
      <c r="H138" s="19">
        <v>0</v>
      </c>
      <c r="I138" s="19">
        <v>69</v>
      </c>
      <c r="J138" s="19">
        <v>5</v>
      </c>
      <c r="K138" s="19">
        <v>1853</v>
      </c>
      <c r="L138" s="19">
        <v>1204.45</v>
      </c>
      <c r="M138" s="19">
        <v>1278.45</v>
      </c>
    </row>
    <row r="139" spans="1:13" x14ac:dyDescent="0.2">
      <c r="A139" s="18" t="s">
        <v>12</v>
      </c>
      <c r="B139" s="18" t="s">
        <v>18</v>
      </c>
      <c r="C139" s="18" t="s">
        <v>84</v>
      </c>
      <c r="D139" s="18" t="s">
        <v>92</v>
      </c>
      <c r="E139" s="18">
        <v>3</v>
      </c>
      <c r="F139" s="18">
        <v>2002</v>
      </c>
      <c r="G139" s="19">
        <v>352.65858805220586</v>
      </c>
      <c r="H139" s="19">
        <v>300</v>
      </c>
      <c r="I139" s="19">
        <v>40</v>
      </c>
      <c r="J139" s="19">
        <v>25</v>
      </c>
      <c r="K139" s="19">
        <v>0</v>
      </c>
      <c r="L139" s="19">
        <v>0</v>
      </c>
      <c r="M139" s="19">
        <v>365</v>
      </c>
    </row>
    <row r="140" spans="1:13" x14ac:dyDescent="0.2">
      <c r="A140" s="18" t="s">
        <v>14</v>
      </c>
      <c r="B140" s="18" t="s">
        <v>23</v>
      </c>
      <c r="C140" s="18" t="s">
        <v>29</v>
      </c>
      <c r="D140" s="18" t="s">
        <v>85</v>
      </c>
      <c r="E140" s="18">
        <v>3</v>
      </c>
      <c r="F140" s="18">
        <v>2008</v>
      </c>
      <c r="G140" s="19">
        <v>435.75487599232332</v>
      </c>
      <c r="H140" s="19">
        <v>0</v>
      </c>
      <c r="I140" s="19">
        <v>2242</v>
      </c>
      <c r="J140" s="19">
        <v>0</v>
      </c>
      <c r="K140" s="19">
        <v>0</v>
      </c>
      <c r="L140" s="19">
        <v>0</v>
      </c>
      <c r="M140" s="19">
        <v>2242</v>
      </c>
    </row>
    <row r="141" spans="1:13" x14ac:dyDescent="0.2">
      <c r="A141" s="18" t="s">
        <v>14</v>
      </c>
      <c r="B141" s="18" t="s">
        <v>22</v>
      </c>
      <c r="C141" s="18" t="s">
        <v>84</v>
      </c>
      <c r="D141" s="18" t="s">
        <v>92</v>
      </c>
      <c r="E141" s="18">
        <v>2</v>
      </c>
      <c r="F141" s="18">
        <v>2013</v>
      </c>
      <c r="G141" s="19">
        <v>545.63126152608879</v>
      </c>
      <c r="H141" s="19">
        <v>220</v>
      </c>
      <c r="I141" s="19">
        <v>332</v>
      </c>
      <c r="J141" s="19">
        <v>266</v>
      </c>
      <c r="K141" s="19">
        <v>0</v>
      </c>
      <c r="L141" s="19">
        <v>0</v>
      </c>
      <c r="M141" s="19">
        <v>818</v>
      </c>
    </row>
    <row r="142" spans="1:13" x14ac:dyDescent="0.2">
      <c r="A142" s="18" t="s">
        <v>13</v>
      </c>
      <c r="B142" s="18" t="s">
        <v>21</v>
      </c>
      <c r="C142" s="18" t="s">
        <v>84</v>
      </c>
      <c r="D142" s="18" t="s">
        <v>92</v>
      </c>
      <c r="E142" s="18">
        <v>3</v>
      </c>
      <c r="F142" s="18">
        <v>2010</v>
      </c>
      <c r="G142" s="19">
        <v>504.06013974925656</v>
      </c>
      <c r="H142" s="19">
        <v>0</v>
      </c>
      <c r="I142" s="19">
        <v>877</v>
      </c>
      <c r="J142" s="19">
        <v>157</v>
      </c>
      <c r="K142" s="19">
        <v>0</v>
      </c>
      <c r="L142" s="19">
        <v>0</v>
      </c>
      <c r="M142" s="19">
        <v>1034</v>
      </c>
    </row>
    <row r="143" spans="1:13" x14ac:dyDescent="0.2">
      <c r="A143" s="18" t="s">
        <v>12</v>
      </c>
      <c r="B143" s="18" t="s">
        <v>17</v>
      </c>
      <c r="C143" s="18" t="s">
        <v>84</v>
      </c>
      <c r="D143" s="18" t="s">
        <v>92</v>
      </c>
      <c r="E143" s="18">
        <v>1</v>
      </c>
      <c r="F143" s="18">
        <v>2018</v>
      </c>
      <c r="G143" s="19">
        <v>486.06365301952445</v>
      </c>
      <c r="H143" s="19">
        <v>0</v>
      </c>
      <c r="I143" s="19">
        <v>5</v>
      </c>
      <c r="J143" s="19">
        <v>26</v>
      </c>
      <c r="K143" s="19">
        <v>1</v>
      </c>
      <c r="L143" s="19">
        <v>0.65</v>
      </c>
      <c r="M143" s="19">
        <v>31.65</v>
      </c>
    </row>
    <row r="144" spans="1:13" x14ac:dyDescent="0.2">
      <c r="A144" s="18" t="s">
        <v>15</v>
      </c>
      <c r="B144" s="18" t="s">
        <v>25</v>
      </c>
      <c r="C144" s="18" t="s">
        <v>84</v>
      </c>
      <c r="D144" s="18" t="s">
        <v>92</v>
      </c>
      <c r="E144" s="18">
        <v>2</v>
      </c>
      <c r="F144" s="18">
        <v>2016</v>
      </c>
      <c r="G144" s="19">
        <v>503.32231323181475</v>
      </c>
      <c r="H144" s="19">
        <v>465</v>
      </c>
      <c r="I144" s="19">
        <v>395</v>
      </c>
      <c r="J144" s="19">
        <v>47</v>
      </c>
      <c r="K144" s="19">
        <v>0</v>
      </c>
      <c r="L144" s="19">
        <v>0</v>
      </c>
      <c r="M144" s="19">
        <v>907</v>
      </c>
    </row>
    <row r="145" spans="1:13" x14ac:dyDescent="0.2">
      <c r="A145" s="18" t="s">
        <v>14</v>
      </c>
      <c r="B145" s="18" t="s">
        <v>22</v>
      </c>
      <c r="C145" s="18" t="s">
        <v>30</v>
      </c>
      <c r="D145" s="18" t="s">
        <v>89</v>
      </c>
      <c r="E145" s="18">
        <v>3</v>
      </c>
      <c r="F145" s="18">
        <v>2009</v>
      </c>
      <c r="G145" s="19">
        <v>286.88361982023315</v>
      </c>
      <c r="H145" s="19">
        <v>850</v>
      </c>
      <c r="I145" s="19">
        <v>0</v>
      </c>
      <c r="J145" s="19">
        <v>0</v>
      </c>
      <c r="K145" s="19">
        <v>0</v>
      </c>
      <c r="L145" s="19">
        <v>0</v>
      </c>
      <c r="M145" s="19">
        <v>850</v>
      </c>
    </row>
    <row r="146" spans="1:13" x14ac:dyDescent="0.2">
      <c r="A146" s="18" t="s">
        <v>13</v>
      </c>
      <c r="B146" s="18" t="s">
        <v>21</v>
      </c>
      <c r="C146" s="18" t="s">
        <v>29</v>
      </c>
      <c r="D146" s="18" t="s">
        <v>85</v>
      </c>
      <c r="E146" s="18">
        <v>2</v>
      </c>
      <c r="F146" s="18">
        <v>2012</v>
      </c>
      <c r="G146" s="19">
        <v>363.6428191668416</v>
      </c>
      <c r="H146" s="19">
        <v>1288</v>
      </c>
      <c r="I146" s="19">
        <v>0</v>
      </c>
      <c r="J146" s="19">
        <v>0</v>
      </c>
      <c r="K146" s="19">
        <v>0</v>
      </c>
      <c r="L146" s="19">
        <v>0</v>
      </c>
      <c r="M146" s="19">
        <v>1288</v>
      </c>
    </row>
    <row r="147" spans="1:13" x14ac:dyDescent="0.2">
      <c r="A147" s="18" t="s">
        <v>15</v>
      </c>
      <c r="B147" s="18" t="s">
        <v>26</v>
      </c>
      <c r="C147" s="18" t="s">
        <v>84</v>
      </c>
      <c r="D147" s="18" t="s">
        <v>92</v>
      </c>
      <c r="E147" s="18">
        <v>2</v>
      </c>
      <c r="F147" s="18">
        <v>2015</v>
      </c>
      <c r="G147" s="19">
        <v>451.31723741877425</v>
      </c>
      <c r="H147" s="19">
        <v>0</v>
      </c>
      <c r="I147" s="19">
        <v>986</v>
      </c>
      <c r="J147" s="19">
        <v>16</v>
      </c>
      <c r="K147" s="19">
        <v>0</v>
      </c>
      <c r="L147" s="19">
        <v>0</v>
      </c>
      <c r="M147" s="19">
        <v>1002</v>
      </c>
    </row>
    <row r="148" spans="1:13" x14ac:dyDescent="0.2">
      <c r="A148" s="18" t="s">
        <v>12</v>
      </c>
      <c r="B148" s="18" t="s">
        <v>18</v>
      </c>
      <c r="C148" s="18" t="s">
        <v>31</v>
      </c>
      <c r="D148" s="18" t="s">
        <v>90</v>
      </c>
      <c r="E148" s="18">
        <v>3</v>
      </c>
      <c r="F148" s="18">
        <v>2005</v>
      </c>
      <c r="G148" s="19">
        <v>425.20691761445227</v>
      </c>
      <c r="H148" s="19">
        <v>108</v>
      </c>
      <c r="I148" s="19">
        <v>191</v>
      </c>
      <c r="J148" s="19">
        <v>158</v>
      </c>
      <c r="K148" s="19">
        <v>0</v>
      </c>
      <c r="L148" s="19">
        <v>0</v>
      </c>
      <c r="M148" s="19">
        <v>457</v>
      </c>
    </row>
    <row r="149" spans="1:13" x14ac:dyDescent="0.2">
      <c r="A149" s="18" t="s">
        <v>15</v>
      </c>
      <c r="B149" s="18" t="s">
        <v>25</v>
      </c>
      <c r="C149" s="18" t="s">
        <v>32</v>
      </c>
      <c r="D149" s="18" t="s">
        <v>93</v>
      </c>
      <c r="E149" s="18">
        <v>3</v>
      </c>
      <c r="F149" s="18">
        <v>2010</v>
      </c>
      <c r="G149" s="19">
        <v>299.47137941625414</v>
      </c>
      <c r="H149" s="19">
        <v>0</v>
      </c>
      <c r="I149" s="19">
        <v>5</v>
      </c>
      <c r="J149" s="19">
        <v>54</v>
      </c>
      <c r="K149" s="19">
        <v>10</v>
      </c>
      <c r="L149" s="19">
        <v>6.5</v>
      </c>
      <c r="M149" s="19">
        <v>65.5</v>
      </c>
    </row>
    <row r="150" spans="1:13" x14ac:dyDescent="0.2">
      <c r="A150" s="18" t="s">
        <v>14</v>
      </c>
      <c r="B150" s="18" t="s">
        <v>22</v>
      </c>
      <c r="C150" s="18" t="s">
        <v>84</v>
      </c>
      <c r="D150" s="18" t="s">
        <v>92</v>
      </c>
      <c r="E150" s="18">
        <v>3</v>
      </c>
      <c r="F150" s="18">
        <v>2006</v>
      </c>
      <c r="G150" s="19">
        <v>369.86619023716969</v>
      </c>
      <c r="H150" s="19">
        <v>0</v>
      </c>
      <c r="I150" s="19">
        <v>1715</v>
      </c>
      <c r="J150" s="19">
        <v>13</v>
      </c>
      <c r="K150" s="19">
        <v>0</v>
      </c>
      <c r="L150" s="19">
        <v>0</v>
      </c>
      <c r="M150" s="19">
        <v>1728</v>
      </c>
    </row>
    <row r="151" spans="1:13" x14ac:dyDescent="0.2">
      <c r="A151" s="18" t="s">
        <v>16</v>
      </c>
      <c r="B151" s="18" t="s">
        <v>27</v>
      </c>
      <c r="C151" s="18" t="s">
        <v>31</v>
      </c>
      <c r="D151" s="18" t="s">
        <v>90</v>
      </c>
      <c r="E151" s="18">
        <v>3</v>
      </c>
      <c r="F151" s="18">
        <v>2011</v>
      </c>
      <c r="G151" s="19">
        <v>449.44994867166434</v>
      </c>
      <c r="H151" s="19">
        <v>0</v>
      </c>
      <c r="I151" s="19">
        <v>349</v>
      </c>
      <c r="J151" s="19">
        <v>156</v>
      </c>
      <c r="K151" s="19">
        <v>34</v>
      </c>
      <c r="L151" s="19">
        <v>22.1</v>
      </c>
      <c r="M151" s="19">
        <v>527.1</v>
      </c>
    </row>
    <row r="152" spans="1:13" x14ac:dyDescent="0.2">
      <c r="A152" s="18" t="s">
        <v>14</v>
      </c>
      <c r="B152" s="18" t="s">
        <v>22</v>
      </c>
      <c r="C152" s="18" t="s">
        <v>29</v>
      </c>
      <c r="D152" s="18" t="s">
        <v>85</v>
      </c>
      <c r="E152" s="18">
        <v>3</v>
      </c>
      <c r="F152" s="18">
        <v>2007</v>
      </c>
      <c r="G152" s="19">
        <v>341.25673293673668</v>
      </c>
      <c r="H152" s="19">
        <v>0</v>
      </c>
      <c r="I152" s="19">
        <v>2034</v>
      </c>
      <c r="J152" s="19">
        <v>0</v>
      </c>
      <c r="K152" s="19">
        <v>0</v>
      </c>
      <c r="L152" s="19">
        <v>0</v>
      </c>
      <c r="M152" s="19">
        <v>2034</v>
      </c>
    </row>
    <row r="153" spans="1:13" x14ac:dyDescent="0.2">
      <c r="A153" s="18" t="s">
        <v>15</v>
      </c>
      <c r="B153" s="18" t="s">
        <v>26</v>
      </c>
      <c r="C153" s="18" t="s">
        <v>84</v>
      </c>
      <c r="D153" s="18" t="s">
        <v>91</v>
      </c>
      <c r="E153" s="18">
        <v>3</v>
      </c>
      <c r="F153" s="18">
        <v>2009</v>
      </c>
      <c r="G153" s="19">
        <v>445.99509686238213</v>
      </c>
      <c r="H153" s="19">
        <v>0</v>
      </c>
      <c r="I153" s="19">
        <v>541</v>
      </c>
      <c r="J153" s="19">
        <v>0</v>
      </c>
      <c r="K153" s="19">
        <v>0</v>
      </c>
      <c r="L153" s="19">
        <v>0</v>
      </c>
      <c r="M153" s="19">
        <v>541</v>
      </c>
    </row>
    <row r="154" spans="1:13" x14ac:dyDescent="0.2">
      <c r="A154" s="18" t="s">
        <v>15</v>
      </c>
      <c r="B154" s="18" t="s">
        <v>26</v>
      </c>
      <c r="C154" s="18" t="s">
        <v>31</v>
      </c>
      <c r="D154" s="18" t="s">
        <v>90</v>
      </c>
      <c r="E154" s="18">
        <v>2</v>
      </c>
      <c r="F154" s="18">
        <v>2015</v>
      </c>
      <c r="G154" s="19">
        <v>592.15672452573722</v>
      </c>
      <c r="H154" s="19">
        <v>0</v>
      </c>
      <c r="I154" s="19">
        <v>210</v>
      </c>
      <c r="J154" s="19">
        <v>43</v>
      </c>
      <c r="K154" s="19">
        <v>23</v>
      </c>
      <c r="L154" s="19">
        <v>14.950000000000001</v>
      </c>
      <c r="M154" s="19">
        <v>267.95</v>
      </c>
    </row>
    <row r="155" spans="1:13" x14ac:dyDescent="0.2">
      <c r="A155" s="18" t="s">
        <v>12</v>
      </c>
      <c r="B155" s="18" t="s">
        <v>18</v>
      </c>
      <c r="C155" s="18" t="s">
        <v>30</v>
      </c>
      <c r="D155" s="18" t="s">
        <v>89</v>
      </c>
      <c r="E155" s="18">
        <v>3</v>
      </c>
      <c r="F155" s="18">
        <v>2009</v>
      </c>
      <c r="G155" s="19">
        <v>565.99735981226706</v>
      </c>
      <c r="H155" s="19">
        <v>878</v>
      </c>
      <c r="I155" s="19">
        <v>0</v>
      </c>
      <c r="J155" s="19">
        <v>6</v>
      </c>
      <c r="K155" s="19">
        <v>0</v>
      </c>
      <c r="L155" s="19">
        <v>0</v>
      </c>
      <c r="M155" s="19">
        <v>884</v>
      </c>
    </row>
    <row r="156" spans="1:13" x14ac:dyDescent="0.2">
      <c r="A156" s="18" t="s">
        <v>14</v>
      </c>
      <c r="B156" s="18" t="s">
        <v>23</v>
      </c>
      <c r="C156" s="18" t="s">
        <v>31</v>
      </c>
      <c r="D156" s="18" t="s">
        <v>90</v>
      </c>
      <c r="E156" s="18">
        <v>2</v>
      </c>
      <c r="F156" s="18">
        <v>2012</v>
      </c>
      <c r="G156" s="19">
        <v>539.96306396692728</v>
      </c>
      <c r="H156" s="19">
        <v>0</v>
      </c>
      <c r="I156" s="19">
        <v>513</v>
      </c>
      <c r="J156" s="19">
        <v>15</v>
      </c>
      <c r="K156" s="19">
        <v>0</v>
      </c>
      <c r="L156" s="19">
        <v>0</v>
      </c>
      <c r="M156" s="19">
        <v>528</v>
      </c>
    </row>
    <row r="157" spans="1:13" x14ac:dyDescent="0.2">
      <c r="A157" s="18" t="s">
        <v>13</v>
      </c>
      <c r="B157" s="18" t="s">
        <v>20</v>
      </c>
      <c r="C157" s="18" t="s">
        <v>32</v>
      </c>
      <c r="D157" s="18" t="s">
        <v>93</v>
      </c>
      <c r="E157" s="18">
        <v>2</v>
      </c>
      <c r="F157" s="18">
        <v>2015</v>
      </c>
      <c r="G157" s="19">
        <v>349.36885175557154</v>
      </c>
      <c r="H157" s="19">
        <v>621</v>
      </c>
      <c r="I157" s="19">
        <v>0</v>
      </c>
      <c r="J157" s="19">
        <v>60</v>
      </c>
      <c r="K157" s="19">
        <v>0</v>
      </c>
      <c r="L157" s="19">
        <v>0</v>
      </c>
      <c r="M157" s="19">
        <v>681</v>
      </c>
    </row>
    <row r="158" spans="1:13" x14ac:dyDescent="0.2">
      <c r="A158" s="18" t="s">
        <v>12</v>
      </c>
      <c r="B158" s="18" t="s">
        <v>18</v>
      </c>
      <c r="C158" s="18" t="s">
        <v>31</v>
      </c>
      <c r="D158" s="18" t="s">
        <v>90</v>
      </c>
      <c r="E158" s="18">
        <v>3</v>
      </c>
      <c r="F158" s="18">
        <v>2009</v>
      </c>
      <c r="G158" s="19">
        <v>376.37828658979601</v>
      </c>
      <c r="H158" s="19">
        <v>146</v>
      </c>
      <c r="I158" s="19">
        <v>0</v>
      </c>
      <c r="J158" s="19">
        <v>11</v>
      </c>
      <c r="K158" s="19">
        <v>0</v>
      </c>
      <c r="L158" s="19">
        <v>0</v>
      </c>
      <c r="M158" s="19">
        <v>157</v>
      </c>
    </row>
    <row r="159" spans="1:13" x14ac:dyDescent="0.2">
      <c r="A159" s="18" t="s">
        <v>13</v>
      </c>
      <c r="B159" s="18" t="s">
        <v>20</v>
      </c>
      <c r="C159" s="18" t="s">
        <v>32</v>
      </c>
      <c r="D159" s="18" t="s">
        <v>93</v>
      </c>
      <c r="E159" s="18">
        <v>1</v>
      </c>
      <c r="F159" s="18">
        <v>2018</v>
      </c>
      <c r="G159" s="19">
        <v>458.64357417145123</v>
      </c>
      <c r="H159" s="19">
        <v>0</v>
      </c>
      <c r="I159" s="19">
        <v>0</v>
      </c>
      <c r="J159" s="19">
        <v>11</v>
      </c>
      <c r="K159" s="19">
        <v>0</v>
      </c>
      <c r="L159" s="19">
        <v>0</v>
      </c>
      <c r="M159" s="19">
        <v>11</v>
      </c>
    </row>
    <row r="160" spans="1:13" x14ac:dyDescent="0.2">
      <c r="A160" s="18" t="s">
        <v>16</v>
      </c>
      <c r="B160" s="18" t="s">
        <v>27</v>
      </c>
      <c r="C160" s="18" t="s">
        <v>84</v>
      </c>
      <c r="D160" s="18" t="s">
        <v>92</v>
      </c>
      <c r="E160" s="18">
        <v>3</v>
      </c>
      <c r="F160" s="18">
        <v>1999</v>
      </c>
      <c r="G160" s="19">
        <v>475.77576863038144</v>
      </c>
      <c r="H160" s="19">
        <v>24</v>
      </c>
      <c r="I160" s="19">
        <v>1106</v>
      </c>
      <c r="J160" s="19">
        <v>0</v>
      </c>
      <c r="K160" s="19">
        <v>0</v>
      </c>
      <c r="L160" s="19">
        <v>0</v>
      </c>
      <c r="M160" s="19">
        <v>1130</v>
      </c>
    </row>
    <row r="161" spans="1:13" x14ac:dyDescent="0.2">
      <c r="A161" s="18" t="s">
        <v>12</v>
      </c>
      <c r="B161" s="18" t="s">
        <v>18</v>
      </c>
      <c r="C161" s="18" t="s">
        <v>84</v>
      </c>
      <c r="D161" s="18" t="s">
        <v>92</v>
      </c>
      <c r="E161" s="18">
        <v>3</v>
      </c>
      <c r="F161" s="18">
        <v>2003</v>
      </c>
      <c r="G161" s="19">
        <v>719.30424797066178</v>
      </c>
      <c r="H161" s="19">
        <v>271</v>
      </c>
      <c r="I161" s="19">
        <v>155</v>
      </c>
      <c r="J161" s="19">
        <v>13</v>
      </c>
      <c r="K161" s="19">
        <v>0</v>
      </c>
      <c r="L161" s="19">
        <v>0</v>
      </c>
      <c r="M161" s="19">
        <v>439</v>
      </c>
    </row>
    <row r="162" spans="1:13" x14ac:dyDescent="0.2">
      <c r="A162" s="18" t="s">
        <v>12</v>
      </c>
      <c r="B162" s="18" t="s">
        <v>19</v>
      </c>
      <c r="C162" s="18" t="s">
        <v>30</v>
      </c>
      <c r="D162" s="18" t="s">
        <v>89</v>
      </c>
      <c r="E162" s="18">
        <v>3</v>
      </c>
      <c r="F162" s="18">
        <v>2007</v>
      </c>
      <c r="G162" s="19">
        <v>414.37035433577967</v>
      </c>
      <c r="H162" s="19">
        <v>34</v>
      </c>
      <c r="I162" s="19">
        <v>0</v>
      </c>
      <c r="J162" s="19">
        <v>255</v>
      </c>
      <c r="K162" s="19">
        <v>6.9999999999999991</v>
      </c>
      <c r="L162" s="19">
        <v>4.55</v>
      </c>
      <c r="M162" s="19">
        <v>293.55</v>
      </c>
    </row>
    <row r="163" spans="1:13" x14ac:dyDescent="0.2">
      <c r="A163" s="18" t="s">
        <v>13</v>
      </c>
      <c r="B163" s="18" t="s">
        <v>20</v>
      </c>
      <c r="C163" s="18" t="s">
        <v>32</v>
      </c>
      <c r="D163" s="18" t="s">
        <v>93</v>
      </c>
      <c r="E163" s="18">
        <v>3</v>
      </c>
      <c r="F163" s="18">
        <v>2008</v>
      </c>
      <c r="G163" s="19">
        <v>212.90668625138946</v>
      </c>
      <c r="H163" s="19">
        <v>0</v>
      </c>
      <c r="I163" s="19">
        <v>326</v>
      </c>
      <c r="J163" s="19">
        <v>18</v>
      </c>
      <c r="K163" s="19">
        <v>0</v>
      </c>
      <c r="L163" s="19">
        <v>0</v>
      </c>
      <c r="M163" s="19">
        <v>344</v>
      </c>
    </row>
    <row r="164" spans="1:13" x14ac:dyDescent="0.2">
      <c r="A164" s="18" t="s">
        <v>12</v>
      </c>
      <c r="B164" s="18" t="s">
        <v>18</v>
      </c>
      <c r="C164" s="18" t="s">
        <v>31</v>
      </c>
      <c r="D164" s="18" t="s">
        <v>90</v>
      </c>
      <c r="E164" s="18">
        <v>3</v>
      </c>
      <c r="F164" s="18">
        <v>2010</v>
      </c>
      <c r="G164" s="19">
        <v>624.75232659594656</v>
      </c>
      <c r="H164" s="19">
        <v>0</v>
      </c>
      <c r="I164" s="19">
        <v>386</v>
      </c>
      <c r="J164" s="19">
        <v>0</v>
      </c>
      <c r="K164" s="19">
        <v>0</v>
      </c>
      <c r="L164" s="19">
        <v>0</v>
      </c>
      <c r="M164" s="19">
        <v>386</v>
      </c>
    </row>
    <row r="165" spans="1:13" x14ac:dyDescent="0.2">
      <c r="A165" s="18" t="s">
        <v>13</v>
      </c>
      <c r="B165" s="18" t="s">
        <v>21</v>
      </c>
      <c r="C165" s="18" t="s">
        <v>31</v>
      </c>
      <c r="D165" s="18" t="s">
        <v>90</v>
      </c>
      <c r="E165" s="18">
        <v>3</v>
      </c>
      <c r="F165" s="18">
        <v>2011</v>
      </c>
      <c r="G165" s="19">
        <v>475.19421307789867</v>
      </c>
      <c r="H165" s="19">
        <v>0</v>
      </c>
      <c r="I165" s="19">
        <v>231</v>
      </c>
      <c r="J165" s="19">
        <v>391</v>
      </c>
      <c r="K165" s="19">
        <v>0</v>
      </c>
      <c r="L165" s="19">
        <v>0</v>
      </c>
      <c r="M165" s="19">
        <v>622</v>
      </c>
    </row>
    <row r="166" spans="1:13" x14ac:dyDescent="0.2">
      <c r="A166" s="18" t="s">
        <v>12</v>
      </c>
      <c r="B166" s="18" t="s">
        <v>19</v>
      </c>
      <c r="C166" s="18" t="s">
        <v>31</v>
      </c>
      <c r="D166" s="18" t="s">
        <v>90</v>
      </c>
      <c r="E166" s="18">
        <v>2</v>
      </c>
      <c r="F166" s="18">
        <v>2016</v>
      </c>
      <c r="G166" s="19">
        <v>579.89894162602297</v>
      </c>
      <c r="H166" s="19">
        <v>469</v>
      </c>
      <c r="I166" s="19">
        <v>75</v>
      </c>
      <c r="J166" s="19">
        <v>80</v>
      </c>
      <c r="K166" s="19">
        <v>113</v>
      </c>
      <c r="L166" s="19">
        <v>73.45</v>
      </c>
      <c r="M166" s="19">
        <v>697.45</v>
      </c>
    </row>
    <row r="167" spans="1:13" x14ac:dyDescent="0.2">
      <c r="A167" s="18" t="s">
        <v>12</v>
      </c>
      <c r="B167" s="18" t="s">
        <v>18</v>
      </c>
      <c r="C167" s="18" t="s">
        <v>32</v>
      </c>
      <c r="D167" s="18" t="s">
        <v>93</v>
      </c>
      <c r="E167" s="18">
        <v>3</v>
      </c>
      <c r="F167" s="18">
        <v>2000</v>
      </c>
      <c r="G167" s="19">
        <v>425.2212926292483</v>
      </c>
      <c r="H167" s="19">
        <v>0</v>
      </c>
      <c r="I167" s="19">
        <v>136</v>
      </c>
      <c r="J167" s="19">
        <v>6</v>
      </c>
      <c r="K167" s="19">
        <v>0</v>
      </c>
      <c r="L167" s="19">
        <v>0</v>
      </c>
      <c r="M167" s="19">
        <v>142</v>
      </c>
    </row>
    <row r="168" spans="1:13" x14ac:dyDescent="0.2">
      <c r="A168" s="18" t="s">
        <v>16</v>
      </c>
      <c r="B168" s="18" t="s">
        <v>27</v>
      </c>
      <c r="C168" s="18" t="s">
        <v>32</v>
      </c>
      <c r="D168" s="18" t="s">
        <v>93</v>
      </c>
      <c r="E168" s="18">
        <v>3</v>
      </c>
      <c r="F168" s="18">
        <v>2003</v>
      </c>
      <c r="G168" s="19">
        <v>335.59432075191654</v>
      </c>
      <c r="H168" s="19">
        <v>0</v>
      </c>
      <c r="I168" s="19">
        <v>624</v>
      </c>
      <c r="J168" s="19">
        <v>176</v>
      </c>
      <c r="K168" s="19">
        <v>22</v>
      </c>
      <c r="L168" s="19">
        <v>14.3</v>
      </c>
      <c r="M168" s="19">
        <v>814.3</v>
      </c>
    </row>
    <row r="169" spans="1:13" x14ac:dyDescent="0.2">
      <c r="A169" s="18" t="s">
        <v>12</v>
      </c>
      <c r="B169" s="18" t="s">
        <v>19</v>
      </c>
      <c r="C169" s="18" t="s">
        <v>31</v>
      </c>
      <c r="D169" s="18" t="s">
        <v>90</v>
      </c>
      <c r="E169" s="18">
        <v>3</v>
      </c>
      <c r="F169" s="18">
        <v>2004</v>
      </c>
      <c r="G169" s="19">
        <v>453.35764392984419</v>
      </c>
      <c r="H169" s="19">
        <v>0</v>
      </c>
      <c r="I169" s="19">
        <v>453</v>
      </c>
      <c r="J169" s="19">
        <v>54</v>
      </c>
      <c r="K169" s="19">
        <v>6</v>
      </c>
      <c r="L169" s="19">
        <v>3.9000000000000004</v>
      </c>
      <c r="M169" s="19">
        <v>510.9</v>
      </c>
    </row>
    <row r="170" spans="1:13" x14ac:dyDescent="0.2">
      <c r="A170" s="18" t="s">
        <v>15</v>
      </c>
      <c r="B170" s="18" t="s">
        <v>25</v>
      </c>
      <c r="C170" s="18" t="s">
        <v>31</v>
      </c>
      <c r="D170" s="18" t="s">
        <v>90</v>
      </c>
      <c r="E170" s="18">
        <v>3</v>
      </c>
      <c r="F170" s="18">
        <v>2008</v>
      </c>
      <c r="G170" s="19">
        <v>613.72960880235235</v>
      </c>
      <c r="H170" s="19">
        <v>119</v>
      </c>
      <c r="I170" s="19">
        <v>1402</v>
      </c>
      <c r="J170" s="19">
        <v>0</v>
      </c>
      <c r="K170" s="19">
        <v>0</v>
      </c>
      <c r="L170" s="19">
        <v>0</v>
      </c>
      <c r="M170" s="19">
        <v>1521</v>
      </c>
    </row>
    <row r="171" spans="1:13" x14ac:dyDescent="0.2">
      <c r="A171" s="18" t="s">
        <v>15</v>
      </c>
      <c r="B171" s="18" t="s">
        <v>25</v>
      </c>
      <c r="C171" s="18" t="s">
        <v>84</v>
      </c>
      <c r="D171" s="18" t="s">
        <v>92</v>
      </c>
      <c r="E171" s="18">
        <v>1</v>
      </c>
      <c r="F171" s="18">
        <v>2019</v>
      </c>
      <c r="G171" s="19">
        <v>663.14456670127845</v>
      </c>
      <c r="H171" s="19">
        <v>202</v>
      </c>
      <c r="I171" s="19">
        <v>0</v>
      </c>
      <c r="J171" s="19">
        <v>0</v>
      </c>
      <c r="K171" s="19">
        <v>0</v>
      </c>
      <c r="L171" s="19">
        <v>0</v>
      </c>
      <c r="M171" s="19">
        <v>202</v>
      </c>
    </row>
    <row r="172" spans="1:13" x14ac:dyDescent="0.2">
      <c r="A172" s="18" t="s">
        <v>12</v>
      </c>
      <c r="B172" s="18" t="s">
        <v>18</v>
      </c>
      <c r="C172" s="18" t="s">
        <v>29</v>
      </c>
      <c r="D172" s="18" t="s">
        <v>85</v>
      </c>
      <c r="E172" s="18">
        <v>3</v>
      </c>
      <c r="F172" s="18">
        <v>2007</v>
      </c>
      <c r="G172" s="19">
        <v>600.79339160909501</v>
      </c>
      <c r="H172" s="19">
        <v>293</v>
      </c>
      <c r="I172" s="19">
        <v>0</v>
      </c>
      <c r="J172" s="19">
        <v>0</v>
      </c>
      <c r="K172" s="19">
        <v>0</v>
      </c>
      <c r="L172" s="19">
        <v>0</v>
      </c>
      <c r="M172" s="19">
        <v>293</v>
      </c>
    </row>
    <row r="173" spans="1:13" x14ac:dyDescent="0.2">
      <c r="A173" s="18" t="s">
        <v>12</v>
      </c>
      <c r="B173" s="18" t="s">
        <v>18</v>
      </c>
      <c r="C173" s="18" t="s">
        <v>84</v>
      </c>
      <c r="D173" s="18" t="s">
        <v>92</v>
      </c>
      <c r="E173" s="18">
        <v>3</v>
      </c>
      <c r="F173" s="18">
        <v>2011</v>
      </c>
      <c r="G173" s="19">
        <v>507.34673632940621</v>
      </c>
      <c r="H173" s="19">
        <v>0</v>
      </c>
      <c r="I173" s="19">
        <v>756</v>
      </c>
      <c r="J173" s="19">
        <v>0</v>
      </c>
      <c r="K173" s="19">
        <v>0</v>
      </c>
      <c r="L173" s="19">
        <v>0</v>
      </c>
      <c r="M173" s="19">
        <v>756</v>
      </c>
    </row>
    <row r="174" spans="1:13" x14ac:dyDescent="0.2">
      <c r="A174" s="18" t="s">
        <v>16</v>
      </c>
      <c r="B174" s="18" t="s">
        <v>27</v>
      </c>
      <c r="C174" s="18" t="s">
        <v>84</v>
      </c>
      <c r="D174" s="18" t="s">
        <v>92</v>
      </c>
      <c r="E174" s="18">
        <v>3</v>
      </c>
      <c r="F174" s="18">
        <v>2008</v>
      </c>
      <c r="G174" s="19">
        <v>723.86492568858534</v>
      </c>
      <c r="H174" s="19">
        <v>125</v>
      </c>
      <c r="I174" s="19">
        <v>47</v>
      </c>
      <c r="J174" s="19">
        <v>27</v>
      </c>
      <c r="K174" s="19">
        <v>0</v>
      </c>
      <c r="L174" s="19">
        <v>0</v>
      </c>
      <c r="M174" s="19">
        <v>199</v>
      </c>
    </row>
    <row r="175" spans="1:13" x14ac:dyDescent="0.2">
      <c r="A175" s="18" t="s">
        <v>12</v>
      </c>
      <c r="B175" s="18" t="s">
        <v>17</v>
      </c>
      <c r="C175" s="18" t="s">
        <v>31</v>
      </c>
      <c r="D175" s="18" t="s">
        <v>90</v>
      </c>
      <c r="E175" s="18">
        <v>2</v>
      </c>
      <c r="F175" s="18">
        <v>2014</v>
      </c>
      <c r="G175" s="19">
        <v>348.90560737986931</v>
      </c>
      <c r="H175" s="19">
        <v>0</v>
      </c>
      <c r="I175" s="19">
        <v>0</v>
      </c>
      <c r="J175" s="19">
        <v>58</v>
      </c>
      <c r="K175" s="19">
        <v>36</v>
      </c>
      <c r="L175" s="19">
        <v>23.400000000000002</v>
      </c>
      <c r="M175" s="19">
        <v>81.400000000000006</v>
      </c>
    </row>
    <row r="176" spans="1:13" x14ac:dyDescent="0.2">
      <c r="A176" s="18" t="s">
        <v>14</v>
      </c>
      <c r="B176" s="18" t="s">
        <v>24</v>
      </c>
      <c r="C176" s="18" t="s">
        <v>31</v>
      </c>
      <c r="D176" s="18" t="s">
        <v>90</v>
      </c>
      <c r="E176" s="18">
        <v>3</v>
      </c>
      <c r="F176" s="18">
        <v>2010</v>
      </c>
      <c r="G176" s="19">
        <v>275.55447911438711</v>
      </c>
      <c r="H176" s="19">
        <v>0</v>
      </c>
      <c r="I176" s="19">
        <v>846</v>
      </c>
      <c r="J176" s="19">
        <v>186</v>
      </c>
      <c r="K176" s="19">
        <v>174</v>
      </c>
      <c r="L176" s="19">
        <v>113.10000000000001</v>
      </c>
      <c r="M176" s="19">
        <v>1145.0999999999999</v>
      </c>
    </row>
    <row r="177" spans="1:13" x14ac:dyDescent="0.2">
      <c r="A177" s="18" t="s">
        <v>12</v>
      </c>
      <c r="B177" s="18" t="s">
        <v>18</v>
      </c>
      <c r="C177" s="18" t="s">
        <v>32</v>
      </c>
      <c r="D177" s="18" t="s">
        <v>93</v>
      </c>
      <c r="E177" s="18">
        <v>1</v>
      </c>
      <c r="F177" s="18">
        <v>2018</v>
      </c>
      <c r="G177" s="19">
        <v>804.57903488321278</v>
      </c>
      <c r="H177" s="19">
        <v>0</v>
      </c>
      <c r="I177" s="19">
        <v>354</v>
      </c>
      <c r="J177" s="19">
        <v>0</v>
      </c>
      <c r="K177" s="19">
        <v>0</v>
      </c>
      <c r="L177" s="19">
        <v>0</v>
      </c>
      <c r="M177" s="19">
        <v>354</v>
      </c>
    </row>
    <row r="178" spans="1:13" x14ac:dyDescent="0.2">
      <c r="A178" s="18" t="s">
        <v>14</v>
      </c>
      <c r="B178" s="18" t="s">
        <v>23</v>
      </c>
      <c r="C178" s="18" t="s">
        <v>30</v>
      </c>
      <c r="D178" s="18" t="s">
        <v>89</v>
      </c>
      <c r="E178" s="18">
        <v>2</v>
      </c>
      <c r="F178" s="18">
        <v>2016</v>
      </c>
      <c r="G178" s="19">
        <v>611.21591755611917</v>
      </c>
      <c r="H178" s="19">
        <v>1201</v>
      </c>
      <c r="I178" s="19">
        <v>0</v>
      </c>
      <c r="J178" s="19">
        <v>0</v>
      </c>
      <c r="K178" s="19">
        <v>0</v>
      </c>
      <c r="L178" s="19">
        <v>0</v>
      </c>
      <c r="M178" s="19">
        <v>1201</v>
      </c>
    </row>
    <row r="179" spans="1:13" x14ac:dyDescent="0.2">
      <c r="A179" s="18" t="s">
        <v>12</v>
      </c>
      <c r="B179" s="18" t="s">
        <v>18</v>
      </c>
      <c r="C179" s="18" t="s">
        <v>31</v>
      </c>
      <c r="D179" s="18" t="s">
        <v>90</v>
      </c>
      <c r="E179" s="18">
        <v>3</v>
      </c>
      <c r="F179" s="18">
        <v>2007</v>
      </c>
      <c r="G179" s="19">
        <v>593.73734755637577</v>
      </c>
      <c r="H179" s="19">
        <v>0</v>
      </c>
      <c r="I179" s="19">
        <v>272</v>
      </c>
      <c r="J179" s="19">
        <v>225</v>
      </c>
      <c r="K179" s="19">
        <v>118</v>
      </c>
      <c r="L179" s="19">
        <v>76.7</v>
      </c>
      <c r="M179" s="19">
        <v>573.70000000000005</v>
      </c>
    </row>
    <row r="180" spans="1:13" x14ac:dyDescent="0.2">
      <c r="A180" s="18" t="s">
        <v>13</v>
      </c>
      <c r="B180" s="18" t="s">
        <v>20</v>
      </c>
      <c r="C180" s="18" t="s">
        <v>31</v>
      </c>
      <c r="D180" s="18" t="s">
        <v>90</v>
      </c>
      <c r="E180" s="18">
        <v>1</v>
      </c>
      <c r="F180" s="18">
        <v>2017</v>
      </c>
      <c r="G180" s="19">
        <v>491.04593515765919</v>
      </c>
      <c r="H180" s="19">
        <v>380</v>
      </c>
      <c r="I180" s="19">
        <v>60</v>
      </c>
      <c r="J180" s="19">
        <v>75</v>
      </c>
      <c r="K180" s="19">
        <v>0</v>
      </c>
      <c r="L180" s="19">
        <v>0</v>
      </c>
      <c r="M180" s="19">
        <v>515</v>
      </c>
    </row>
    <row r="181" spans="1:13" x14ac:dyDescent="0.2">
      <c r="A181" s="18" t="s">
        <v>12</v>
      </c>
      <c r="B181" s="18" t="s">
        <v>18</v>
      </c>
      <c r="C181" s="18" t="s">
        <v>84</v>
      </c>
      <c r="D181" s="18" t="s">
        <v>92</v>
      </c>
      <c r="E181" s="18">
        <v>2</v>
      </c>
      <c r="F181" s="18">
        <v>2014</v>
      </c>
      <c r="G181" s="19">
        <v>525.14377322358973</v>
      </c>
      <c r="H181" s="19">
        <v>0</v>
      </c>
      <c r="I181" s="19">
        <v>75</v>
      </c>
      <c r="J181" s="19">
        <v>165</v>
      </c>
      <c r="K181" s="19">
        <v>39</v>
      </c>
      <c r="L181" s="19">
        <v>25.35</v>
      </c>
      <c r="M181" s="19">
        <v>265.35000000000002</v>
      </c>
    </row>
    <row r="182" spans="1:13" x14ac:dyDescent="0.2">
      <c r="A182" s="18" t="s">
        <v>14</v>
      </c>
      <c r="B182" s="18" t="s">
        <v>24</v>
      </c>
      <c r="C182" s="18" t="s">
        <v>30</v>
      </c>
      <c r="D182" s="18" t="s">
        <v>89</v>
      </c>
      <c r="E182" s="18">
        <v>1</v>
      </c>
      <c r="F182" s="18">
        <v>2019</v>
      </c>
      <c r="G182" s="19">
        <v>482.29739705477533</v>
      </c>
      <c r="H182" s="19">
        <v>4</v>
      </c>
      <c r="I182" s="19">
        <v>4</v>
      </c>
      <c r="J182" s="19">
        <v>7</v>
      </c>
      <c r="K182" s="19">
        <v>0</v>
      </c>
      <c r="L182" s="19">
        <v>0</v>
      </c>
      <c r="M182" s="19">
        <v>15</v>
      </c>
    </row>
    <row r="183" spans="1:13" x14ac:dyDescent="0.2">
      <c r="A183" s="18" t="s">
        <v>14</v>
      </c>
      <c r="B183" s="18" t="s">
        <v>23</v>
      </c>
      <c r="C183" s="18" t="s">
        <v>31</v>
      </c>
      <c r="D183" s="18" t="s">
        <v>90</v>
      </c>
      <c r="E183" s="18">
        <v>2</v>
      </c>
      <c r="F183" s="18">
        <v>2015</v>
      </c>
      <c r="G183" s="19">
        <v>711.65304862516234</v>
      </c>
      <c r="H183" s="19">
        <v>0</v>
      </c>
      <c r="I183" s="19">
        <v>1069</v>
      </c>
      <c r="J183" s="19">
        <v>0</v>
      </c>
      <c r="K183" s="19">
        <v>0</v>
      </c>
      <c r="L183" s="19">
        <v>0</v>
      </c>
      <c r="M183" s="19">
        <v>1069</v>
      </c>
    </row>
    <row r="184" spans="1:13" x14ac:dyDescent="0.2">
      <c r="A184" s="18" t="s">
        <v>16</v>
      </c>
      <c r="B184" s="18" t="s">
        <v>27</v>
      </c>
      <c r="C184" s="18" t="s">
        <v>31</v>
      </c>
      <c r="D184" s="18" t="s">
        <v>90</v>
      </c>
      <c r="E184" s="18">
        <v>2</v>
      </c>
      <c r="F184" s="18">
        <v>2015</v>
      </c>
      <c r="G184" s="19">
        <v>789.50842019189679</v>
      </c>
      <c r="H184" s="19">
        <v>0</v>
      </c>
      <c r="I184" s="19">
        <v>118</v>
      </c>
      <c r="J184" s="19">
        <v>66</v>
      </c>
      <c r="K184" s="19">
        <v>22</v>
      </c>
      <c r="L184" s="19">
        <v>14.3</v>
      </c>
      <c r="M184" s="19">
        <v>198.3</v>
      </c>
    </row>
    <row r="185" spans="1:13" x14ac:dyDescent="0.2">
      <c r="A185" s="18" t="s">
        <v>13</v>
      </c>
      <c r="B185" s="18" t="s">
        <v>21</v>
      </c>
      <c r="C185" s="18" t="s">
        <v>31</v>
      </c>
      <c r="D185" s="18" t="s">
        <v>90</v>
      </c>
      <c r="E185" s="18">
        <v>2</v>
      </c>
      <c r="F185" s="18">
        <v>2012</v>
      </c>
      <c r="G185" s="19">
        <v>521.33849158363375</v>
      </c>
      <c r="H185" s="19">
        <v>0</v>
      </c>
      <c r="I185" s="19">
        <v>912</v>
      </c>
      <c r="J185" s="19">
        <v>0</v>
      </c>
      <c r="K185" s="19">
        <v>0</v>
      </c>
      <c r="L185" s="19">
        <v>0</v>
      </c>
      <c r="M185" s="19">
        <v>912</v>
      </c>
    </row>
    <row r="186" spans="1:13" x14ac:dyDescent="0.2">
      <c r="A186" s="18" t="s">
        <v>15</v>
      </c>
      <c r="B186" s="18" t="s">
        <v>26</v>
      </c>
      <c r="C186" s="18" t="s">
        <v>32</v>
      </c>
      <c r="D186" s="18" t="s">
        <v>93</v>
      </c>
      <c r="E186" s="18">
        <v>2</v>
      </c>
      <c r="F186" s="18">
        <v>2016</v>
      </c>
      <c r="G186" s="19">
        <v>642.85713923214291</v>
      </c>
      <c r="H186" s="19">
        <v>0</v>
      </c>
      <c r="I186" s="19">
        <v>327</v>
      </c>
      <c r="J186" s="19">
        <v>10</v>
      </c>
      <c r="K186" s="19">
        <v>0</v>
      </c>
      <c r="L186" s="19">
        <v>0</v>
      </c>
      <c r="M186" s="19">
        <v>337</v>
      </c>
    </row>
    <row r="187" spans="1:13" x14ac:dyDescent="0.2">
      <c r="A187" s="18" t="s">
        <v>13</v>
      </c>
      <c r="B187" s="18" t="s">
        <v>21</v>
      </c>
      <c r="C187" s="18" t="s">
        <v>31</v>
      </c>
      <c r="D187" s="18" t="s">
        <v>90</v>
      </c>
      <c r="E187" s="18">
        <v>3</v>
      </c>
      <c r="F187" s="18">
        <v>2008</v>
      </c>
      <c r="G187" s="19">
        <v>519.59511534557123</v>
      </c>
      <c r="H187" s="19">
        <v>0</v>
      </c>
      <c r="I187" s="19">
        <v>526</v>
      </c>
      <c r="J187" s="19">
        <v>27</v>
      </c>
      <c r="K187" s="19">
        <v>0</v>
      </c>
      <c r="L187" s="19">
        <v>0</v>
      </c>
      <c r="M187" s="19">
        <v>553</v>
      </c>
    </row>
    <row r="188" spans="1:13" x14ac:dyDescent="0.2">
      <c r="A188" s="18" t="s">
        <v>14</v>
      </c>
      <c r="B188" s="18" t="s">
        <v>22</v>
      </c>
      <c r="C188" s="18" t="s">
        <v>84</v>
      </c>
      <c r="D188" s="18" t="s">
        <v>92</v>
      </c>
      <c r="E188" s="18">
        <v>3</v>
      </c>
      <c r="F188" s="18">
        <v>2010</v>
      </c>
      <c r="G188" s="19">
        <v>347.73063343025018</v>
      </c>
      <c r="H188" s="19">
        <v>0</v>
      </c>
      <c r="I188" s="19">
        <v>538</v>
      </c>
      <c r="J188" s="19">
        <v>0</v>
      </c>
      <c r="K188" s="19">
        <v>0</v>
      </c>
      <c r="L188" s="19">
        <v>0</v>
      </c>
      <c r="M188" s="19">
        <v>538</v>
      </c>
    </row>
    <row r="189" spans="1:13" x14ac:dyDescent="0.2">
      <c r="A189" s="18" t="s">
        <v>15</v>
      </c>
      <c r="B189" s="18" t="s">
        <v>25</v>
      </c>
      <c r="C189" s="18" t="s">
        <v>32</v>
      </c>
      <c r="D189" s="18" t="s">
        <v>93</v>
      </c>
      <c r="E189" s="18">
        <v>3</v>
      </c>
      <c r="F189" s="18">
        <v>2002</v>
      </c>
      <c r="G189" s="19">
        <v>316.01769099228602</v>
      </c>
      <c r="H189" s="19">
        <v>0</v>
      </c>
      <c r="I189" s="19">
        <v>3241</v>
      </c>
      <c r="J189" s="19">
        <v>191</v>
      </c>
      <c r="K189" s="19">
        <v>0</v>
      </c>
      <c r="L189" s="19">
        <v>0</v>
      </c>
      <c r="M189" s="19">
        <v>3432</v>
      </c>
    </row>
    <row r="190" spans="1:13" x14ac:dyDescent="0.2">
      <c r="A190" s="18" t="s">
        <v>12</v>
      </c>
      <c r="B190" s="18" t="s">
        <v>17</v>
      </c>
      <c r="C190" s="18" t="s">
        <v>30</v>
      </c>
      <c r="D190" s="18" t="s">
        <v>89</v>
      </c>
      <c r="E190" s="18">
        <v>1</v>
      </c>
      <c r="F190" s="18">
        <v>2019</v>
      </c>
      <c r="G190" s="19">
        <v>831.02333581168591</v>
      </c>
      <c r="H190" s="19">
        <v>417</v>
      </c>
      <c r="I190" s="19">
        <v>0</v>
      </c>
      <c r="J190" s="19">
        <v>0</v>
      </c>
      <c r="K190" s="19">
        <v>0</v>
      </c>
      <c r="L190" s="19">
        <v>0</v>
      </c>
      <c r="M190" s="19">
        <v>417</v>
      </c>
    </row>
    <row r="191" spans="1:13" x14ac:dyDescent="0.2">
      <c r="A191" s="18" t="s">
        <v>16</v>
      </c>
      <c r="B191" s="18" t="s">
        <v>27</v>
      </c>
      <c r="C191" s="18" t="s">
        <v>84</v>
      </c>
      <c r="D191" s="18" t="s">
        <v>92</v>
      </c>
      <c r="E191" s="18">
        <v>3</v>
      </c>
      <c r="F191" s="18">
        <v>2008</v>
      </c>
      <c r="G191" s="19">
        <v>594.51124572448009</v>
      </c>
      <c r="H191" s="19">
        <v>873</v>
      </c>
      <c r="I191" s="19">
        <v>0</v>
      </c>
      <c r="J191" s="19">
        <v>0</v>
      </c>
      <c r="K191" s="19">
        <v>0</v>
      </c>
      <c r="L191" s="19">
        <v>0</v>
      </c>
      <c r="M191" s="19">
        <v>873</v>
      </c>
    </row>
    <row r="192" spans="1:13" x14ac:dyDescent="0.2">
      <c r="A192" s="18" t="s">
        <v>12</v>
      </c>
      <c r="B192" s="18" t="s">
        <v>19</v>
      </c>
      <c r="C192" s="18" t="s">
        <v>32</v>
      </c>
      <c r="D192" s="18" t="s">
        <v>93</v>
      </c>
      <c r="E192" s="18">
        <v>2</v>
      </c>
      <c r="F192" s="18">
        <v>2012</v>
      </c>
      <c r="G192" s="19">
        <v>367.65872425044512</v>
      </c>
      <c r="H192" s="19">
        <v>0</v>
      </c>
      <c r="I192" s="19">
        <v>27</v>
      </c>
      <c r="J192" s="19">
        <v>23</v>
      </c>
      <c r="K192" s="19">
        <v>2425</v>
      </c>
      <c r="L192" s="19">
        <v>1576.25</v>
      </c>
      <c r="M192" s="19">
        <v>1626.25</v>
      </c>
    </row>
    <row r="193" spans="1:13" x14ac:dyDescent="0.2">
      <c r="A193" s="18" t="s">
        <v>12</v>
      </c>
      <c r="B193" s="18" t="s">
        <v>18</v>
      </c>
      <c r="C193" s="18" t="s">
        <v>31</v>
      </c>
      <c r="D193" s="18" t="s">
        <v>90</v>
      </c>
      <c r="E193" s="18">
        <v>3</v>
      </c>
      <c r="F193" s="18">
        <v>2009</v>
      </c>
      <c r="G193" s="19">
        <v>449.60840316163348</v>
      </c>
      <c r="H193" s="19">
        <v>0</v>
      </c>
      <c r="I193" s="19">
        <v>910</v>
      </c>
      <c r="J193" s="19">
        <v>0</v>
      </c>
      <c r="K193" s="19">
        <v>0</v>
      </c>
      <c r="L193" s="19">
        <v>0</v>
      </c>
      <c r="M193" s="19">
        <v>910</v>
      </c>
    </row>
    <row r="194" spans="1:13" x14ac:dyDescent="0.2">
      <c r="A194" s="18" t="s">
        <v>15</v>
      </c>
      <c r="B194" s="18" t="s">
        <v>26</v>
      </c>
      <c r="C194" s="18" t="s">
        <v>30</v>
      </c>
      <c r="D194" s="18" t="s">
        <v>94</v>
      </c>
      <c r="E194" s="18">
        <v>1</v>
      </c>
      <c r="F194" s="18">
        <v>2017</v>
      </c>
      <c r="G194" s="19">
        <v>485.22027741574016</v>
      </c>
      <c r="H194" s="19">
        <v>2</v>
      </c>
      <c r="I194" s="19">
        <v>7</v>
      </c>
      <c r="J194" s="19">
        <v>13</v>
      </c>
      <c r="K194" s="19">
        <v>0</v>
      </c>
      <c r="L194" s="19">
        <v>0</v>
      </c>
      <c r="M194" s="19">
        <v>22</v>
      </c>
    </row>
    <row r="195" spans="1:13" x14ac:dyDescent="0.2">
      <c r="A195" s="18" t="s">
        <v>16</v>
      </c>
      <c r="B195" s="18" t="s">
        <v>28</v>
      </c>
      <c r="C195" s="18" t="s">
        <v>84</v>
      </c>
      <c r="D195" s="18" t="s">
        <v>91</v>
      </c>
      <c r="E195" s="18">
        <v>3</v>
      </c>
      <c r="F195" s="18">
        <v>2007</v>
      </c>
      <c r="G195" s="19">
        <v>687.86259517282417</v>
      </c>
      <c r="H195" s="19">
        <v>0</v>
      </c>
      <c r="I195" s="19">
        <v>947</v>
      </c>
      <c r="J195" s="19">
        <v>133</v>
      </c>
      <c r="K195" s="19">
        <v>0</v>
      </c>
      <c r="L195" s="19">
        <v>0</v>
      </c>
      <c r="M195" s="19">
        <v>1080</v>
      </c>
    </row>
    <row r="196" spans="1:13" x14ac:dyDescent="0.2">
      <c r="A196" s="18" t="s">
        <v>14</v>
      </c>
      <c r="B196" s="18" t="s">
        <v>24</v>
      </c>
      <c r="C196" s="18" t="s">
        <v>29</v>
      </c>
      <c r="D196" s="18" t="s">
        <v>85</v>
      </c>
      <c r="E196" s="18">
        <v>1</v>
      </c>
      <c r="F196" s="18">
        <v>2017</v>
      </c>
      <c r="G196" s="19">
        <v>590.58558995925341</v>
      </c>
      <c r="H196" s="19">
        <v>503</v>
      </c>
      <c r="I196" s="19">
        <v>0</v>
      </c>
      <c r="J196" s="19">
        <v>88</v>
      </c>
      <c r="K196" s="19">
        <v>0</v>
      </c>
      <c r="L196" s="19">
        <v>0</v>
      </c>
      <c r="M196" s="19">
        <v>591</v>
      </c>
    </row>
    <row r="197" spans="1:13" x14ac:dyDescent="0.2">
      <c r="A197" s="18" t="s">
        <v>15</v>
      </c>
      <c r="B197" s="18" t="s">
        <v>25</v>
      </c>
      <c r="C197" s="18" t="s">
        <v>31</v>
      </c>
      <c r="D197" s="18" t="s">
        <v>90</v>
      </c>
      <c r="E197" s="18">
        <v>2</v>
      </c>
      <c r="F197" s="18">
        <v>2012</v>
      </c>
      <c r="G197" s="19">
        <v>777.36570134314934</v>
      </c>
      <c r="H197" s="19">
        <v>0</v>
      </c>
      <c r="I197" s="19">
        <v>541</v>
      </c>
      <c r="J197" s="19">
        <v>38</v>
      </c>
      <c r="K197" s="19">
        <v>21</v>
      </c>
      <c r="L197" s="19">
        <v>13.65</v>
      </c>
      <c r="M197" s="19">
        <v>592.65</v>
      </c>
    </row>
    <row r="198" spans="1:13" x14ac:dyDescent="0.2">
      <c r="A198" s="18" t="s">
        <v>12</v>
      </c>
      <c r="B198" s="18" t="s">
        <v>19</v>
      </c>
      <c r="C198" s="18" t="s">
        <v>84</v>
      </c>
      <c r="D198" s="18" t="s">
        <v>91</v>
      </c>
      <c r="E198" s="18">
        <v>3</v>
      </c>
      <c r="F198" s="18">
        <v>2005</v>
      </c>
      <c r="G198" s="19">
        <v>395.12004010159893</v>
      </c>
      <c r="H198" s="19">
        <v>0</v>
      </c>
      <c r="I198" s="19">
        <v>300</v>
      </c>
      <c r="J198" s="19">
        <v>0</v>
      </c>
      <c r="K198" s="19">
        <v>0</v>
      </c>
      <c r="L198" s="19">
        <v>0</v>
      </c>
      <c r="M198" s="19">
        <v>300</v>
      </c>
    </row>
    <row r="199" spans="1:13" x14ac:dyDescent="0.2">
      <c r="A199" s="18" t="s">
        <v>14</v>
      </c>
      <c r="B199" s="18" t="s">
        <v>23</v>
      </c>
      <c r="C199" s="18" t="s">
        <v>30</v>
      </c>
      <c r="D199" s="18" t="s">
        <v>89</v>
      </c>
      <c r="E199" s="18">
        <v>3</v>
      </c>
      <c r="F199" s="18">
        <v>2011</v>
      </c>
      <c r="G199" s="19">
        <v>771.71581995255951</v>
      </c>
      <c r="H199" s="19">
        <v>0</v>
      </c>
      <c r="I199" s="19">
        <v>575</v>
      </c>
      <c r="J199" s="19">
        <v>0</v>
      </c>
      <c r="K199" s="19">
        <v>0</v>
      </c>
      <c r="L199" s="19">
        <v>0</v>
      </c>
      <c r="M199" s="19">
        <v>575</v>
      </c>
    </row>
    <row r="200" spans="1:13" x14ac:dyDescent="0.2">
      <c r="A200" s="18" t="s">
        <v>16</v>
      </c>
      <c r="B200" s="18" t="s">
        <v>27</v>
      </c>
      <c r="C200" s="18" t="s">
        <v>84</v>
      </c>
      <c r="D200" s="18" t="s">
        <v>92</v>
      </c>
      <c r="E200" s="18">
        <v>3</v>
      </c>
      <c r="F200" s="18">
        <v>2008</v>
      </c>
      <c r="G200" s="19">
        <v>732.11815721204903</v>
      </c>
      <c r="H200" s="19">
        <v>462</v>
      </c>
      <c r="I200" s="19">
        <v>0</v>
      </c>
      <c r="J200" s="19">
        <v>25</v>
      </c>
      <c r="K200" s="19">
        <v>129</v>
      </c>
      <c r="L200" s="19">
        <v>83.850000000000009</v>
      </c>
      <c r="M200" s="19">
        <v>570.85</v>
      </c>
    </row>
    <row r="201" spans="1:13" x14ac:dyDescent="0.2">
      <c r="A201" s="18" t="s">
        <v>15</v>
      </c>
      <c r="B201" s="18" t="s">
        <v>26</v>
      </c>
      <c r="C201" s="18" t="s">
        <v>84</v>
      </c>
      <c r="D201" s="18" t="s">
        <v>92</v>
      </c>
      <c r="E201" s="18">
        <v>3</v>
      </c>
      <c r="F201" s="18">
        <v>2000</v>
      </c>
      <c r="G201" s="19">
        <v>407.26447465456982</v>
      </c>
      <c r="H201" s="19">
        <v>0</v>
      </c>
      <c r="I201" s="19">
        <v>554</v>
      </c>
      <c r="J201" s="19">
        <v>10</v>
      </c>
      <c r="K201" s="19">
        <v>0</v>
      </c>
      <c r="L201" s="19">
        <v>0</v>
      </c>
      <c r="M201" s="19">
        <v>564</v>
      </c>
    </row>
    <row r="202" spans="1:13" x14ac:dyDescent="0.2">
      <c r="A202" s="18" t="s">
        <v>12</v>
      </c>
      <c r="B202" s="18" t="s">
        <v>18</v>
      </c>
      <c r="C202" s="18" t="s">
        <v>84</v>
      </c>
      <c r="D202" s="18" t="s">
        <v>92</v>
      </c>
      <c r="E202" s="18">
        <v>3</v>
      </c>
      <c r="F202" s="18">
        <v>2009</v>
      </c>
      <c r="G202" s="19">
        <v>436.47098511036251</v>
      </c>
      <c r="H202" s="19">
        <v>361</v>
      </c>
      <c r="I202" s="19">
        <v>0</v>
      </c>
      <c r="J202" s="19">
        <v>0</v>
      </c>
      <c r="K202" s="19">
        <v>0</v>
      </c>
      <c r="L202" s="19">
        <v>0</v>
      </c>
      <c r="M202" s="19">
        <v>361</v>
      </c>
    </row>
    <row r="203" spans="1:13" x14ac:dyDescent="0.2">
      <c r="A203" s="18" t="s">
        <v>15</v>
      </c>
      <c r="B203" s="18" t="s">
        <v>25</v>
      </c>
      <c r="C203" s="18" t="s">
        <v>30</v>
      </c>
      <c r="D203" s="18" t="s">
        <v>89</v>
      </c>
      <c r="E203" s="18">
        <v>2</v>
      </c>
      <c r="F203" s="18">
        <v>2013</v>
      </c>
      <c r="G203" s="19">
        <v>675.4679653722618</v>
      </c>
      <c r="H203" s="19">
        <v>726</v>
      </c>
      <c r="I203" s="19">
        <v>0</v>
      </c>
      <c r="J203" s="19">
        <v>0</v>
      </c>
      <c r="K203" s="19">
        <v>0</v>
      </c>
      <c r="L203" s="19">
        <v>0</v>
      </c>
      <c r="M203" s="19">
        <v>726</v>
      </c>
    </row>
    <row r="204" spans="1:13" x14ac:dyDescent="0.2">
      <c r="A204" s="18" t="s">
        <v>14</v>
      </c>
      <c r="B204" s="18" t="s">
        <v>22</v>
      </c>
      <c r="C204" s="18" t="s">
        <v>31</v>
      </c>
      <c r="D204" s="18" t="s">
        <v>90</v>
      </c>
      <c r="E204" s="18">
        <v>3</v>
      </c>
      <c r="F204" s="18">
        <v>2010</v>
      </c>
      <c r="G204" s="19">
        <v>441.084470742441</v>
      </c>
      <c r="H204" s="19">
        <v>480</v>
      </c>
      <c r="I204" s="19">
        <v>94</v>
      </c>
      <c r="J204" s="19">
        <v>495</v>
      </c>
      <c r="K204" s="19">
        <v>0</v>
      </c>
      <c r="L204" s="19">
        <v>0</v>
      </c>
      <c r="M204" s="19">
        <v>1069</v>
      </c>
    </row>
    <row r="205" spans="1:13" x14ac:dyDescent="0.2">
      <c r="A205" s="18" t="s">
        <v>12</v>
      </c>
      <c r="B205" s="18" t="s">
        <v>18</v>
      </c>
      <c r="C205" s="18" t="s">
        <v>31</v>
      </c>
      <c r="D205" s="18" t="s">
        <v>90</v>
      </c>
      <c r="E205" s="18">
        <v>2</v>
      </c>
      <c r="F205" s="18">
        <v>2013</v>
      </c>
      <c r="G205" s="19">
        <v>741.48238303779692</v>
      </c>
      <c r="H205" s="19">
        <v>158</v>
      </c>
      <c r="I205" s="19">
        <v>12</v>
      </c>
      <c r="J205" s="19">
        <v>5</v>
      </c>
      <c r="K205" s="19">
        <v>0</v>
      </c>
      <c r="L205" s="19">
        <v>0</v>
      </c>
      <c r="M205" s="19">
        <v>175</v>
      </c>
    </row>
    <row r="206" spans="1:13" x14ac:dyDescent="0.2">
      <c r="A206" s="18" t="s">
        <v>13</v>
      </c>
      <c r="B206" s="18" t="s">
        <v>21</v>
      </c>
      <c r="C206" s="18" t="s">
        <v>32</v>
      </c>
      <c r="D206" s="18" t="s">
        <v>93</v>
      </c>
      <c r="E206" s="18">
        <v>1</v>
      </c>
      <c r="F206" s="18">
        <v>2018</v>
      </c>
      <c r="G206" s="19">
        <v>422.68113130116859</v>
      </c>
      <c r="H206" s="19">
        <v>950</v>
      </c>
      <c r="I206" s="19">
        <v>0</v>
      </c>
      <c r="J206" s="19">
        <v>0</v>
      </c>
      <c r="K206" s="19">
        <v>0</v>
      </c>
      <c r="L206" s="19">
        <v>0</v>
      </c>
      <c r="M206" s="19">
        <v>950</v>
      </c>
    </row>
    <row r="207" spans="1:13" x14ac:dyDescent="0.2">
      <c r="A207" s="18" t="s">
        <v>14</v>
      </c>
      <c r="B207" s="18" t="s">
        <v>23</v>
      </c>
      <c r="C207" s="18" t="s">
        <v>31</v>
      </c>
      <c r="D207" s="18" t="s">
        <v>90</v>
      </c>
      <c r="E207" s="18">
        <v>2</v>
      </c>
      <c r="F207" s="18">
        <v>2014</v>
      </c>
      <c r="G207" s="19">
        <v>715.39579335597068</v>
      </c>
      <c r="H207" s="19">
        <v>0</v>
      </c>
      <c r="I207" s="19">
        <v>804</v>
      </c>
      <c r="J207" s="19">
        <v>13</v>
      </c>
      <c r="K207" s="19">
        <v>0</v>
      </c>
      <c r="L207" s="19">
        <v>0</v>
      </c>
      <c r="M207" s="19">
        <v>817</v>
      </c>
    </row>
    <row r="208" spans="1:13" x14ac:dyDescent="0.2">
      <c r="A208" s="18" t="s">
        <v>12</v>
      </c>
      <c r="B208" s="18" t="s">
        <v>19</v>
      </c>
      <c r="C208" s="18" t="s">
        <v>84</v>
      </c>
      <c r="D208" s="18" t="s">
        <v>91</v>
      </c>
      <c r="E208" s="18">
        <v>3</v>
      </c>
      <c r="F208" s="18">
        <v>2001</v>
      </c>
      <c r="G208" s="19">
        <v>470.1069630194271</v>
      </c>
      <c r="H208" s="19">
        <v>0</v>
      </c>
      <c r="I208" s="19">
        <v>88</v>
      </c>
      <c r="J208" s="19">
        <v>0</v>
      </c>
      <c r="K208" s="19">
        <v>5</v>
      </c>
      <c r="L208" s="19">
        <v>3.25</v>
      </c>
      <c r="M208" s="19">
        <v>91.25</v>
      </c>
    </row>
    <row r="209" spans="1:13" x14ac:dyDescent="0.2">
      <c r="A209" s="18" t="s">
        <v>13</v>
      </c>
      <c r="B209" s="18" t="s">
        <v>21</v>
      </c>
      <c r="C209" s="18" t="s">
        <v>29</v>
      </c>
      <c r="D209" s="18" t="s">
        <v>86</v>
      </c>
      <c r="E209" s="18">
        <v>3</v>
      </c>
      <c r="F209" s="18">
        <v>2008</v>
      </c>
      <c r="G209" s="19">
        <v>525.21785633723664</v>
      </c>
      <c r="H209" s="19">
        <v>462</v>
      </c>
      <c r="I209" s="19">
        <v>0</v>
      </c>
      <c r="J209" s="19">
        <v>0</v>
      </c>
      <c r="K209" s="19">
        <v>0</v>
      </c>
      <c r="L209" s="19">
        <v>0</v>
      </c>
      <c r="M209" s="19">
        <v>462</v>
      </c>
    </row>
    <row r="210" spans="1:13" x14ac:dyDescent="0.2">
      <c r="A210" s="18" t="s">
        <v>14</v>
      </c>
      <c r="B210" s="18" t="s">
        <v>23</v>
      </c>
      <c r="C210" s="18" t="s">
        <v>29</v>
      </c>
      <c r="D210" s="18" t="s">
        <v>85</v>
      </c>
      <c r="E210" s="18">
        <v>1</v>
      </c>
      <c r="F210" s="18">
        <v>2019</v>
      </c>
      <c r="G210" s="19">
        <v>493.1110910697173</v>
      </c>
      <c r="H210" s="19">
        <v>31</v>
      </c>
      <c r="I210" s="19">
        <v>0</v>
      </c>
      <c r="J210" s="19">
        <v>0</v>
      </c>
      <c r="K210" s="19">
        <v>0</v>
      </c>
      <c r="L210" s="19">
        <v>0</v>
      </c>
      <c r="M210" s="19">
        <v>31</v>
      </c>
    </row>
    <row r="211" spans="1:13" x14ac:dyDescent="0.2">
      <c r="A211" s="18" t="s">
        <v>14</v>
      </c>
      <c r="B211" s="18" t="s">
        <v>23</v>
      </c>
      <c r="C211" s="18" t="s">
        <v>29</v>
      </c>
      <c r="D211" s="18" t="s">
        <v>86</v>
      </c>
      <c r="E211" s="18">
        <v>2</v>
      </c>
      <c r="F211" s="18">
        <v>2012</v>
      </c>
      <c r="G211" s="19">
        <v>399.29191334654348</v>
      </c>
      <c r="H211" s="19">
        <v>826</v>
      </c>
      <c r="I211" s="19">
        <v>0</v>
      </c>
      <c r="J211" s="19">
        <v>14</v>
      </c>
      <c r="K211" s="19">
        <v>0</v>
      </c>
      <c r="L211" s="19">
        <v>0</v>
      </c>
      <c r="M211" s="19">
        <v>840</v>
      </c>
    </row>
    <row r="212" spans="1:13" x14ac:dyDescent="0.2">
      <c r="A212" s="18" t="s">
        <v>13</v>
      </c>
      <c r="B212" s="18" t="s">
        <v>20</v>
      </c>
      <c r="C212" s="18" t="s">
        <v>30</v>
      </c>
      <c r="D212" s="18" t="s">
        <v>89</v>
      </c>
      <c r="E212" s="18">
        <v>3</v>
      </c>
      <c r="F212" s="18">
        <v>2004</v>
      </c>
      <c r="G212" s="19">
        <v>298.78246877999726</v>
      </c>
      <c r="H212" s="19">
        <v>1204</v>
      </c>
      <c r="I212" s="19">
        <v>0</v>
      </c>
      <c r="J212" s="19">
        <v>0</v>
      </c>
      <c r="K212" s="19">
        <v>0</v>
      </c>
      <c r="L212" s="19">
        <v>0</v>
      </c>
      <c r="M212" s="19">
        <v>1204</v>
      </c>
    </row>
    <row r="213" spans="1:13" x14ac:dyDescent="0.2">
      <c r="A213" s="18" t="s">
        <v>14</v>
      </c>
      <c r="B213" s="18" t="s">
        <v>22</v>
      </c>
      <c r="C213" s="18" t="s">
        <v>84</v>
      </c>
      <c r="D213" s="18" t="s">
        <v>92</v>
      </c>
      <c r="E213" s="18">
        <v>2</v>
      </c>
      <c r="F213" s="18">
        <v>2014</v>
      </c>
      <c r="G213" s="19">
        <v>463.45506216756354</v>
      </c>
      <c r="H213" s="19">
        <v>0</v>
      </c>
      <c r="I213" s="19">
        <v>456</v>
      </c>
      <c r="J213" s="19">
        <v>2</v>
      </c>
      <c r="K213" s="19">
        <v>0</v>
      </c>
      <c r="L213" s="19">
        <v>0</v>
      </c>
      <c r="M213" s="19">
        <v>458</v>
      </c>
    </row>
    <row r="214" spans="1:13" x14ac:dyDescent="0.2">
      <c r="A214" s="18" t="s">
        <v>15</v>
      </c>
      <c r="B214" s="18" t="s">
        <v>26</v>
      </c>
      <c r="C214" s="18" t="s">
        <v>84</v>
      </c>
      <c r="D214" s="18" t="s">
        <v>91</v>
      </c>
      <c r="E214" s="18">
        <v>3</v>
      </c>
      <c r="F214" s="18">
        <v>2000</v>
      </c>
      <c r="G214" s="19">
        <v>368.23709557258184</v>
      </c>
      <c r="H214" s="19">
        <v>0</v>
      </c>
      <c r="I214" s="19">
        <v>2105</v>
      </c>
      <c r="J214" s="19">
        <v>0</v>
      </c>
      <c r="K214" s="19">
        <v>0</v>
      </c>
      <c r="L214" s="19">
        <v>0</v>
      </c>
      <c r="M214" s="19">
        <v>2105</v>
      </c>
    </row>
    <row r="215" spans="1:13" x14ac:dyDescent="0.2">
      <c r="A215" s="18" t="s">
        <v>15</v>
      </c>
      <c r="B215" s="18" t="s">
        <v>26</v>
      </c>
      <c r="C215" s="18" t="s">
        <v>84</v>
      </c>
      <c r="D215" s="18" t="s">
        <v>91</v>
      </c>
      <c r="E215" s="18">
        <v>2</v>
      </c>
      <c r="F215" s="18">
        <v>2013</v>
      </c>
      <c r="G215" s="19">
        <v>489.80257428228657</v>
      </c>
      <c r="H215" s="19">
        <v>0</v>
      </c>
      <c r="I215" s="19">
        <v>98</v>
      </c>
      <c r="J215" s="19">
        <v>49</v>
      </c>
      <c r="K215" s="19">
        <v>0</v>
      </c>
      <c r="L215" s="19">
        <v>0</v>
      </c>
      <c r="M215" s="19">
        <v>147</v>
      </c>
    </row>
    <row r="216" spans="1:13" x14ac:dyDescent="0.2">
      <c r="A216" s="18" t="s">
        <v>15</v>
      </c>
      <c r="B216" s="18" t="s">
        <v>26</v>
      </c>
      <c r="C216" s="18" t="s">
        <v>29</v>
      </c>
      <c r="D216" s="18" t="s">
        <v>85</v>
      </c>
      <c r="E216" s="18">
        <v>3</v>
      </c>
      <c r="F216" s="18">
        <v>2007</v>
      </c>
      <c r="G216" s="19">
        <v>463.29639016889331</v>
      </c>
      <c r="H216" s="19">
        <v>0</v>
      </c>
      <c r="I216" s="19">
        <v>1864</v>
      </c>
      <c r="J216" s="19">
        <v>0</v>
      </c>
      <c r="K216" s="19">
        <v>0</v>
      </c>
      <c r="L216" s="19">
        <v>0</v>
      </c>
      <c r="M216" s="19">
        <v>1864</v>
      </c>
    </row>
    <row r="217" spans="1:13" x14ac:dyDescent="0.2">
      <c r="A217" s="18" t="s">
        <v>15</v>
      </c>
      <c r="B217" s="18" t="s">
        <v>25</v>
      </c>
      <c r="C217" s="18" t="s">
        <v>84</v>
      </c>
      <c r="D217" s="18" t="s">
        <v>91</v>
      </c>
      <c r="E217" s="18">
        <v>3</v>
      </c>
      <c r="F217" s="18">
        <v>2011</v>
      </c>
      <c r="G217" s="19">
        <v>720.36357405400622</v>
      </c>
      <c r="H217" s="19">
        <v>19</v>
      </c>
      <c r="I217" s="19">
        <v>969</v>
      </c>
      <c r="J217" s="19">
        <v>0</v>
      </c>
      <c r="K217" s="19">
        <v>0</v>
      </c>
      <c r="L217" s="19">
        <v>0</v>
      </c>
      <c r="M217" s="19">
        <v>988</v>
      </c>
    </row>
    <row r="218" spans="1:13" x14ac:dyDescent="0.2">
      <c r="A218" s="18" t="s">
        <v>13</v>
      </c>
      <c r="B218" s="18" t="s">
        <v>21</v>
      </c>
      <c r="C218" s="18" t="s">
        <v>31</v>
      </c>
      <c r="D218" s="18" t="s">
        <v>90</v>
      </c>
      <c r="E218" s="18">
        <v>1</v>
      </c>
      <c r="F218" s="18">
        <v>2018</v>
      </c>
      <c r="G218" s="19">
        <v>412.72079893697065</v>
      </c>
      <c r="H218" s="19">
        <v>0</v>
      </c>
      <c r="I218" s="19">
        <v>62</v>
      </c>
      <c r="J218" s="19">
        <v>32</v>
      </c>
      <c r="K218" s="19">
        <v>0</v>
      </c>
      <c r="L218" s="19">
        <v>0</v>
      </c>
      <c r="M218" s="19">
        <v>94</v>
      </c>
    </row>
    <row r="219" spans="1:13" x14ac:dyDescent="0.2">
      <c r="A219" s="18" t="s">
        <v>14</v>
      </c>
      <c r="B219" s="18" t="s">
        <v>22</v>
      </c>
      <c r="C219" s="18" t="s">
        <v>29</v>
      </c>
      <c r="D219" s="18" t="s">
        <v>85</v>
      </c>
      <c r="E219" s="18">
        <v>2</v>
      </c>
      <c r="F219" s="18">
        <v>2012</v>
      </c>
      <c r="G219" s="19">
        <v>620.48748845072384</v>
      </c>
      <c r="H219" s="19">
        <v>0</v>
      </c>
      <c r="I219" s="19">
        <v>1760</v>
      </c>
      <c r="J219" s="19">
        <v>0</v>
      </c>
      <c r="K219" s="19">
        <v>0</v>
      </c>
      <c r="L219" s="19">
        <v>0</v>
      </c>
      <c r="M219" s="19">
        <v>1760</v>
      </c>
    </row>
    <row r="220" spans="1:13" x14ac:dyDescent="0.2">
      <c r="A220" s="18" t="s">
        <v>12</v>
      </c>
      <c r="B220" s="18" t="s">
        <v>18</v>
      </c>
      <c r="C220" s="18" t="s">
        <v>29</v>
      </c>
      <c r="D220" s="18" t="s">
        <v>85</v>
      </c>
      <c r="E220" s="18">
        <v>3</v>
      </c>
      <c r="F220" s="18">
        <v>2007</v>
      </c>
      <c r="G220" s="19">
        <v>469.03669424953455</v>
      </c>
      <c r="H220" s="19">
        <v>155</v>
      </c>
      <c r="I220" s="19">
        <v>0</v>
      </c>
      <c r="J220" s="19">
        <v>0</v>
      </c>
      <c r="K220" s="19">
        <v>0</v>
      </c>
      <c r="L220" s="19">
        <v>0</v>
      </c>
      <c r="M220" s="19">
        <v>155</v>
      </c>
    </row>
    <row r="221" spans="1:13" x14ac:dyDescent="0.2">
      <c r="A221" s="18" t="s">
        <v>15</v>
      </c>
      <c r="B221" s="18" t="s">
        <v>26</v>
      </c>
      <c r="C221" s="18" t="s">
        <v>29</v>
      </c>
      <c r="D221" s="18" t="s">
        <v>85</v>
      </c>
      <c r="E221" s="18">
        <v>3</v>
      </c>
      <c r="F221" s="18">
        <v>2003</v>
      </c>
      <c r="G221" s="19">
        <v>501.21958700913621</v>
      </c>
      <c r="H221" s="19">
        <v>1407</v>
      </c>
      <c r="I221" s="19">
        <v>0</v>
      </c>
      <c r="J221" s="19">
        <v>4</v>
      </c>
      <c r="K221" s="19">
        <v>0</v>
      </c>
      <c r="L221" s="19">
        <v>0</v>
      </c>
      <c r="M221" s="19">
        <v>1411</v>
      </c>
    </row>
    <row r="222" spans="1:13" x14ac:dyDescent="0.2">
      <c r="A222" s="18" t="s">
        <v>16</v>
      </c>
      <c r="B222" s="18" t="s">
        <v>28</v>
      </c>
      <c r="C222" s="18" t="s">
        <v>31</v>
      </c>
      <c r="D222" s="18" t="s">
        <v>90</v>
      </c>
      <c r="E222" s="18">
        <v>2</v>
      </c>
      <c r="F222" s="18">
        <v>2016</v>
      </c>
      <c r="G222" s="19">
        <v>541.14150134641181</v>
      </c>
      <c r="H222" s="19">
        <v>28</v>
      </c>
      <c r="I222" s="19">
        <v>150</v>
      </c>
      <c r="J222" s="19">
        <v>29</v>
      </c>
      <c r="K222" s="19">
        <v>0</v>
      </c>
      <c r="L222" s="19">
        <v>0</v>
      </c>
      <c r="M222" s="19">
        <v>207</v>
      </c>
    </row>
    <row r="223" spans="1:13" x14ac:dyDescent="0.2">
      <c r="A223" s="18" t="s">
        <v>12</v>
      </c>
      <c r="B223" s="18" t="s">
        <v>19</v>
      </c>
      <c r="C223" s="18" t="s">
        <v>29</v>
      </c>
      <c r="D223" s="18" t="s">
        <v>85</v>
      </c>
      <c r="E223" s="18">
        <v>2</v>
      </c>
      <c r="F223" s="18">
        <v>2014</v>
      </c>
      <c r="G223" s="19">
        <v>668.9796982801214</v>
      </c>
      <c r="H223" s="19">
        <v>133</v>
      </c>
      <c r="I223" s="19">
        <v>0</v>
      </c>
      <c r="J223" s="19">
        <v>81</v>
      </c>
      <c r="K223" s="19">
        <v>129</v>
      </c>
      <c r="L223" s="19">
        <v>83.850000000000009</v>
      </c>
      <c r="M223" s="19">
        <v>297.85000000000002</v>
      </c>
    </row>
    <row r="224" spans="1:13" x14ac:dyDescent="0.2">
      <c r="A224" s="18" t="s">
        <v>12</v>
      </c>
      <c r="B224" s="18" t="s">
        <v>18</v>
      </c>
      <c r="C224" s="18" t="s">
        <v>31</v>
      </c>
      <c r="D224" s="18" t="s">
        <v>90</v>
      </c>
      <c r="E224" s="18">
        <v>3</v>
      </c>
      <c r="F224" s="18">
        <v>2010</v>
      </c>
      <c r="G224" s="19">
        <v>408.97217870835146</v>
      </c>
      <c r="H224" s="19">
        <v>588</v>
      </c>
      <c r="I224" s="19">
        <v>0</v>
      </c>
      <c r="J224" s="19">
        <v>18</v>
      </c>
      <c r="K224" s="19">
        <v>0</v>
      </c>
      <c r="L224" s="19">
        <v>0</v>
      </c>
      <c r="M224" s="19">
        <v>606</v>
      </c>
    </row>
    <row r="225" spans="1:13" x14ac:dyDescent="0.2">
      <c r="A225" s="18" t="s">
        <v>14</v>
      </c>
      <c r="B225" s="18" t="s">
        <v>23</v>
      </c>
      <c r="C225" s="18" t="s">
        <v>31</v>
      </c>
      <c r="D225" s="18" t="s">
        <v>90</v>
      </c>
      <c r="E225" s="18">
        <v>3</v>
      </c>
      <c r="F225" s="18">
        <v>2010</v>
      </c>
      <c r="G225" s="19">
        <v>453.46119847230381</v>
      </c>
      <c r="H225" s="19">
        <v>0</v>
      </c>
      <c r="I225" s="19">
        <v>932</v>
      </c>
      <c r="J225" s="19">
        <v>0</v>
      </c>
      <c r="K225" s="19">
        <v>10</v>
      </c>
      <c r="L225" s="19">
        <v>6.5</v>
      </c>
      <c r="M225" s="19">
        <v>938.5</v>
      </c>
    </row>
    <row r="226" spans="1:13" x14ac:dyDescent="0.2">
      <c r="A226" s="18" t="s">
        <v>15</v>
      </c>
      <c r="B226" s="18" t="s">
        <v>26</v>
      </c>
      <c r="C226" s="18" t="s">
        <v>31</v>
      </c>
      <c r="D226" s="18" t="s">
        <v>90</v>
      </c>
      <c r="E226" s="18">
        <v>3</v>
      </c>
      <c r="F226" s="18">
        <v>1998</v>
      </c>
      <c r="G226" s="19">
        <v>430.61380827616762</v>
      </c>
      <c r="H226" s="19">
        <v>0</v>
      </c>
      <c r="I226" s="19">
        <v>875</v>
      </c>
      <c r="J226" s="19">
        <v>346</v>
      </c>
      <c r="K226" s="19">
        <v>0</v>
      </c>
      <c r="L226" s="19">
        <v>0</v>
      </c>
      <c r="M226" s="19">
        <v>1221</v>
      </c>
    </row>
    <row r="227" spans="1:13" x14ac:dyDescent="0.2">
      <c r="A227" s="18" t="s">
        <v>15</v>
      </c>
      <c r="B227" s="18" t="s">
        <v>25</v>
      </c>
      <c r="C227" s="18" t="s">
        <v>84</v>
      </c>
      <c r="D227" s="18" t="s">
        <v>92</v>
      </c>
      <c r="E227" s="18">
        <v>1</v>
      </c>
      <c r="F227" s="18">
        <v>2019</v>
      </c>
      <c r="G227" s="19">
        <v>571.36787186966069</v>
      </c>
      <c r="H227" s="19">
        <v>66</v>
      </c>
      <c r="I227" s="19">
        <v>132</v>
      </c>
      <c r="J227" s="19">
        <v>116</v>
      </c>
      <c r="K227" s="19">
        <v>109.00000000000001</v>
      </c>
      <c r="L227" s="19">
        <v>70.850000000000009</v>
      </c>
      <c r="M227" s="19">
        <v>384.85</v>
      </c>
    </row>
    <row r="228" spans="1:13" x14ac:dyDescent="0.2">
      <c r="A228" s="18" t="s">
        <v>15</v>
      </c>
      <c r="B228" s="18" t="s">
        <v>25</v>
      </c>
      <c r="C228" s="18" t="s">
        <v>84</v>
      </c>
      <c r="D228" s="18" t="s">
        <v>92</v>
      </c>
      <c r="E228" s="18">
        <v>3</v>
      </c>
      <c r="F228" s="18">
        <v>2000</v>
      </c>
      <c r="G228" s="19">
        <v>413.67103531571388</v>
      </c>
      <c r="H228" s="19">
        <v>0</v>
      </c>
      <c r="I228" s="19">
        <v>1389</v>
      </c>
      <c r="J228" s="19">
        <v>0</v>
      </c>
      <c r="K228" s="19">
        <v>0</v>
      </c>
      <c r="L228" s="19">
        <v>0</v>
      </c>
      <c r="M228" s="19">
        <v>1389</v>
      </c>
    </row>
    <row r="229" spans="1:13" x14ac:dyDescent="0.2">
      <c r="A229" s="18" t="s">
        <v>13</v>
      </c>
      <c r="B229" s="18" t="s">
        <v>21</v>
      </c>
      <c r="C229" s="18" t="s">
        <v>32</v>
      </c>
      <c r="D229" s="18" t="s">
        <v>93</v>
      </c>
      <c r="E229" s="18">
        <v>3</v>
      </c>
      <c r="F229" s="18">
        <v>2008</v>
      </c>
      <c r="G229" s="19">
        <v>340.98283733877196</v>
      </c>
      <c r="H229" s="19">
        <v>0</v>
      </c>
      <c r="I229" s="19">
        <v>364</v>
      </c>
      <c r="J229" s="19">
        <v>100</v>
      </c>
      <c r="K229" s="19">
        <v>0</v>
      </c>
      <c r="L229" s="19">
        <v>0</v>
      </c>
      <c r="M229" s="19">
        <v>464</v>
      </c>
    </row>
    <row r="230" spans="1:13" x14ac:dyDescent="0.2">
      <c r="A230" s="18" t="s">
        <v>14</v>
      </c>
      <c r="B230" s="18" t="s">
        <v>23</v>
      </c>
      <c r="C230" s="18" t="s">
        <v>84</v>
      </c>
      <c r="D230" s="18" t="s">
        <v>92</v>
      </c>
      <c r="E230" s="18">
        <v>3</v>
      </c>
      <c r="F230" s="18">
        <v>2008</v>
      </c>
      <c r="G230" s="19">
        <v>426.54709100031698</v>
      </c>
      <c r="H230" s="19">
        <v>0</v>
      </c>
      <c r="I230" s="19">
        <v>238</v>
      </c>
      <c r="J230" s="19">
        <v>0</v>
      </c>
      <c r="K230" s="19">
        <v>0</v>
      </c>
      <c r="L230" s="19">
        <v>0</v>
      </c>
      <c r="M230" s="19">
        <v>238</v>
      </c>
    </row>
    <row r="231" spans="1:13" x14ac:dyDescent="0.2">
      <c r="A231" s="18" t="s">
        <v>16</v>
      </c>
      <c r="B231" s="18" t="s">
        <v>28</v>
      </c>
      <c r="C231" s="18" t="s">
        <v>31</v>
      </c>
      <c r="D231" s="18" t="s">
        <v>90</v>
      </c>
      <c r="E231" s="18">
        <v>3</v>
      </c>
      <c r="F231" s="18">
        <v>2005</v>
      </c>
      <c r="G231" s="19">
        <v>550.90169915052354</v>
      </c>
      <c r="H231" s="19">
        <v>285</v>
      </c>
      <c r="I231" s="19">
        <v>34</v>
      </c>
      <c r="J231" s="19">
        <v>75</v>
      </c>
      <c r="K231" s="19">
        <v>0</v>
      </c>
      <c r="L231" s="19">
        <v>0</v>
      </c>
      <c r="M231" s="19">
        <v>394</v>
      </c>
    </row>
    <row r="232" spans="1:13" x14ac:dyDescent="0.2">
      <c r="A232" s="18" t="s">
        <v>12</v>
      </c>
      <c r="B232" s="18" t="s">
        <v>19</v>
      </c>
      <c r="C232" s="18" t="s">
        <v>31</v>
      </c>
      <c r="D232" s="18" t="s">
        <v>90</v>
      </c>
      <c r="E232" s="18">
        <v>3</v>
      </c>
      <c r="F232" s="18">
        <v>2007</v>
      </c>
      <c r="G232" s="19">
        <v>501.80113375832991</v>
      </c>
      <c r="H232" s="19">
        <v>0</v>
      </c>
      <c r="I232" s="19">
        <v>573</v>
      </c>
      <c r="J232" s="19">
        <v>0</v>
      </c>
      <c r="K232" s="19">
        <v>0</v>
      </c>
      <c r="L232" s="19">
        <v>0</v>
      </c>
      <c r="M232" s="19">
        <v>573</v>
      </c>
    </row>
    <row r="233" spans="1:13" x14ac:dyDescent="0.2">
      <c r="A233" s="18" t="s">
        <v>12</v>
      </c>
      <c r="B233" s="18" t="s">
        <v>19</v>
      </c>
      <c r="C233" s="18" t="s">
        <v>29</v>
      </c>
      <c r="D233" s="18" t="s">
        <v>86</v>
      </c>
      <c r="E233" s="18">
        <v>2</v>
      </c>
      <c r="F233" s="18">
        <v>2012</v>
      </c>
      <c r="G233" s="19">
        <v>648.50572642497605</v>
      </c>
      <c r="H233" s="19">
        <v>90</v>
      </c>
      <c r="I233" s="19">
        <v>38</v>
      </c>
      <c r="J233" s="19">
        <v>0</v>
      </c>
      <c r="K233" s="19">
        <v>15</v>
      </c>
      <c r="L233" s="19">
        <v>9.75</v>
      </c>
      <c r="M233" s="19">
        <v>137.75</v>
      </c>
    </row>
    <row r="234" spans="1:13" x14ac:dyDescent="0.2">
      <c r="A234" s="18" t="s">
        <v>15</v>
      </c>
      <c r="B234" s="18" t="s">
        <v>25</v>
      </c>
      <c r="C234" s="18" t="s">
        <v>32</v>
      </c>
      <c r="D234" s="18" t="s">
        <v>93</v>
      </c>
      <c r="E234" s="18">
        <v>3</v>
      </c>
      <c r="F234" s="18">
        <v>1988</v>
      </c>
      <c r="G234" s="19">
        <v>296.19139726697369</v>
      </c>
      <c r="H234" s="19">
        <v>0</v>
      </c>
      <c r="I234" s="19">
        <v>1230</v>
      </c>
      <c r="J234" s="19">
        <v>0</v>
      </c>
      <c r="K234" s="19">
        <v>0</v>
      </c>
      <c r="L234" s="19">
        <v>0</v>
      </c>
      <c r="M234" s="19">
        <v>1230</v>
      </c>
    </row>
    <row r="235" spans="1:13" x14ac:dyDescent="0.2">
      <c r="A235" s="18" t="s">
        <v>12</v>
      </c>
      <c r="B235" s="18" t="s">
        <v>18</v>
      </c>
      <c r="C235" s="18" t="s">
        <v>32</v>
      </c>
      <c r="D235" s="18" t="s">
        <v>93</v>
      </c>
      <c r="E235" s="18">
        <v>3</v>
      </c>
      <c r="F235" s="18">
        <v>2006</v>
      </c>
      <c r="G235" s="19">
        <v>399.90414141055095</v>
      </c>
      <c r="H235" s="19">
        <v>956</v>
      </c>
      <c r="I235" s="19">
        <v>456</v>
      </c>
      <c r="J235" s="19">
        <v>2</v>
      </c>
      <c r="K235" s="19">
        <v>0</v>
      </c>
      <c r="L235" s="19">
        <v>0</v>
      </c>
      <c r="M235" s="19">
        <v>1414</v>
      </c>
    </row>
    <row r="236" spans="1:13" x14ac:dyDescent="0.2">
      <c r="A236" s="18" t="s">
        <v>12</v>
      </c>
      <c r="B236" s="18" t="s">
        <v>18</v>
      </c>
      <c r="C236" s="18" t="s">
        <v>31</v>
      </c>
      <c r="D236" s="18" t="s">
        <v>90</v>
      </c>
      <c r="E236" s="18">
        <v>1</v>
      </c>
      <c r="F236" s="18">
        <v>2017</v>
      </c>
      <c r="G236" s="19">
        <v>622.18494291327011</v>
      </c>
      <c r="H236" s="19">
        <v>299</v>
      </c>
      <c r="I236" s="19">
        <v>0</v>
      </c>
      <c r="J236" s="19">
        <v>36</v>
      </c>
      <c r="K236" s="19">
        <v>25</v>
      </c>
      <c r="L236" s="19">
        <v>16.25</v>
      </c>
      <c r="M236" s="19">
        <v>351.25</v>
      </c>
    </row>
    <row r="237" spans="1:13" x14ac:dyDescent="0.2">
      <c r="A237" s="18" t="s">
        <v>13</v>
      </c>
      <c r="B237" s="18" t="s">
        <v>20</v>
      </c>
      <c r="C237" s="18" t="s">
        <v>84</v>
      </c>
      <c r="D237" s="18" t="s">
        <v>92</v>
      </c>
      <c r="E237" s="18">
        <v>3</v>
      </c>
      <c r="F237" s="18">
        <v>2003</v>
      </c>
      <c r="G237" s="19">
        <v>307.28037562401835</v>
      </c>
      <c r="H237" s="19">
        <v>0</v>
      </c>
      <c r="I237" s="19">
        <v>1399</v>
      </c>
      <c r="J237" s="19">
        <v>0</v>
      </c>
      <c r="K237" s="19">
        <v>0</v>
      </c>
      <c r="L237" s="19">
        <v>0</v>
      </c>
      <c r="M237" s="19">
        <v>1399</v>
      </c>
    </row>
    <row r="238" spans="1:13" x14ac:dyDescent="0.2">
      <c r="A238" s="18" t="s">
        <v>15</v>
      </c>
      <c r="B238" s="18" t="s">
        <v>25</v>
      </c>
      <c r="C238" s="18" t="s">
        <v>31</v>
      </c>
      <c r="D238" s="18" t="s">
        <v>90</v>
      </c>
      <c r="E238" s="18">
        <v>3</v>
      </c>
      <c r="F238" s="18">
        <v>2007</v>
      </c>
      <c r="G238" s="19">
        <v>387.05696651660293</v>
      </c>
      <c r="H238" s="19">
        <v>0</v>
      </c>
      <c r="I238" s="19">
        <v>0</v>
      </c>
      <c r="J238" s="19">
        <v>1536</v>
      </c>
      <c r="K238" s="19">
        <v>0</v>
      </c>
      <c r="L238" s="19">
        <v>0</v>
      </c>
      <c r="M238" s="19">
        <v>1536</v>
      </c>
    </row>
    <row r="239" spans="1:13" x14ac:dyDescent="0.2">
      <c r="A239" s="18" t="s">
        <v>15</v>
      </c>
      <c r="B239" s="18" t="s">
        <v>25</v>
      </c>
      <c r="C239" s="18" t="s">
        <v>31</v>
      </c>
      <c r="D239" s="18" t="s">
        <v>90</v>
      </c>
      <c r="E239" s="18">
        <v>2</v>
      </c>
      <c r="F239" s="18">
        <v>2014</v>
      </c>
      <c r="G239" s="19">
        <v>668.23999428662182</v>
      </c>
      <c r="H239" s="19">
        <v>0</v>
      </c>
      <c r="I239" s="19">
        <v>1282</v>
      </c>
      <c r="J239" s="19">
        <v>0</v>
      </c>
      <c r="K239" s="19">
        <v>0</v>
      </c>
      <c r="L239" s="19">
        <v>0</v>
      </c>
      <c r="M239" s="19">
        <v>1282</v>
      </c>
    </row>
    <row r="240" spans="1:13" x14ac:dyDescent="0.2">
      <c r="A240" s="18" t="s">
        <v>16</v>
      </c>
      <c r="B240" s="18" t="s">
        <v>28</v>
      </c>
      <c r="C240" s="18" t="s">
        <v>84</v>
      </c>
      <c r="D240" s="18" t="s">
        <v>92</v>
      </c>
      <c r="E240" s="18">
        <v>3</v>
      </c>
      <c r="F240" s="18">
        <v>2008</v>
      </c>
      <c r="G240" s="19">
        <v>544.72211844436572</v>
      </c>
      <c r="H240" s="19">
        <v>5</v>
      </c>
      <c r="I240" s="19">
        <v>1102</v>
      </c>
      <c r="J240" s="19">
        <v>2</v>
      </c>
      <c r="K240" s="19">
        <v>0</v>
      </c>
      <c r="L240" s="19">
        <v>0</v>
      </c>
      <c r="M240" s="19">
        <v>1109</v>
      </c>
    </row>
    <row r="241" spans="1:13" x14ac:dyDescent="0.2">
      <c r="A241" s="18" t="s">
        <v>13</v>
      </c>
      <c r="B241" s="18" t="s">
        <v>20</v>
      </c>
      <c r="C241" s="18" t="s">
        <v>31</v>
      </c>
      <c r="D241" s="18" t="s">
        <v>90</v>
      </c>
      <c r="E241" s="18">
        <v>2</v>
      </c>
      <c r="F241" s="18">
        <v>2015</v>
      </c>
      <c r="G241" s="19">
        <v>477.10329376332135</v>
      </c>
      <c r="H241" s="19">
        <v>318</v>
      </c>
      <c r="I241" s="19">
        <v>51</v>
      </c>
      <c r="J241" s="19">
        <v>0</v>
      </c>
      <c r="K241" s="19">
        <v>0</v>
      </c>
      <c r="L241" s="19">
        <v>0</v>
      </c>
      <c r="M241" s="19">
        <v>369</v>
      </c>
    </row>
    <row r="242" spans="1:13" x14ac:dyDescent="0.2">
      <c r="A242" s="18" t="s">
        <v>14</v>
      </c>
      <c r="B242" s="18" t="s">
        <v>22</v>
      </c>
      <c r="C242" s="18" t="s">
        <v>31</v>
      </c>
      <c r="D242" s="18" t="s">
        <v>90</v>
      </c>
      <c r="E242" s="18">
        <v>3</v>
      </c>
      <c r="F242" s="18">
        <v>2009</v>
      </c>
      <c r="G242" s="19">
        <v>499.27866092606178</v>
      </c>
      <c r="H242" s="19">
        <v>0</v>
      </c>
      <c r="I242" s="19">
        <v>566</v>
      </c>
      <c r="J242" s="19">
        <v>255</v>
      </c>
      <c r="K242" s="19">
        <v>32</v>
      </c>
      <c r="L242" s="19">
        <v>20.8</v>
      </c>
      <c r="M242" s="19">
        <v>841.8</v>
      </c>
    </row>
    <row r="243" spans="1:13" x14ac:dyDescent="0.2">
      <c r="A243" s="18" t="s">
        <v>13</v>
      </c>
      <c r="B243" s="18" t="s">
        <v>20</v>
      </c>
      <c r="C243" s="18" t="s">
        <v>31</v>
      </c>
      <c r="D243" s="18" t="s">
        <v>90</v>
      </c>
      <c r="E243" s="18">
        <v>3</v>
      </c>
      <c r="F243" s="18">
        <v>2011</v>
      </c>
      <c r="G243" s="19">
        <v>483.60338415983904</v>
      </c>
      <c r="H243" s="19">
        <v>20</v>
      </c>
      <c r="I243" s="19">
        <v>122</v>
      </c>
      <c r="J243" s="19">
        <v>24</v>
      </c>
      <c r="K243" s="19">
        <v>17</v>
      </c>
      <c r="L243" s="19">
        <v>11.05</v>
      </c>
      <c r="M243" s="19">
        <v>177.05</v>
      </c>
    </row>
    <row r="244" spans="1:13" x14ac:dyDescent="0.2">
      <c r="A244" s="18" t="s">
        <v>15</v>
      </c>
      <c r="B244" s="18" t="s">
        <v>26</v>
      </c>
      <c r="C244" s="18" t="s">
        <v>29</v>
      </c>
      <c r="D244" s="18" t="s">
        <v>85</v>
      </c>
      <c r="E244" s="18">
        <v>3</v>
      </c>
      <c r="F244" s="18">
        <v>2001</v>
      </c>
      <c r="G244" s="19">
        <v>434.52714398180268</v>
      </c>
      <c r="H244" s="19">
        <v>1198</v>
      </c>
      <c r="I244" s="19">
        <v>0</v>
      </c>
      <c r="J244" s="19">
        <v>0</v>
      </c>
      <c r="K244" s="19">
        <v>0</v>
      </c>
      <c r="L244" s="19">
        <v>0</v>
      </c>
      <c r="M244" s="19">
        <v>1198</v>
      </c>
    </row>
    <row r="245" spans="1:13" x14ac:dyDescent="0.2">
      <c r="A245" s="18" t="s">
        <v>15</v>
      </c>
      <c r="B245" s="18" t="s">
        <v>25</v>
      </c>
      <c r="C245" s="18" t="s">
        <v>84</v>
      </c>
      <c r="D245" s="18" t="s">
        <v>92</v>
      </c>
      <c r="E245" s="18">
        <v>3</v>
      </c>
      <c r="F245" s="18">
        <v>2008</v>
      </c>
      <c r="G245" s="19">
        <v>481.28477817880332</v>
      </c>
      <c r="H245" s="19">
        <v>426</v>
      </c>
      <c r="I245" s="19">
        <v>0</v>
      </c>
      <c r="J245" s="19">
        <v>53</v>
      </c>
      <c r="K245" s="19">
        <v>27</v>
      </c>
      <c r="L245" s="19">
        <v>17.55</v>
      </c>
      <c r="M245" s="19">
        <v>496.55</v>
      </c>
    </row>
    <row r="246" spans="1:13" x14ac:dyDescent="0.2">
      <c r="A246" s="18" t="s">
        <v>15</v>
      </c>
      <c r="B246" s="18" t="s">
        <v>25</v>
      </c>
      <c r="C246" s="18" t="s">
        <v>31</v>
      </c>
      <c r="D246" s="18" t="s">
        <v>90</v>
      </c>
      <c r="E246" s="18">
        <v>1</v>
      </c>
      <c r="F246" s="18">
        <v>2019</v>
      </c>
      <c r="G246" s="19">
        <v>710.95769981220224</v>
      </c>
      <c r="H246" s="19">
        <v>0</v>
      </c>
      <c r="I246" s="19">
        <v>12</v>
      </c>
      <c r="J246" s="19">
        <v>0</v>
      </c>
      <c r="K246" s="19">
        <v>0</v>
      </c>
      <c r="L246" s="19">
        <v>0</v>
      </c>
      <c r="M246" s="19">
        <v>12</v>
      </c>
    </row>
    <row r="247" spans="1:13" x14ac:dyDescent="0.2">
      <c r="A247" s="18" t="s">
        <v>15</v>
      </c>
      <c r="B247" s="18" t="s">
        <v>26</v>
      </c>
      <c r="C247" s="18" t="s">
        <v>31</v>
      </c>
      <c r="D247" s="18" t="s">
        <v>90</v>
      </c>
      <c r="E247" s="18">
        <v>1</v>
      </c>
      <c r="F247" s="18">
        <v>2018</v>
      </c>
      <c r="G247" s="19">
        <v>646.97062072497465</v>
      </c>
      <c r="H247" s="19">
        <v>93</v>
      </c>
      <c r="I247" s="19">
        <v>12</v>
      </c>
      <c r="J247" s="19">
        <v>0</v>
      </c>
      <c r="K247" s="19">
        <v>10</v>
      </c>
      <c r="L247" s="19">
        <v>6.5</v>
      </c>
      <c r="M247" s="19">
        <v>111.5</v>
      </c>
    </row>
    <row r="248" spans="1:13" x14ac:dyDescent="0.2">
      <c r="A248" s="18" t="s">
        <v>14</v>
      </c>
      <c r="B248" s="18" t="s">
        <v>23</v>
      </c>
      <c r="C248" s="18" t="s">
        <v>31</v>
      </c>
      <c r="D248" s="18" t="s">
        <v>90</v>
      </c>
      <c r="E248" s="18">
        <v>2</v>
      </c>
      <c r="F248" s="18">
        <v>2014</v>
      </c>
      <c r="G248" s="19">
        <v>523.45657601926996</v>
      </c>
      <c r="H248" s="19">
        <v>0</v>
      </c>
      <c r="I248" s="19">
        <v>172</v>
      </c>
      <c r="J248" s="19">
        <v>0</v>
      </c>
      <c r="K248" s="19">
        <v>0</v>
      </c>
      <c r="L248" s="19">
        <v>0</v>
      </c>
      <c r="M248" s="19">
        <v>172</v>
      </c>
    </row>
    <row r="249" spans="1:13" x14ac:dyDescent="0.2">
      <c r="A249" s="18" t="s">
        <v>15</v>
      </c>
      <c r="B249" s="18" t="s">
        <v>26</v>
      </c>
      <c r="C249" s="18" t="s">
        <v>29</v>
      </c>
      <c r="D249" s="18" t="s">
        <v>85</v>
      </c>
      <c r="E249" s="18">
        <v>3</v>
      </c>
      <c r="F249" s="18">
        <v>2004</v>
      </c>
      <c r="G249" s="19">
        <v>426.8576727279443</v>
      </c>
      <c r="H249" s="19">
        <v>0</v>
      </c>
      <c r="I249" s="19">
        <v>671</v>
      </c>
      <c r="J249" s="19">
        <v>0</v>
      </c>
      <c r="K249" s="19">
        <v>0</v>
      </c>
      <c r="L249" s="19">
        <v>0</v>
      </c>
      <c r="M249" s="19">
        <v>671</v>
      </c>
    </row>
    <row r="250" spans="1:13" x14ac:dyDescent="0.2">
      <c r="A250" s="18" t="s">
        <v>16</v>
      </c>
      <c r="B250" s="18" t="s">
        <v>27</v>
      </c>
      <c r="C250" s="18" t="s">
        <v>31</v>
      </c>
      <c r="D250" s="18" t="s">
        <v>90</v>
      </c>
      <c r="E250" s="18">
        <v>3</v>
      </c>
      <c r="F250" s="18">
        <v>2008</v>
      </c>
      <c r="G250" s="19">
        <v>358.73166596202822</v>
      </c>
      <c r="H250" s="19">
        <v>0</v>
      </c>
      <c r="I250" s="19">
        <v>742</v>
      </c>
      <c r="J250" s="19">
        <v>154</v>
      </c>
      <c r="K250" s="19">
        <v>0</v>
      </c>
      <c r="L250" s="19">
        <v>0</v>
      </c>
      <c r="M250" s="19">
        <v>896</v>
      </c>
    </row>
    <row r="251" spans="1:13" x14ac:dyDescent="0.2">
      <c r="A251" s="18" t="s">
        <v>15</v>
      </c>
      <c r="B251" s="18" t="s">
        <v>25</v>
      </c>
      <c r="C251" s="18" t="s">
        <v>84</v>
      </c>
      <c r="D251" s="18" t="s">
        <v>92</v>
      </c>
      <c r="E251" s="18">
        <v>2</v>
      </c>
      <c r="F251" s="18">
        <v>2014</v>
      </c>
      <c r="G251" s="19">
        <v>666.61957670307379</v>
      </c>
      <c r="H251" s="19">
        <v>0</v>
      </c>
      <c r="I251" s="19">
        <v>1175</v>
      </c>
      <c r="J251" s="19">
        <v>0</v>
      </c>
      <c r="K251" s="19">
        <v>6.9999999999999991</v>
      </c>
      <c r="L251" s="19">
        <v>4.55</v>
      </c>
      <c r="M251" s="19">
        <v>1179.55</v>
      </c>
    </row>
    <row r="252" spans="1:13" x14ac:dyDescent="0.2">
      <c r="A252" s="18" t="s">
        <v>12</v>
      </c>
      <c r="B252" s="18" t="s">
        <v>18</v>
      </c>
      <c r="C252" s="18" t="s">
        <v>30</v>
      </c>
      <c r="D252" s="18" t="s">
        <v>89</v>
      </c>
      <c r="E252" s="18">
        <v>3</v>
      </c>
      <c r="F252" s="18">
        <v>2009</v>
      </c>
      <c r="G252" s="19">
        <v>462.79539815220454</v>
      </c>
      <c r="H252" s="19">
        <v>718</v>
      </c>
      <c r="I252" s="19">
        <v>0</v>
      </c>
      <c r="J252" s="19">
        <v>0</v>
      </c>
      <c r="K252" s="19">
        <v>0</v>
      </c>
      <c r="L252" s="19">
        <v>0</v>
      </c>
      <c r="M252" s="19">
        <v>718</v>
      </c>
    </row>
    <row r="253" spans="1:13" x14ac:dyDescent="0.2">
      <c r="A253" s="18" t="s">
        <v>14</v>
      </c>
      <c r="B253" s="18" t="s">
        <v>23</v>
      </c>
      <c r="C253" s="18" t="s">
        <v>31</v>
      </c>
      <c r="D253" s="18" t="s">
        <v>90</v>
      </c>
      <c r="E253" s="18">
        <v>3</v>
      </c>
      <c r="F253" s="18">
        <v>2005</v>
      </c>
      <c r="G253" s="19">
        <v>456.72155956468333</v>
      </c>
      <c r="H253" s="19">
        <v>0</v>
      </c>
      <c r="I253" s="19">
        <v>511</v>
      </c>
      <c r="J253" s="19">
        <v>93</v>
      </c>
      <c r="K253" s="19">
        <v>0</v>
      </c>
      <c r="L253" s="19">
        <v>0</v>
      </c>
      <c r="M253" s="19">
        <v>604</v>
      </c>
    </row>
    <row r="254" spans="1:13" x14ac:dyDescent="0.2">
      <c r="A254" s="18" t="s">
        <v>15</v>
      </c>
      <c r="B254" s="18" t="s">
        <v>25</v>
      </c>
      <c r="C254" s="18" t="s">
        <v>29</v>
      </c>
      <c r="D254" s="18" t="s">
        <v>85</v>
      </c>
      <c r="E254" s="18">
        <v>1</v>
      </c>
      <c r="F254" s="18">
        <v>2017</v>
      </c>
      <c r="G254" s="19">
        <v>447.04216380007671</v>
      </c>
      <c r="H254" s="19">
        <v>0</v>
      </c>
      <c r="I254" s="19">
        <v>1035</v>
      </c>
      <c r="J254" s="19">
        <v>0</v>
      </c>
      <c r="K254" s="19">
        <v>0</v>
      </c>
      <c r="L254" s="19">
        <v>0</v>
      </c>
      <c r="M254" s="19">
        <v>1035</v>
      </c>
    </row>
    <row r="255" spans="1:13" x14ac:dyDescent="0.2">
      <c r="A255" s="18" t="s">
        <v>14</v>
      </c>
      <c r="B255" s="18" t="s">
        <v>24</v>
      </c>
      <c r="C255" s="18" t="s">
        <v>31</v>
      </c>
      <c r="D255" s="18" t="s">
        <v>90</v>
      </c>
      <c r="E255" s="18">
        <v>1</v>
      </c>
      <c r="F255" s="18">
        <v>2017</v>
      </c>
      <c r="G255" s="19">
        <v>557.3571386948031</v>
      </c>
      <c r="H255" s="19">
        <v>0</v>
      </c>
      <c r="I255" s="19">
        <v>470</v>
      </c>
      <c r="J255" s="19">
        <v>112</v>
      </c>
      <c r="K255" s="19">
        <v>54</v>
      </c>
      <c r="L255" s="19">
        <v>35.1</v>
      </c>
      <c r="M255" s="19">
        <v>617.1</v>
      </c>
    </row>
    <row r="256" spans="1:13" x14ac:dyDescent="0.2">
      <c r="A256" s="18" t="s">
        <v>13</v>
      </c>
      <c r="B256" s="18" t="s">
        <v>21</v>
      </c>
      <c r="C256" s="18" t="s">
        <v>84</v>
      </c>
      <c r="D256" s="18" t="s">
        <v>91</v>
      </c>
      <c r="E256" s="18">
        <v>2</v>
      </c>
      <c r="F256" s="18">
        <v>2015</v>
      </c>
      <c r="G256" s="19">
        <v>470.69265286263675</v>
      </c>
      <c r="H256" s="19">
        <v>0</v>
      </c>
      <c r="I256" s="19">
        <v>381</v>
      </c>
      <c r="J256" s="19">
        <v>14</v>
      </c>
      <c r="K256" s="19">
        <v>11</v>
      </c>
      <c r="L256" s="19">
        <v>7.15</v>
      </c>
      <c r="M256" s="19">
        <v>402.15</v>
      </c>
    </row>
    <row r="257" spans="1:13" x14ac:dyDescent="0.2">
      <c r="A257" s="18" t="s">
        <v>15</v>
      </c>
      <c r="B257" s="18" t="s">
        <v>26</v>
      </c>
      <c r="C257" s="18" t="s">
        <v>31</v>
      </c>
      <c r="D257" s="18" t="s">
        <v>90</v>
      </c>
      <c r="E257" s="18">
        <v>2</v>
      </c>
      <c r="F257" s="18">
        <v>2016</v>
      </c>
      <c r="G257" s="19">
        <v>601.16745392427049</v>
      </c>
      <c r="H257" s="19">
        <v>0</v>
      </c>
      <c r="I257" s="19">
        <v>331</v>
      </c>
      <c r="J257" s="19">
        <v>0</v>
      </c>
      <c r="K257" s="19">
        <v>0</v>
      </c>
      <c r="L257" s="19">
        <v>0</v>
      </c>
      <c r="M257" s="19">
        <v>331</v>
      </c>
    </row>
    <row r="258" spans="1:13" x14ac:dyDescent="0.2">
      <c r="A258" s="18" t="s">
        <v>16</v>
      </c>
      <c r="B258" s="18" t="s">
        <v>27</v>
      </c>
      <c r="C258" s="18" t="s">
        <v>84</v>
      </c>
      <c r="D258" s="18" t="s">
        <v>92</v>
      </c>
      <c r="E258" s="18">
        <v>3</v>
      </c>
      <c r="F258" s="18">
        <v>2004</v>
      </c>
      <c r="G258" s="19">
        <v>391.52070205356085</v>
      </c>
      <c r="H258" s="19">
        <v>150</v>
      </c>
      <c r="I258" s="19">
        <v>269</v>
      </c>
      <c r="J258" s="19">
        <v>0</v>
      </c>
      <c r="K258" s="19">
        <v>33</v>
      </c>
      <c r="L258" s="19">
        <v>21.45</v>
      </c>
      <c r="M258" s="19">
        <v>440.45</v>
      </c>
    </row>
    <row r="259" spans="1:13" x14ac:dyDescent="0.2">
      <c r="A259" s="18" t="s">
        <v>15</v>
      </c>
      <c r="B259" s="18" t="s">
        <v>26</v>
      </c>
      <c r="C259" s="18" t="s">
        <v>31</v>
      </c>
      <c r="D259" s="18" t="s">
        <v>90</v>
      </c>
      <c r="E259" s="18">
        <v>3</v>
      </c>
      <c r="F259" s="18">
        <v>2011</v>
      </c>
      <c r="G259" s="19">
        <v>537.25917071043079</v>
      </c>
      <c r="H259" s="19">
        <v>0</v>
      </c>
      <c r="I259" s="19">
        <v>0</v>
      </c>
      <c r="J259" s="19">
        <v>60</v>
      </c>
      <c r="K259" s="19">
        <v>16</v>
      </c>
      <c r="L259" s="19">
        <v>10.4</v>
      </c>
      <c r="M259" s="19">
        <v>70.400000000000006</v>
      </c>
    </row>
    <row r="260" spans="1:13" x14ac:dyDescent="0.2">
      <c r="A260" s="18" t="s">
        <v>16</v>
      </c>
      <c r="B260" s="18" t="s">
        <v>27</v>
      </c>
      <c r="C260" s="18" t="s">
        <v>84</v>
      </c>
      <c r="D260" s="18" t="s">
        <v>92</v>
      </c>
      <c r="E260" s="18">
        <v>2</v>
      </c>
      <c r="F260" s="18">
        <v>2012</v>
      </c>
      <c r="G260" s="19">
        <v>620.27110783938735</v>
      </c>
      <c r="H260" s="19">
        <v>0</v>
      </c>
      <c r="I260" s="19">
        <v>982</v>
      </c>
      <c r="J260" s="19">
        <v>0</v>
      </c>
      <c r="K260" s="19">
        <v>27.999999999999996</v>
      </c>
      <c r="L260" s="19">
        <v>18.2</v>
      </c>
      <c r="M260" s="19">
        <v>1000.2</v>
      </c>
    </row>
    <row r="261" spans="1:13" x14ac:dyDescent="0.2">
      <c r="A261" s="18" t="s">
        <v>13</v>
      </c>
      <c r="B261" s="18" t="s">
        <v>20</v>
      </c>
      <c r="C261" s="18" t="s">
        <v>29</v>
      </c>
      <c r="D261" s="18" t="s">
        <v>85</v>
      </c>
      <c r="E261" s="18">
        <v>2</v>
      </c>
      <c r="F261" s="18">
        <v>2012</v>
      </c>
      <c r="G261" s="19">
        <v>684.28500926969309</v>
      </c>
      <c r="H261" s="19">
        <v>0</v>
      </c>
      <c r="I261" s="19">
        <v>737</v>
      </c>
      <c r="J261" s="19">
        <v>0</v>
      </c>
      <c r="K261" s="19">
        <v>0</v>
      </c>
      <c r="L261" s="19">
        <v>0</v>
      </c>
      <c r="M261" s="19">
        <v>737</v>
      </c>
    </row>
    <row r="262" spans="1:13" x14ac:dyDescent="0.2">
      <c r="A262" s="18" t="s">
        <v>12</v>
      </c>
      <c r="B262" s="18" t="s">
        <v>18</v>
      </c>
      <c r="C262" s="18" t="s">
        <v>84</v>
      </c>
      <c r="D262" s="18" t="s">
        <v>92</v>
      </c>
      <c r="E262" s="18">
        <v>3</v>
      </c>
      <c r="F262" s="18">
        <v>2008</v>
      </c>
      <c r="G262" s="19">
        <v>409.73766032937453</v>
      </c>
      <c r="H262" s="19">
        <v>0</v>
      </c>
      <c r="I262" s="19">
        <v>706</v>
      </c>
      <c r="J262" s="19">
        <v>0</v>
      </c>
      <c r="K262" s="19">
        <v>0</v>
      </c>
      <c r="L262" s="19">
        <v>0</v>
      </c>
      <c r="M262" s="19">
        <v>706</v>
      </c>
    </row>
    <row r="263" spans="1:13" x14ac:dyDescent="0.2">
      <c r="A263" s="18" t="s">
        <v>13</v>
      </c>
      <c r="B263" s="18" t="s">
        <v>20</v>
      </c>
      <c r="C263" s="18" t="s">
        <v>31</v>
      </c>
      <c r="D263" s="18" t="s">
        <v>90</v>
      </c>
      <c r="E263" s="18">
        <v>3</v>
      </c>
      <c r="F263" s="18">
        <v>2010</v>
      </c>
      <c r="G263" s="19">
        <v>353.25345968117631</v>
      </c>
      <c r="H263" s="19">
        <v>291</v>
      </c>
      <c r="I263" s="19">
        <v>0</v>
      </c>
      <c r="J263" s="19">
        <v>685</v>
      </c>
      <c r="K263" s="19">
        <v>0</v>
      </c>
      <c r="L263" s="19">
        <v>0</v>
      </c>
      <c r="M263" s="19">
        <v>976</v>
      </c>
    </row>
    <row r="264" spans="1:13" x14ac:dyDescent="0.2">
      <c r="A264" s="18" t="s">
        <v>15</v>
      </c>
      <c r="B264" s="18" t="s">
        <v>26</v>
      </c>
      <c r="C264" s="18" t="s">
        <v>84</v>
      </c>
      <c r="D264" s="18" t="s">
        <v>91</v>
      </c>
      <c r="E264" s="18">
        <v>3</v>
      </c>
      <c r="F264" s="18">
        <v>2011</v>
      </c>
      <c r="G264" s="19">
        <v>444.03946471319898</v>
      </c>
      <c r="H264" s="19">
        <v>0</v>
      </c>
      <c r="I264" s="19">
        <v>339</v>
      </c>
      <c r="J264" s="19">
        <v>23</v>
      </c>
      <c r="K264" s="19">
        <v>0</v>
      </c>
      <c r="L264" s="19">
        <v>0</v>
      </c>
      <c r="M264" s="19">
        <v>362</v>
      </c>
    </row>
    <row r="265" spans="1:13" x14ac:dyDescent="0.2">
      <c r="A265" s="18" t="s">
        <v>16</v>
      </c>
      <c r="B265" s="18" t="s">
        <v>27</v>
      </c>
      <c r="C265" s="18" t="s">
        <v>84</v>
      </c>
      <c r="D265" s="18" t="s">
        <v>92</v>
      </c>
      <c r="E265" s="18">
        <v>3</v>
      </c>
      <c r="F265" s="18">
        <v>2005</v>
      </c>
      <c r="G265" s="19">
        <v>394.30669189461918</v>
      </c>
      <c r="H265" s="19">
        <v>1001</v>
      </c>
      <c r="I265" s="19">
        <v>59</v>
      </c>
      <c r="J265" s="19">
        <v>0</v>
      </c>
      <c r="K265" s="19">
        <v>0</v>
      </c>
      <c r="L265" s="19">
        <v>0</v>
      </c>
      <c r="M265" s="19">
        <v>1060</v>
      </c>
    </row>
    <row r="266" spans="1:13" x14ac:dyDescent="0.2">
      <c r="A266" s="18" t="s">
        <v>14</v>
      </c>
      <c r="B266" s="18" t="s">
        <v>24</v>
      </c>
      <c r="C266" s="18" t="s">
        <v>84</v>
      </c>
      <c r="D266" s="18" t="s">
        <v>92</v>
      </c>
      <c r="E266" s="18">
        <v>3</v>
      </c>
      <c r="F266" s="18">
        <v>2006</v>
      </c>
      <c r="G266" s="19">
        <v>399.28665256226583</v>
      </c>
      <c r="H266" s="19">
        <v>0</v>
      </c>
      <c r="I266" s="19">
        <v>382</v>
      </c>
      <c r="J266" s="19">
        <v>98</v>
      </c>
      <c r="K266" s="19">
        <v>0</v>
      </c>
      <c r="L266" s="19">
        <v>0</v>
      </c>
      <c r="M266" s="19">
        <v>480</v>
      </c>
    </row>
    <row r="267" spans="1:13" x14ac:dyDescent="0.2">
      <c r="A267" s="18" t="s">
        <v>15</v>
      </c>
      <c r="B267" s="18" t="s">
        <v>26</v>
      </c>
      <c r="C267" s="18" t="s">
        <v>31</v>
      </c>
      <c r="D267" s="18" t="s">
        <v>90</v>
      </c>
      <c r="E267" s="18">
        <v>3</v>
      </c>
      <c r="F267" s="18">
        <v>2008</v>
      </c>
      <c r="G267" s="19">
        <v>430.64623919840272</v>
      </c>
      <c r="H267" s="19">
        <v>295</v>
      </c>
      <c r="I267" s="19">
        <v>315</v>
      </c>
      <c r="J267" s="19">
        <v>149</v>
      </c>
      <c r="K267" s="19">
        <v>34</v>
      </c>
      <c r="L267" s="19">
        <v>22.1</v>
      </c>
      <c r="M267" s="19">
        <v>781.1</v>
      </c>
    </row>
    <row r="268" spans="1:13" x14ac:dyDescent="0.2">
      <c r="A268" s="18" t="s">
        <v>12</v>
      </c>
      <c r="B268" s="18" t="s">
        <v>18</v>
      </c>
      <c r="C268" s="18" t="s">
        <v>84</v>
      </c>
      <c r="D268" s="18" t="s">
        <v>91</v>
      </c>
      <c r="E268" s="18">
        <v>2</v>
      </c>
      <c r="F268" s="18">
        <v>2013</v>
      </c>
      <c r="G268" s="19">
        <v>573.69952986261899</v>
      </c>
      <c r="H268" s="19">
        <v>541</v>
      </c>
      <c r="I268" s="19">
        <v>0</v>
      </c>
      <c r="J268" s="19">
        <v>62</v>
      </c>
      <c r="K268" s="19">
        <v>0</v>
      </c>
      <c r="L268" s="19">
        <v>0</v>
      </c>
      <c r="M268" s="19">
        <v>603</v>
      </c>
    </row>
    <row r="269" spans="1:13" x14ac:dyDescent="0.2">
      <c r="A269" s="18" t="s">
        <v>12</v>
      </c>
      <c r="B269" s="18" t="s">
        <v>19</v>
      </c>
      <c r="C269" s="18" t="s">
        <v>84</v>
      </c>
      <c r="D269" s="18" t="s">
        <v>92</v>
      </c>
      <c r="E269" s="18">
        <v>1</v>
      </c>
      <c r="F269" s="18">
        <v>2019</v>
      </c>
      <c r="G269" s="19">
        <v>542.18530229000976</v>
      </c>
      <c r="H269" s="19">
        <v>0</v>
      </c>
      <c r="I269" s="19">
        <v>15</v>
      </c>
      <c r="J269" s="19">
        <v>0</v>
      </c>
      <c r="K269" s="19">
        <v>0</v>
      </c>
      <c r="L269" s="19">
        <v>0</v>
      </c>
      <c r="M269" s="19">
        <v>15</v>
      </c>
    </row>
    <row r="270" spans="1:13" x14ac:dyDescent="0.2">
      <c r="A270" s="18" t="s">
        <v>14</v>
      </c>
      <c r="B270" s="18" t="s">
        <v>23</v>
      </c>
      <c r="C270" s="18" t="s">
        <v>84</v>
      </c>
      <c r="D270" s="18" t="s">
        <v>92</v>
      </c>
      <c r="E270" s="18">
        <v>3</v>
      </c>
      <c r="F270" s="18">
        <v>2006</v>
      </c>
      <c r="G270" s="19">
        <v>447.88702515837304</v>
      </c>
      <c r="H270" s="19">
        <v>917</v>
      </c>
      <c r="I270" s="19">
        <v>143</v>
      </c>
      <c r="J270" s="19">
        <v>0</v>
      </c>
      <c r="K270" s="19">
        <v>0</v>
      </c>
      <c r="L270" s="19">
        <v>0</v>
      </c>
      <c r="M270" s="19">
        <v>1060</v>
      </c>
    </row>
    <row r="271" spans="1:13" x14ac:dyDescent="0.2">
      <c r="A271" s="18" t="s">
        <v>12</v>
      </c>
      <c r="B271" s="18" t="s">
        <v>19</v>
      </c>
      <c r="C271" s="18" t="s">
        <v>32</v>
      </c>
      <c r="D271" s="18" t="s">
        <v>93</v>
      </c>
      <c r="E271" s="18">
        <v>1</v>
      </c>
      <c r="F271" s="18">
        <v>2019</v>
      </c>
      <c r="G271" s="19">
        <v>653.35057371753589</v>
      </c>
      <c r="H271" s="19">
        <v>0</v>
      </c>
      <c r="I271" s="19">
        <v>70</v>
      </c>
      <c r="J271" s="19">
        <v>0</v>
      </c>
      <c r="K271" s="19">
        <v>0</v>
      </c>
      <c r="L271" s="19">
        <v>0</v>
      </c>
      <c r="M271" s="19">
        <v>70</v>
      </c>
    </row>
    <row r="272" spans="1:13" x14ac:dyDescent="0.2">
      <c r="A272" s="18" t="s">
        <v>13</v>
      </c>
      <c r="B272" s="18" t="s">
        <v>20</v>
      </c>
      <c r="C272" s="18" t="s">
        <v>29</v>
      </c>
      <c r="D272" s="18" t="s">
        <v>86</v>
      </c>
      <c r="E272" s="18">
        <v>3</v>
      </c>
      <c r="F272" s="18">
        <v>2011</v>
      </c>
      <c r="G272" s="19">
        <v>290.72183309149455</v>
      </c>
      <c r="H272" s="19">
        <v>601</v>
      </c>
      <c r="I272" s="19">
        <v>0</v>
      </c>
      <c r="J272" s="19">
        <v>0</v>
      </c>
      <c r="K272" s="19">
        <v>0</v>
      </c>
      <c r="L272" s="19">
        <v>0</v>
      </c>
      <c r="M272" s="19">
        <v>601</v>
      </c>
    </row>
    <row r="273" spans="1:13" x14ac:dyDescent="0.2">
      <c r="A273" s="18" t="s">
        <v>12</v>
      </c>
      <c r="B273" s="18" t="s">
        <v>18</v>
      </c>
      <c r="C273" s="18" t="s">
        <v>84</v>
      </c>
      <c r="D273" s="18" t="s">
        <v>92</v>
      </c>
      <c r="E273" s="18">
        <v>3</v>
      </c>
      <c r="F273" s="18">
        <v>2005</v>
      </c>
      <c r="G273" s="19">
        <v>275.37033210864752</v>
      </c>
      <c r="H273" s="19">
        <v>100</v>
      </c>
      <c r="I273" s="19">
        <v>543</v>
      </c>
      <c r="J273" s="19">
        <v>75</v>
      </c>
      <c r="K273" s="19">
        <v>0</v>
      </c>
      <c r="L273" s="19">
        <v>0</v>
      </c>
      <c r="M273" s="19">
        <v>718</v>
      </c>
    </row>
    <row r="274" spans="1:13" x14ac:dyDescent="0.2">
      <c r="A274" s="18" t="s">
        <v>14</v>
      </c>
      <c r="B274" s="18" t="s">
        <v>23</v>
      </c>
      <c r="C274" s="18" t="s">
        <v>31</v>
      </c>
      <c r="D274" s="18" t="s">
        <v>90</v>
      </c>
      <c r="E274" s="18">
        <v>3</v>
      </c>
      <c r="F274" s="18">
        <v>2007</v>
      </c>
      <c r="G274" s="19">
        <v>419.32841212961944</v>
      </c>
      <c r="H274" s="19">
        <v>0</v>
      </c>
      <c r="I274" s="19">
        <v>0</v>
      </c>
      <c r="J274" s="19">
        <v>298</v>
      </c>
      <c r="K274" s="19">
        <v>55.999999999999993</v>
      </c>
      <c r="L274" s="19">
        <v>36.4</v>
      </c>
      <c r="M274" s="19">
        <v>334.4</v>
      </c>
    </row>
    <row r="275" spans="1:13" x14ac:dyDescent="0.2">
      <c r="A275" s="18" t="s">
        <v>16</v>
      </c>
      <c r="B275" s="18" t="s">
        <v>28</v>
      </c>
      <c r="C275" s="18" t="s">
        <v>84</v>
      </c>
      <c r="D275" s="18" t="s">
        <v>92</v>
      </c>
      <c r="E275" s="18">
        <v>3</v>
      </c>
      <c r="F275" s="18">
        <v>2003</v>
      </c>
      <c r="G275" s="19">
        <v>425.22524441639251</v>
      </c>
      <c r="H275" s="19">
        <v>408</v>
      </c>
      <c r="I275" s="19">
        <v>0</v>
      </c>
      <c r="J275" s="19">
        <v>0</v>
      </c>
      <c r="K275" s="19">
        <v>0</v>
      </c>
      <c r="L275" s="19">
        <v>0</v>
      </c>
      <c r="M275" s="19">
        <v>408</v>
      </c>
    </row>
    <row r="276" spans="1:13" x14ac:dyDescent="0.2">
      <c r="A276" s="18" t="s">
        <v>15</v>
      </c>
      <c r="B276" s="18" t="s">
        <v>26</v>
      </c>
      <c r="C276" s="18" t="s">
        <v>84</v>
      </c>
      <c r="D276" s="18" t="s">
        <v>92</v>
      </c>
      <c r="E276" s="18">
        <v>3</v>
      </c>
      <c r="F276" s="18">
        <v>1996</v>
      </c>
      <c r="G276" s="19">
        <v>334.67379176395821</v>
      </c>
      <c r="H276" s="19">
        <v>0</v>
      </c>
      <c r="I276" s="19">
        <v>599</v>
      </c>
      <c r="J276" s="19">
        <v>0</v>
      </c>
      <c r="K276" s="19">
        <v>0</v>
      </c>
      <c r="L276" s="19">
        <v>0</v>
      </c>
      <c r="M276" s="19">
        <v>599</v>
      </c>
    </row>
    <row r="277" spans="1:13" x14ac:dyDescent="0.2">
      <c r="A277" s="18" t="s">
        <v>15</v>
      </c>
      <c r="B277" s="18" t="s">
        <v>25</v>
      </c>
      <c r="C277" s="18" t="s">
        <v>31</v>
      </c>
      <c r="D277" s="18" t="s">
        <v>90</v>
      </c>
      <c r="E277" s="18">
        <v>3</v>
      </c>
      <c r="F277" s="18">
        <v>2011</v>
      </c>
      <c r="G277" s="19">
        <v>748.942147362529</v>
      </c>
      <c r="H277" s="19">
        <v>0</v>
      </c>
      <c r="I277" s="19">
        <v>736</v>
      </c>
      <c r="J277" s="19">
        <v>630</v>
      </c>
      <c r="K277" s="19">
        <v>262</v>
      </c>
      <c r="L277" s="19">
        <v>170.3</v>
      </c>
      <c r="M277" s="19">
        <v>1536.3</v>
      </c>
    </row>
    <row r="278" spans="1:13" x14ac:dyDescent="0.2">
      <c r="A278" s="18" t="s">
        <v>12</v>
      </c>
      <c r="B278" s="18" t="s">
        <v>18</v>
      </c>
      <c r="C278" s="18" t="s">
        <v>31</v>
      </c>
      <c r="D278" s="18" t="s">
        <v>90</v>
      </c>
      <c r="E278" s="18">
        <v>1</v>
      </c>
      <c r="F278" s="18">
        <v>2019</v>
      </c>
      <c r="G278" s="19">
        <v>550.82033818448974</v>
      </c>
      <c r="H278" s="19">
        <v>34</v>
      </c>
      <c r="I278" s="19">
        <v>10</v>
      </c>
      <c r="J278" s="19">
        <v>6</v>
      </c>
      <c r="K278" s="19">
        <v>16</v>
      </c>
      <c r="L278" s="19">
        <v>10.4</v>
      </c>
      <c r="M278" s="19">
        <v>60.4</v>
      </c>
    </row>
    <row r="279" spans="1:13" x14ac:dyDescent="0.2">
      <c r="A279" s="18" t="s">
        <v>15</v>
      </c>
      <c r="B279" s="18" t="s">
        <v>25</v>
      </c>
      <c r="C279" s="18" t="s">
        <v>31</v>
      </c>
      <c r="D279" s="18" t="s">
        <v>90</v>
      </c>
      <c r="E279" s="18">
        <v>2</v>
      </c>
      <c r="F279" s="18">
        <v>2016</v>
      </c>
      <c r="G279" s="19">
        <v>551.46272350955667</v>
      </c>
      <c r="H279" s="19">
        <v>0</v>
      </c>
      <c r="I279" s="19">
        <v>673</v>
      </c>
      <c r="J279" s="19">
        <v>0</v>
      </c>
      <c r="K279" s="19">
        <v>0</v>
      </c>
      <c r="L279" s="19">
        <v>0</v>
      </c>
      <c r="M279" s="19">
        <v>673</v>
      </c>
    </row>
    <row r="280" spans="1:13" x14ac:dyDescent="0.2">
      <c r="A280" s="18" t="s">
        <v>16</v>
      </c>
      <c r="B280" s="18" t="s">
        <v>28</v>
      </c>
      <c r="C280" s="18" t="s">
        <v>29</v>
      </c>
      <c r="D280" s="18" t="s">
        <v>87</v>
      </c>
      <c r="E280" s="18">
        <v>3</v>
      </c>
      <c r="F280" s="18">
        <v>2004</v>
      </c>
      <c r="G280" s="19">
        <v>418.17296451657728</v>
      </c>
      <c r="H280" s="19">
        <v>1729</v>
      </c>
      <c r="I280" s="19">
        <v>0</v>
      </c>
      <c r="J280" s="19">
        <v>100</v>
      </c>
      <c r="K280" s="19">
        <v>0</v>
      </c>
      <c r="L280" s="19">
        <v>0</v>
      </c>
      <c r="M280" s="19">
        <v>1829</v>
      </c>
    </row>
    <row r="281" spans="1:13" x14ac:dyDescent="0.2">
      <c r="A281" s="18" t="s">
        <v>15</v>
      </c>
      <c r="B281" s="18" t="s">
        <v>26</v>
      </c>
      <c r="C281" s="18" t="s">
        <v>84</v>
      </c>
      <c r="D281" s="18" t="s">
        <v>92</v>
      </c>
      <c r="E281" s="18">
        <v>3</v>
      </c>
      <c r="F281" s="18">
        <v>2008</v>
      </c>
      <c r="G281" s="19">
        <v>407.34635618923249</v>
      </c>
      <c r="H281" s="19">
        <v>0</v>
      </c>
      <c r="I281" s="19">
        <v>725</v>
      </c>
      <c r="J281" s="19">
        <v>686</v>
      </c>
      <c r="K281" s="19">
        <v>0</v>
      </c>
      <c r="L281" s="19">
        <v>0</v>
      </c>
      <c r="M281" s="19">
        <v>1411</v>
      </c>
    </row>
    <row r="282" spans="1:13" x14ac:dyDescent="0.2">
      <c r="A282" s="18" t="s">
        <v>14</v>
      </c>
      <c r="B282" s="18" t="s">
        <v>24</v>
      </c>
      <c r="C282" s="18" t="s">
        <v>30</v>
      </c>
      <c r="D282" s="18" t="s">
        <v>89</v>
      </c>
      <c r="E282" s="18">
        <v>3</v>
      </c>
      <c r="F282" s="18">
        <v>2008</v>
      </c>
      <c r="G282" s="19">
        <v>336.7849627623508</v>
      </c>
      <c r="H282" s="19">
        <v>0</v>
      </c>
      <c r="I282" s="19">
        <v>752</v>
      </c>
      <c r="J282" s="19">
        <v>0</v>
      </c>
      <c r="K282" s="19">
        <v>0</v>
      </c>
      <c r="L282" s="19">
        <v>0</v>
      </c>
      <c r="M282" s="19">
        <v>752</v>
      </c>
    </row>
    <row r="283" spans="1:13" x14ac:dyDescent="0.2">
      <c r="A283" s="18" t="s">
        <v>15</v>
      </c>
      <c r="B283" s="18" t="s">
        <v>26</v>
      </c>
      <c r="C283" s="18" t="s">
        <v>29</v>
      </c>
      <c r="D283" s="18" t="s">
        <v>85</v>
      </c>
      <c r="E283" s="18">
        <v>1</v>
      </c>
      <c r="F283" s="18">
        <v>2018</v>
      </c>
      <c r="G283" s="19">
        <v>975.92425625145552</v>
      </c>
      <c r="H283" s="19">
        <v>0</v>
      </c>
      <c r="I283" s="19">
        <v>203</v>
      </c>
      <c r="J283" s="19">
        <v>0</v>
      </c>
      <c r="K283" s="19">
        <v>0</v>
      </c>
      <c r="L283" s="19">
        <v>0</v>
      </c>
      <c r="M283" s="19">
        <v>203</v>
      </c>
    </row>
    <row r="284" spans="1:13" x14ac:dyDescent="0.2">
      <c r="A284" s="18" t="s">
        <v>14</v>
      </c>
      <c r="B284" s="18" t="s">
        <v>23</v>
      </c>
      <c r="C284" s="18" t="s">
        <v>29</v>
      </c>
      <c r="D284" s="18" t="s">
        <v>85</v>
      </c>
      <c r="E284" s="18">
        <v>3</v>
      </c>
      <c r="F284" s="18">
        <v>2006</v>
      </c>
      <c r="G284" s="19">
        <v>452.77003803895906</v>
      </c>
      <c r="H284" s="19">
        <v>1116</v>
      </c>
      <c r="I284" s="19">
        <v>0</v>
      </c>
      <c r="J284" s="19">
        <v>0</v>
      </c>
      <c r="K284" s="19">
        <v>0</v>
      </c>
      <c r="L284" s="19">
        <v>0</v>
      </c>
      <c r="M284" s="19">
        <v>1116</v>
      </c>
    </row>
    <row r="285" spans="1:13" x14ac:dyDescent="0.2">
      <c r="A285" s="18" t="s">
        <v>15</v>
      </c>
      <c r="B285" s="18" t="s">
        <v>26</v>
      </c>
      <c r="C285" s="18" t="s">
        <v>32</v>
      </c>
      <c r="D285" s="18" t="s">
        <v>93</v>
      </c>
      <c r="E285" s="18">
        <v>1</v>
      </c>
      <c r="F285" s="18">
        <v>2018</v>
      </c>
      <c r="G285" s="19">
        <v>620.48492667025141</v>
      </c>
      <c r="H285" s="19">
        <v>0</v>
      </c>
      <c r="I285" s="19">
        <v>29</v>
      </c>
      <c r="J285" s="19">
        <v>42</v>
      </c>
      <c r="K285" s="19">
        <v>47</v>
      </c>
      <c r="L285" s="19">
        <v>30.55</v>
      </c>
      <c r="M285" s="19">
        <v>101.55</v>
      </c>
    </row>
    <row r="286" spans="1:13" x14ac:dyDescent="0.2">
      <c r="A286" s="18" t="s">
        <v>13</v>
      </c>
      <c r="B286" s="18" t="s">
        <v>20</v>
      </c>
      <c r="C286" s="18" t="s">
        <v>32</v>
      </c>
      <c r="D286" s="18" t="s">
        <v>93</v>
      </c>
      <c r="E286" s="18">
        <v>2</v>
      </c>
      <c r="F286" s="18">
        <v>2014</v>
      </c>
      <c r="G286" s="19">
        <v>410.35787956918915</v>
      </c>
      <c r="H286" s="19">
        <v>328</v>
      </c>
      <c r="I286" s="19">
        <v>0</v>
      </c>
      <c r="J286" s="19">
        <v>364</v>
      </c>
      <c r="K286" s="19">
        <v>0</v>
      </c>
      <c r="L286" s="19">
        <v>0</v>
      </c>
      <c r="M286" s="19">
        <v>692</v>
      </c>
    </row>
    <row r="287" spans="1:13" x14ac:dyDescent="0.2">
      <c r="A287" s="18" t="s">
        <v>16</v>
      </c>
      <c r="B287" s="18" t="s">
        <v>27</v>
      </c>
      <c r="C287" s="18" t="s">
        <v>29</v>
      </c>
      <c r="D287" s="18" t="s">
        <v>87</v>
      </c>
      <c r="E287" s="18">
        <v>3</v>
      </c>
      <c r="F287" s="18">
        <v>2003</v>
      </c>
      <c r="G287" s="19">
        <v>378.55781089384919</v>
      </c>
      <c r="H287" s="19">
        <v>1767</v>
      </c>
      <c r="I287" s="19">
        <v>0</v>
      </c>
      <c r="J287" s="19">
        <v>0</v>
      </c>
      <c r="K287" s="19">
        <v>0</v>
      </c>
      <c r="L287" s="19">
        <v>0</v>
      </c>
      <c r="M287" s="19">
        <v>1767</v>
      </c>
    </row>
    <row r="288" spans="1:13" x14ac:dyDescent="0.2">
      <c r="A288" s="18" t="s">
        <v>12</v>
      </c>
      <c r="B288" s="18" t="s">
        <v>17</v>
      </c>
      <c r="C288" s="18" t="s">
        <v>84</v>
      </c>
      <c r="D288" s="18" t="s">
        <v>91</v>
      </c>
      <c r="E288" s="18">
        <v>3</v>
      </c>
      <c r="F288" s="18">
        <v>2011</v>
      </c>
      <c r="G288" s="19">
        <v>584.03260995010351</v>
      </c>
      <c r="H288" s="19">
        <v>0</v>
      </c>
      <c r="I288" s="19">
        <v>616</v>
      </c>
      <c r="J288" s="19">
        <v>0</v>
      </c>
      <c r="K288" s="19">
        <v>0</v>
      </c>
      <c r="L288" s="19">
        <v>0</v>
      </c>
      <c r="M288" s="19">
        <v>616</v>
      </c>
    </row>
    <row r="289" spans="1:13" x14ac:dyDescent="0.2">
      <c r="A289" s="18" t="s">
        <v>14</v>
      </c>
      <c r="B289" s="18" t="s">
        <v>23</v>
      </c>
      <c r="C289" s="18" t="s">
        <v>32</v>
      </c>
      <c r="D289" s="18" t="s">
        <v>93</v>
      </c>
      <c r="E289" s="18">
        <v>3</v>
      </c>
      <c r="F289" s="18">
        <v>2005</v>
      </c>
      <c r="G289" s="19">
        <v>426.51104132579695</v>
      </c>
      <c r="H289" s="19">
        <v>164</v>
      </c>
      <c r="I289" s="19">
        <v>166</v>
      </c>
      <c r="J289" s="19">
        <v>34</v>
      </c>
      <c r="K289" s="19">
        <v>0</v>
      </c>
      <c r="L289" s="19">
        <v>0</v>
      </c>
      <c r="M289" s="19">
        <v>364</v>
      </c>
    </row>
    <row r="290" spans="1:13" x14ac:dyDescent="0.2">
      <c r="A290" s="18" t="s">
        <v>12</v>
      </c>
      <c r="B290" s="18" t="s">
        <v>19</v>
      </c>
      <c r="C290" s="18" t="s">
        <v>84</v>
      </c>
      <c r="D290" s="18" t="s">
        <v>92</v>
      </c>
      <c r="E290" s="18">
        <v>3</v>
      </c>
      <c r="F290" s="18">
        <v>2001</v>
      </c>
      <c r="G290" s="19">
        <v>503.7590906975621</v>
      </c>
      <c r="H290" s="19">
        <v>0</v>
      </c>
      <c r="I290" s="19">
        <v>919</v>
      </c>
      <c r="J290" s="19">
        <v>0</v>
      </c>
      <c r="K290" s="19">
        <v>0</v>
      </c>
      <c r="L290" s="19">
        <v>0</v>
      </c>
      <c r="M290" s="19">
        <v>919</v>
      </c>
    </row>
    <row r="291" spans="1:13" x14ac:dyDescent="0.2">
      <c r="A291" s="18" t="s">
        <v>13</v>
      </c>
      <c r="B291" s="18" t="s">
        <v>21</v>
      </c>
      <c r="C291" s="18" t="s">
        <v>31</v>
      </c>
      <c r="D291" s="18" t="s">
        <v>90</v>
      </c>
      <c r="E291" s="18">
        <v>2</v>
      </c>
      <c r="F291" s="18">
        <v>2015</v>
      </c>
      <c r="G291" s="19">
        <v>442.65433371405089</v>
      </c>
      <c r="H291" s="19">
        <v>0</v>
      </c>
      <c r="I291" s="19">
        <v>361</v>
      </c>
      <c r="J291" s="19">
        <v>0</v>
      </c>
      <c r="K291" s="19">
        <v>0</v>
      </c>
      <c r="L291" s="19">
        <v>0</v>
      </c>
      <c r="M291" s="19">
        <v>361</v>
      </c>
    </row>
    <row r="292" spans="1:13" x14ac:dyDescent="0.2">
      <c r="A292" s="18" t="s">
        <v>14</v>
      </c>
      <c r="B292" s="18" t="s">
        <v>23</v>
      </c>
      <c r="C292" s="18" t="s">
        <v>84</v>
      </c>
      <c r="D292" s="18" t="s">
        <v>92</v>
      </c>
      <c r="E292" s="18">
        <v>2</v>
      </c>
      <c r="F292" s="18">
        <v>2016</v>
      </c>
      <c r="G292" s="19">
        <v>959.1847600241756</v>
      </c>
      <c r="H292" s="19">
        <v>138</v>
      </c>
      <c r="I292" s="19">
        <v>0</v>
      </c>
      <c r="J292" s="19">
        <v>0</v>
      </c>
      <c r="K292" s="19">
        <v>0</v>
      </c>
      <c r="L292" s="19">
        <v>0</v>
      </c>
      <c r="M292" s="19">
        <v>138</v>
      </c>
    </row>
    <row r="293" spans="1:13" x14ac:dyDescent="0.2">
      <c r="A293" s="18" t="s">
        <v>12</v>
      </c>
      <c r="B293" s="18" t="s">
        <v>19</v>
      </c>
      <c r="C293" s="18" t="s">
        <v>84</v>
      </c>
      <c r="D293" s="18" t="s">
        <v>92</v>
      </c>
      <c r="E293" s="18">
        <v>3</v>
      </c>
      <c r="F293" s="18">
        <v>2009</v>
      </c>
      <c r="G293" s="19">
        <v>582.71099171544279</v>
      </c>
      <c r="H293" s="19">
        <v>0</v>
      </c>
      <c r="I293" s="19">
        <v>523</v>
      </c>
      <c r="J293" s="19">
        <v>2</v>
      </c>
      <c r="K293" s="19">
        <v>6</v>
      </c>
      <c r="L293" s="19">
        <v>3.9000000000000004</v>
      </c>
      <c r="M293" s="19">
        <v>528.9</v>
      </c>
    </row>
    <row r="294" spans="1:13" x14ac:dyDescent="0.2">
      <c r="A294" s="18" t="s">
        <v>16</v>
      </c>
      <c r="B294" s="18" t="s">
        <v>27</v>
      </c>
      <c r="C294" s="18" t="s">
        <v>31</v>
      </c>
      <c r="D294" s="18" t="s">
        <v>90</v>
      </c>
      <c r="E294" s="18">
        <v>3</v>
      </c>
      <c r="F294" s="18">
        <v>2009</v>
      </c>
      <c r="G294" s="19">
        <v>541.24085209542932</v>
      </c>
      <c r="H294" s="19">
        <v>0</v>
      </c>
      <c r="I294" s="19">
        <v>4</v>
      </c>
      <c r="J294" s="19">
        <v>205</v>
      </c>
      <c r="K294" s="19">
        <v>23</v>
      </c>
      <c r="L294" s="19">
        <v>14.950000000000001</v>
      </c>
      <c r="M294" s="19">
        <v>223.95</v>
      </c>
    </row>
    <row r="295" spans="1:13" x14ac:dyDescent="0.2">
      <c r="A295" s="18" t="s">
        <v>15</v>
      </c>
      <c r="B295" s="18" t="s">
        <v>25</v>
      </c>
      <c r="C295" s="18" t="s">
        <v>30</v>
      </c>
      <c r="D295" s="18" t="s">
        <v>89</v>
      </c>
      <c r="E295" s="18">
        <v>1</v>
      </c>
      <c r="F295" s="18">
        <v>2018</v>
      </c>
      <c r="G295" s="19">
        <v>748.23716465162488</v>
      </c>
      <c r="H295" s="19">
        <v>0</v>
      </c>
      <c r="I295" s="19">
        <v>162</v>
      </c>
      <c r="J295" s="19">
        <v>0</v>
      </c>
      <c r="K295" s="19">
        <v>8</v>
      </c>
      <c r="L295" s="19">
        <v>5.2</v>
      </c>
      <c r="M295" s="19">
        <v>167.2</v>
      </c>
    </row>
    <row r="296" spans="1:13" x14ac:dyDescent="0.2">
      <c r="A296" s="18" t="s">
        <v>14</v>
      </c>
      <c r="B296" s="18" t="s">
        <v>23</v>
      </c>
      <c r="C296" s="18" t="s">
        <v>32</v>
      </c>
      <c r="D296" s="18" t="s">
        <v>93</v>
      </c>
      <c r="E296" s="18">
        <v>3</v>
      </c>
      <c r="F296" s="18">
        <v>2007</v>
      </c>
      <c r="G296" s="19">
        <v>455.01120042533006</v>
      </c>
      <c r="H296" s="19">
        <v>0</v>
      </c>
      <c r="I296" s="19">
        <v>2141</v>
      </c>
      <c r="J296" s="19">
        <v>0</v>
      </c>
      <c r="K296" s="19">
        <v>370</v>
      </c>
      <c r="L296" s="19">
        <v>240.5</v>
      </c>
      <c r="M296" s="19">
        <v>2381.5</v>
      </c>
    </row>
    <row r="297" spans="1:13" x14ac:dyDescent="0.2">
      <c r="A297" s="18" t="s">
        <v>16</v>
      </c>
      <c r="B297" s="18" t="s">
        <v>27</v>
      </c>
      <c r="C297" s="18" t="s">
        <v>29</v>
      </c>
      <c r="D297" s="18" t="s">
        <v>87</v>
      </c>
      <c r="E297" s="18">
        <v>3</v>
      </c>
      <c r="F297" s="18">
        <v>2008</v>
      </c>
      <c r="G297" s="19">
        <v>570.48865989543867</v>
      </c>
      <c r="H297" s="19">
        <v>0</v>
      </c>
      <c r="I297" s="19">
        <v>1200</v>
      </c>
      <c r="J297" s="19">
        <v>0</v>
      </c>
      <c r="K297" s="19">
        <v>0</v>
      </c>
      <c r="L297" s="19">
        <v>0</v>
      </c>
      <c r="M297" s="19">
        <v>1200</v>
      </c>
    </row>
    <row r="298" spans="1:13" x14ac:dyDescent="0.2">
      <c r="A298" s="18" t="s">
        <v>15</v>
      </c>
      <c r="B298" s="18" t="s">
        <v>26</v>
      </c>
      <c r="C298" s="18" t="s">
        <v>84</v>
      </c>
      <c r="D298" s="18" t="s">
        <v>92</v>
      </c>
      <c r="E298" s="18">
        <v>3</v>
      </c>
      <c r="F298" s="18">
        <v>2006</v>
      </c>
      <c r="G298" s="19">
        <v>374.65323122942425</v>
      </c>
      <c r="H298" s="19">
        <v>124</v>
      </c>
      <c r="I298" s="19">
        <v>343</v>
      </c>
      <c r="J298" s="19">
        <v>0</v>
      </c>
      <c r="K298" s="19">
        <v>0</v>
      </c>
      <c r="L298" s="19">
        <v>0</v>
      </c>
      <c r="M298" s="19">
        <v>467</v>
      </c>
    </row>
    <row r="299" spans="1:13" x14ac:dyDescent="0.2">
      <c r="A299" s="18" t="s">
        <v>13</v>
      </c>
      <c r="B299" s="18" t="s">
        <v>20</v>
      </c>
      <c r="C299" s="18" t="s">
        <v>31</v>
      </c>
      <c r="D299" s="18" t="s">
        <v>90</v>
      </c>
      <c r="E299" s="18">
        <v>2</v>
      </c>
      <c r="F299" s="18">
        <v>2014</v>
      </c>
      <c r="G299" s="19">
        <v>389.18458446836661</v>
      </c>
      <c r="H299" s="19">
        <v>0</v>
      </c>
      <c r="I299" s="19">
        <v>17</v>
      </c>
      <c r="J299" s="19">
        <v>0</v>
      </c>
      <c r="K299" s="19">
        <v>0</v>
      </c>
      <c r="L299" s="19">
        <v>0</v>
      </c>
      <c r="M299" s="19">
        <v>17</v>
      </c>
    </row>
    <row r="300" spans="1:13" x14ac:dyDescent="0.2">
      <c r="A300" s="18" t="s">
        <v>14</v>
      </c>
      <c r="B300" s="18" t="s">
        <v>23</v>
      </c>
      <c r="C300" s="18" t="s">
        <v>31</v>
      </c>
      <c r="D300" s="18" t="s">
        <v>90</v>
      </c>
      <c r="E300" s="18">
        <v>3</v>
      </c>
      <c r="F300" s="18">
        <v>2009</v>
      </c>
      <c r="G300" s="19">
        <v>493.01229422279988</v>
      </c>
      <c r="H300" s="19">
        <v>0</v>
      </c>
      <c r="I300" s="19">
        <v>717</v>
      </c>
      <c r="J300" s="19">
        <v>7</v>
      </c>
      <c r="K300" s="19">
        <v>0</v>
      </c>
      <c r="L300" s="19">
        <v>0</v>
      </c>
      <c r="M300" s="19">
        <v>724</v>
      </c>
    </row>
    <row r="301" spans="1:13" x14ac:dyDescent="0.2">
      <c r="A301" s="18" t="s">
        <v>14</v>
      </c>
      <c r="B301" s="18" t="s">
        <v>24</v>
      </c>
      <c r="C301" s="18" t="s">
        <v>84</v>
      </c>
      <c r="D301" s="18" t="s">
        <v>91</v>
      </c>
      <c r="E301" s="18">
        <v>2</v>
      </c>
      <c r="F301" s="18">
        <v>2015</v>
      </c>
      <c r="G301" s="19">
        <v>451.16043276797791</v>
      </c>
      <c r="H301" s="19">
        <v>357</v>
      </c>
      <c r="I301" s="19">
        <v>132</v>
      </c>
      <c r="J301" s="19">
        <v>28</v>
      </c>
      <c r="K301" s="19">
        <v>4</v>
      </c>
      <c r="L301" s="19">
        <v>2.6</v>
      </c>
      <c r="M301" s="19">
        <v>519.6</v>
      </c>
    </row>
    <row r="302" spans="1:13" x14ac:dyDescent="0.2">
      <c r="A302" s="18" t="s">
        <v>15</v>
      </c>
      <c r="B302" s="18" t="s">
        <v>26</v>
      </c>
      <c r="C302" s="18" t="s">
        <v>32</v>
      </c>
      <c r="D302" s="18" t="s">
        <v>93</v>
      </c>
      <c r="E302" s="18">
        <v>3</v>
      </c>
      <c r="F302" s="18">
        <v>2000</v>
      </c>
      <c r="G302" s="19">
        <v>433.83459848995591</v>
      </c>
      <c r="H302" s="19">
        <v>0</v>
      </c>
      <c r="I302" s="19">
        <v>1448</v>
      </c>
      <c r="J302" s="19">
        <v>52</v>
      </c>
      <c r="K302" s="19">
        <v>0</v>
      </c>
      <c r="L302" s="19">
        <v>0</v>
      </c>
      <c r="M302" s="19">
        <v>1500</v>
      </c>
    </row>
    <row r="303" spans="1:13" x14ac:dyDescent="0.2">
      <c r="A303" s="18" t="s">
        <v>15</v>
      </c>
      <c r="B303" s="18" t="s">
        <v>26</v>
      </c>
      <c r="C303" s="18" t="s">
        <v>31</v>
      </c>
      <c r="D303" s="18" t="s">
        <v>90</v>
      </c>
      <c r="E303" s="18">
        <v>2</v>
      </c>
      <c r="F303" s="18">
        <v>2016</v>
      </c>
      <c r="G303" s="19">
        <v>507.70116346905041</v>
      </c>
      <c r="H303" s="19">
        <v>0</v>
      </c>
      <c r="I303" s="19">
        <v>183</v>
      </c>
      <c r="J303" s="19">
        <v>28</v>
      </c>
      <c r="K303" s="19">
        <v>12</v>
      </c>
      <c r="L303" s="19">
        <v>7.8000000000000007</v>
      </c>
      <c r="M303" s="19">
        <v>218.8</v>
      </c>
    </row>
    <row r="304" spans="1:13" x14ac:dyDescent="0.2">
      <c r="A304" s="18" t="s">
        <v>13</v>
      </c>
      <c r="B304" s="18" t="s">
        <v>21</v>
      </c>
      <c r="C304" s="18" t="s">
        <v>84</v>
      </c>
      <c r="D304" s="18" t="s">
        <v>92</v>
      </c>
      <c r="E304" s="18">
        <v>2</v>
      </c>
      <c r="F304" s="18">
        <v>2013</v>
      </c>
      <c r="G304" s="19">
        <v>378.17085067537516</v>
      </c>
      <c r="H304" s="19">
        <v>421</v>
      </c>
      <c r="I304" s="19">
        <v>85</v>
      </c>
      <c r="J304" s="19">
        <v>0</v>
      </c>
      <c r="K304" s="19">
        <v>0</v>
      </c>
      <c r="L304" s="19">
        <v>0</v>
      </c>
      <c r="M304" s="19">
        <v>506</v>
      </c>
    </row>
    <row r="305" spans="1:13" x14ac:dyDescent="0.2">
      <c r="A305" s="18" t="s">
        <v>14</v>
      </c>
      <c r="B305" s="18" t="s">
        <v>22</v>
      </c>
      <c r="C305" s="18" t="s">
        <v>84</v>
      </c>
      <c r="D305" s="18" t="s">
        <v>91</v>
      </c>
      <c r="E305" s="18">
        <v>3</v>
      </c>
      <c r="F305" s="18">
        <v>2009</v>
      </c>
      <c r="G305" s="19">
        <v>647.43012993601837</v>
      </c>
      <c r="H305" s="19">
        <v>0</v>
      </c>
      <c r="I305" s="19">
        <v>287</v>
      </c>
      <c r="J305" s="19">
        <v>0</v>
      </c>
      <c r="K305" s="19">
        <v>0</v>
      </c>
      <c r="L305" s="19">
        <v>0</v>
      </c>
      <c r="M305" s="19">
        <v>287</v>
      </c>
    </row>
    <row r="306" spans="1:13" x14ac:dyDescent="0.2">
      <c r="A306" s="18" t="s">
        <v>15</v>
      </c>
      <c r="B306" s="18" t="s">
        <v>26</v>
      </c>
      <c r="C306" s="18" t="s">
        <v>84</v>
      </c>
      <c r="D306" s="18" t="s">
        <v>92</v>
      </c>
      <c r="E306" s="18">
        <v>3</v>
      </c>
      <c r="F306" s="18">
        <v>2000</v>
      </c>
      <c r="G306" s="19">
        <v>407.53291441562777</v>
      </c>
      <c r="H306" s="19">
        <v>0</v>
      </c>
      <c r="I306" s="19">
        <v>360</v>
      </c>
      <c r="J306" s="19">
        <v>59</v>
      </c>
      <c r="K306" s="19">
        <v>0</v>
      </c>
      <c r="L306" s="19">
        <v>0</v>
      </c>
      <c r="M306" s="19">
        <v>419</v>
      </c>
    </row>
    <row r="307" spans="1:13" x14ac:dyDescent="0.2">
      <c r="A307" s="18" t="s">
        <v>12</v>
      </c>
      <c r="B307" s="18" t="s">
        <v>18</v>
      </c>
      <c r="C307" s="18" t="s">
        <v>32</v>
      </c>
      <c r="D307" s="18" t="s">
        <v>93</v>
      </c>
      <c r="E307" s="18">
        <v>1</v>
      </c>
      <c r="F307" s="18">
        <v>2018</v>
      </c>
      <c r="G307" s="19">
        <v>768.5422238939309</v>
      </c>
      <c r="H307" s="19">
        <v>192</v>
      </c>
      <c r="I307" s="19">
        <v>0</v>
      </c>
      <c r="J307" s="19">
        <v>0</v>
      </c>
      <c r="K307" s="19">
        <v>0</v>
      </c>
      <c r="L307" s="19">
        <v>0</v>
      </c>
      <c r="M307" s="19">
        <v>192</v>
      </c>
    </row>
    <row r="308" spans="1:13" x14ac:dyDescent="0.2">
      <c r="A308" s="18" t="s">
        <v>14</v>
      </c>
      <c r="B308" s="18" t="s">
        <v>22</v>
      </c>
      <c r="C308" s="18" t="s">
        <v>31</v>
      </c>
      <c r="D308" s="18" t="s">
        <v>90</v>
      </c>
      <c r="E308" s="18">
        <v>3</v>
      </c>
      <c r="F308" s="18">
        <v>2005</v>
      </c>
      <c r="G308" s="19">
        <v>350.82578924734662</v>
      </c>
      <c r="H308" s="19">
        <v>0</v>
      </c>
      <c r="I308" s="19">
        <v>797</v>
      </c>
      <c r="J308" s="19">
        <v>162</v>
      </c>
      <c r="K308" s="19">
        <v>0</v>
      </c>
      <c r="L308" s="19">
        <v>0</v>
      </c>
      <c r="M308" s="19">
        <v>959</v>
      </c>
    </row>
    <row r="309" spans="1:13" x14ac:dyDescent="0.2">
      <c r="A309" s="18" t="s">
        <v>13</v>
      </c>
      <c r="B309" s="18" t="s">
        <v>21</v>
      </c>
      <c r="C309" s="18" t="s">
        <v>31</v>
      </c>
      <c r="D309" s="18" t="s">
        <v>90</v>
      </c>
      <c r="E309" s="18">
        <v>3</v>
      </c>
      <c r="F309" s="18">
        <v>2003</v>
      </c>
      <c r="G309" s="19">
        <v>503.60232948955274</v>
      </c>
      <c r="H309" s="19">
        <v>0</v>
      </c>
      <c r="I309" s="19">
        <v>159</v>
      </c>
      <c r="J309" s="19">
        <v>82</v>
      </c>
      <c r="K309" s="19">
        <v>0</v>
      </c>
      <c r="L309" s="19">
        <v>0</v>
      </c>
      <c r="M309" s="19">
        <v>241</v>
      </c>
    </row>
    <row r="310" spans="1:13" x14ac:dyDescent="0.2">
      <c r="A310" s="18" t="s">
        <v>12</v>
      </c>
      <c r="B310" s="18" t="s">
        <v>18</v>
      </c>
      <c r="C310" s="18" t="s">
        <v>31</v>
      </c>
      <c r="D310" s="18" t="s">
        <v>90</v>
      </c>
      <c r="E310" s="18">
        <v>2</v>
      </c>
      <c r="F310" s="18">
        <v>2016</v>
      </c>
      <c r="G310" s="19">
        <v>497.30270942293095</v>
      </c>
      <c r="H310" s="19">
        <v>150</v>
      </c>
      <c r="I310" s="19">
        <v>28</v>
      </c>
      <c r="J310" s="19">
        <v>0</v>
      </c>
      <c r="K310" s="19">
        <v>13.999999999999998</v>
      </c>
      <c r="L310" s="19">
        <v>9.1</v>
      </c>
      <c r="M310" s="19">
        <v>187.1</v>
      </c>
    </row>
    <row r="311" spans="1:13" x14ac:dyDescent="0.2">
      <c r="A311" s="18" t="s">
        <v>14</v>
      </c>
      <c r="B311" s="18" t="s">
        <v>23</v>
      </c>
      <c r="C311" s="18" t="s">
        <v>32</v>
      </c>
      <c r="D311" s="18" t="s">
        <v>93</v>
      </c>
      <c r="E311" s="18">
        <v>1</v>
      </c>
      <c r="F311" s="18">
        <v>2017</v>
      </c>
      <c r="G311" s="19">
        <v>673.47244614940325</v>
      </c>
      <c r="H311" s="19">
        <v>229</v>
      </c>
      <c r="I311" s="19">
        <v>0</v>
      </c>
      <c r="J311" s="19">
        <v>214</v>
      </c>
      <c r="K311" s="19">
        <v>0</v>
      </c>
      <c r="L311" s="19">
        <v>0</v>
      </c>
      <c r="M311" s="19">
        <v>443</v>
      </c>
    </row>
    <row r="312" spans="1:13" x14ac:dyDescent="0.2">
      <c r="A312" s="18" t="s">
        <v>12</v>
      </c>
      <c r="B312" s="18" t="s">
        <v>17</v>
      </c>
      <c r="C312" s="18" t="s">
        <v>32</v>
      </c>
      <c r="D312" s="18" t="s">
        <v>93</v>
      </c>
      <c r="E312" s="18">
        <v>3</v>
      </c>
      <c r="F312" s="18">
        <v>2009</v>
      </c>
      <c r="G312" s="19">
        <v>585.51436595371342</v>
      </c>
      <c r="H312" s="19">
        <v>25</v>
      </c>
      <c r="I312" s="19">
        <v>508</v>
      </c>
      <c r="J312" s="19">
        <v>56</v>
      </c>
      <c r="K312" s="19">
        <v>22</v>
      </c>
      <c r="L312" s="19">
        <v>14.3</v>
      </c>
      <c r="M312" s="19">
        <v>603.29999999999995</v>
      </c>
    </row>
    <row r="313" spans="1:13" x14ac:dyDescent="0.2">
      <c r="A313" s="18" t="s">
        <v>14</v>
      </c>
      <c r="B313" s="18" t="s">
        <v>23</v>
      </c>
      <c r="C313" s="18" t="s">
        <v>29</v>
      </c>
      <c r="D313" s="18" t="s">
        <v>85</v>
      </c>
      <c r="E313" s="18">
        <v>3</v>
      </c>
      <c r="F313" s="18">
        <v>2005</v>
      </c>
      <c r="G313" s="19">
        <v>408.55580464063524</v>
      </c>
      <c r="H313" s="19">
        <v>2117</v>
      </c>
      <c r="I313" s="19">
        <v>0</v>
      </c>
      <c r="J313" s="19">
        <v>0</v>
      </c>
      <c r="K313" s="19">
        <v>0</v>
      </c>
      <c r="L313" s="19">
        <v>0</v>
      </c>
      <c r="M313" s="19">
        <v>2117</v>
      </c>
    </row>
    <row r="314" spans="1:13" x14ac:dyDescent="0.2">
      <c r="A314" s="18" t="s">
        <v>12</v>
      </c>
      <c r="B314" s="18" t="s">
        <v>17</v>
      </c>
      <c r="C314" s="18" t="s">
        <v>31</v>
      </c>
      <c r="D314" s="18" t="s">
        <v>90</v>
      </c>
      <c r="E314" s="18">
        <v>3</v>
      </c>
      <c r="F314" s="18">
        <v>2011</v>
      </c>
      <c r="G314" s="19">
        <v>564.5071336136192</v>
      </c>
      <c r="H314" s="19">
        <v>649</v>
      </c>
      <c r="I314" s="19">
        <v>0</v>
      </c>
      <c r="J314" s="19">
        <v>19</v>
      </c>
      <c r="K314" s="19">
        <v>0</v>
      </c>
      <c r="L314" s="19">
        <v>0</v>
      </c>
      <c r="M314" s="19">
        <v>668</v>
      </c>
    </row>
    <row r="315" spans="1:13" x14ac:dyDescent="0.2">
      <c r="A315" s="18" t="s">
        <v>14</v>
      </c>
      <c r="B315" s="18" t="s">
        <v>23</v>
      </c>
      <c r="C315" s="18" t="s">
        <v>29</v>
      </c>
      <c r="D315" s="18" t="s">
        <v>85</v>
      </c>
      <c r="E315" s="18">
        <v>1</v>
      </c>
      <c r="F315" s="18">
        <v>2019</v>
      </c>
      <c r="G315" s="19">
        <v>491.98239559095049</v>
      </c>
      <c r="H315" s="19">
        <v>52</v>
      </c>
      <c r="I315" s="19">
        <v>0</v>
      </c>
      <c r="J315" s="19">
        <v>0</v>
      </c>
      <c r="K315" s="19">
        <v>0</v>
      </c>
      <c r="L315" s="19">
        <v>0</v>
      </c>
      <c r="M315" s="19">
        <v>52</v>
      </c>
    </row>
    <row r="316" spans="1:13" x14ac:dyDescent="0.2">
      <c r="A316" s="18" t="s">
        <v>12</v>
      </c>
      <c r="B316" s="18" t="s">
        <v>18</v>
      </c>
      <c r="C316" s="18" t="s">
        <v>84</v>
      </c>
      <c r="D316" s="18" t="s">
        <v>91</v>
      </c>
      <c r="E316" s="18">
        <v>3</v>
      </c>
      <c r="F316" s="18">
        <v>2004</v>
      </c>
      <c r="G316" s="19">
        <v>252.95099773038723</v>
      </c>
      <c r="H316" s="19">
        <v>0</v>
      </c>
      <c r="I316" s="19">
        <v>602</v>
      </c>
      <c r="J316" s="19">
        <v>33</v>
      </c>
      <c r="K316" s="19">
        <v>0</v>
      </c>
      <c r="L316" s="19">
        <v>0</v>
      </c>
      <c r="M316" s="19">
        <v>635</v>
      </c>
    </row>
    <row r="317" spans="1:13" x14ac:dyDescent="0.2">
      <c r="A317" s="18" t="s">
        <v>15</v>
      </c>
      <c r="B317" s="18" t="s">
        <v>25</v>
      </c>
      <c r="C317" s="18" t="s">
        <v>29</v>
      </c>
      <c r="D317" s="18" t="s">
        <v>85</v>
      </c>
      <c r="E317" s="18">
        <v>3</v>
      </c>
      <c r="F317" s="18">
        <v>2004</v>
      </c>
      <c r="G317" s="19">
        <v>435.79379087110345</v>
      </c>
      <c r="H317" s="19">
        <v>0</v>
      </c>
      <c r="I317" s="19">
        <v>760</v>
      </c>
      <c r="J317" s="19">
        <v>342</v>
      </c>
      <c r="K317" s="19">
        <v>2</v>
      </c>
      <c r="L317" s="19">
        <v>1.3</v>
      </c>
      <c r="M317" s="19">
        <v>1103.3</v>
      </c>
    </row>
    <row r="318" spans="1:13" x14ac:dyDescent="0.2">
      <c r="A318" s="18" t="s">
        <v>12</v>
      </c>
      <c r="B318" s="18" t="s">
        <v>18</v>
      </c>
      <c r="C318" s="18" t="s">
        <v>31</v>
      </c>
      <c r="D318" s="18" t="s">
        <v>90</v>
      </c>
      <c r="E318" s="18">
        <v>2</v>
      </c>
      <c r="F318" s="18">
        <v>2016</v>
      </c>
      <c r="G318" s="19">
        <v>433.12094873375969</v>
      </c>
      <c r="H318" s="19">
        <v>0</v>
      </c>
      <c r="I318" s="19">
        <v>736</v>
      </c>
      <c r="J318" s="19">
        <v>0</v>
      </c>
      <c r="K318" s="19">
        <v>0</v>
      </c>
      <c r="L318" s="19">
        <v>0</v>
      </c>
      <c r="M318" s="19">
        <v>736</v>
      </c>
    </row>
    <row r="319" spans="1:13" x14ac:dyDescent="0.2">
      <c r="A319" s="18" t="s">
        <v>13</v>
      </c>
      <c r="B319" s="18" t="s">
        <v>21</v>
      </c>
      <c r="C319" s="18" t="s">
        <v>84</v>
      </c>
      <c r="D319" s="18" t="s">
        <v>92</v>
      </c>
      <c r="E319" s="18">
        <v>3</v>
      </c>
      <c r="F319" s="18">
        <v>2011</v>
      </c>
      <c r="G319" s="19">
        <v>536.84153471802802</v>
      </c>
      <c r="H319" s="19">
        <v>410</v>
      </c>
      <c r="I319" s="19">
        <v>0</v>
      </c>
      <c r="J319" s="19">
        <v>0</v>
      </c>
      <c r="K319" s="19">
        <v>0</v>
      </c>
      <c r="L319" s="19">
        <v>0</v>
      </c>
      <c r="M319" s="19">
        <v>410</v>
      </c>
    </row>
    <row r="320" spans="1:13" x14ac:dyDescent="0.2">
      <c r="A320" s="18" t="s">
        <v>14</v>
      </c>
      <c r="B320" s="18" t="s">
        <v>22</v>
      </c>
      <c r="C320" s="18" t="s">
        <v>30</v>
      </c>
      <c r="D320" s="18" t="s">
        <v>89</v>
      </c>
      <c r="E320" s="18">
        <v>3</v>
      </c>
      <c r="F320" s="18">
        <v>2005</v>
      </c>
      <c r="G320" s="19">
        <v>337.3484000052635</v>
      </c>
      <c r="H320" s="19">
        <v>1639</v>
      </c>
      <c r="I320" s="19">
        <v>0</v>
      </c>
      <c r="J320" s="19">
        <v>0</v>
      </c>
      <c r="K320" s="19">
        <v>0</v>
      </c>
      <c r="L320" s="19">
        <v>0</v>
      </c>
      <c r="M320" s="19">
        <v>1639</v>
      </c>
    </row>
    <row r="321" spans="1:13" x14ac:dyDescent="0.2">
      <c r="A321" s="18" t="s">
        <v>15</v>
      </c>
      <c r="B321" s="18" t="s">
        <v>25</v>
      </c>
      <c r="C321" s="18" t="s">
        <v>29</v>
      </c>
      <c r="D321" s="18" t="s">
        <v>87</v>
      </c>
      <c r="E321" s="18">
        <v>3</v>
      </c>
      <c r="F321" s="18">
        <v>2006</v>
      </c>
      <c r="G321" s="19">
        <v>376.27358923368524</v>
      </c>
      <c r="H321" s="19">
        <v>1074</v>
      </c>
      <c r="I321" s="19">
        <v>139</v>
      </c>
      <c r="J321" s="19">
        <v>28</v>
      </c>
      <c r="K321" s="19">
        <v>0</v>
      </c>
      <c r="L321" s="19">
        <v>0</v>
      </c>
      <c r="M321" s="19">
        <v>1241</v>
      </c>
    </row>
    <row r="322" spans="1:13" x14ac:dyDescent="0.2">
      <c r="A322" s="18" t="s">
        <v>12</v>
      </c>
      <c r="B322" s="18" t="s">
        <v>18</v>
      </c>
      <c r="C322" s="18" t="s">
        <v>31</v>
      </c>
      <c r="D322" s="18" t="s">
        <v>90</v>
      </c>
      <c r="E322" s="18">
        <v>2</v>
      </c>
      <c r="F322" s="18">
        <v>2013</v>
      </c>
      <c r="G322" s="19">
        <v>543.3924177526269</v>
      </c>
      <c r="H322" s="19">
        <v>221</v>
      </c>
      <c r="I322" s="19">
        <v>0</v>
      </c>
      <c r="J322" s="19">
        <v>330</v>
      </c>
      <c r="K322" s="19">
        <v>0</v>
      </c>
      <c r="L322" s="19">
        <v>0</v>
      </c>
      <c r="M322" s="19">
        <v>551</v>
      </c>
    </row>
    <row r="323" spans="1:13" x14ac:dyDescent="0.2">
      <c r="A323" s="18" t="s">
        <v>15</v>
      </c>
      <c r="B323" s="18" t="s">
        <v>25</v>
      </c>
      <c r="C323" s="18" t="s">
        <v>84</v>
      </c>
      <c r="D323" s="18" t="s">
        <v>92</v>
      </c>
      <c r="E323" s="18">
        <v>2</v>
      </c>
      <c r="F323" s="18">
        <v>2012</v>
      </c>
      <c r="G323" s="19">
        <v>468.58063439072902</v>
      </c>
      <c r="H323" s="19">
        <v>0</v>
      </c>
      <c r="I323" s="19">
        <v>833</v>
      </c>
      <c r="J323" s="19">
        <v>179</v>
      </c>
      <c r="K323" s="19">
        <v>0</v>
      </c>
      <c r="L323" s="19">
        <v>0</v>
      </c>
      <c r="M323" s="19">
        <v>1012</v>
      </c>
    </row>
    <row r="324" spans="1:13" x14ac:dyDescent="0.2">
      <c r="A324" s="18" t="s">
        <v>15</v>
      </c>
      <c r="B324" s="18" t="s">
        <v>25</v>
      </c>
      <c r="C324" s="18" t="s">
        <v>84</v>
      </c>
      <c r="D324" s="18" t="s">
        <v>92</v>
      </c>
      <c r="E324" s="18">
        <v>3</v>
      </c>
      <c r="F324" s="18">
        <v>2010</v>
      </c>
      <c r="G324" s="19">
        <v>516.80930671258307</v>
      </c>
      <c r="H324" s="19">
        <v>0</v>
      </c>
      <c r="I324" s="19">
        <v>605</v>
      </c>
      <c r="J324" s="19">
        <v>181</v>
      </c>
      <c r="K324" s="19">
        <v>0</v>
      </c>
      <c r="L324" s="19">
        <v>0</v>
      </c>
      <c r="M324" s="19">
        <v>786</v>
      </c>
    </row>
    <row r="325" spans="1:13" x14ac:dyDescent="0.2">
      <c r="A325" s="18" t="s">
        <v>13</v>
      </c>
      <c r="B325" s="18" t="s">
        <v>20</v>
      </c>
      <c r="C325" s="18" t="s">
        <v>29</v>
      </c>
      <c r="D325" s="18" t="s">
        <v>86</v>
      </c>
      <c r="E325" s="18">
        <v>3</v>
      </c>
      <c r="F325" s="18">
        <v>2009</v>
      </c>
      <c r="G325" s="19">
        <v>341.28144584007873</v>
      </c>
      <c r="H325" s="19">
        <v>392</v>
      </c>
      <c r="I325" s="19">
        <v>0</v>
      </c>
      <c r="J325" s="19">
        <v>0</v>
      </c>
      <c r="K325" s="19">
        <v>0</v>
      </c>
      <c r="L325" s="19">
        <v>0</v>
      </c>
      <c r="M325" s="19">
        <v>392</v>
      </c>
    </row>
    <row r="326" spans="1:13" x14ac:dyDescent="0.2">
      <c r="A326" s="18" t="s">
        <v>13</v>
      </c>
      <c r="B326" s="18" t="s">
        <v>21</v>
      </c>
      <c r="C326" s="18" t="s">
        <v>84</v>
      </c>
      <c r="D326" s="18" t="s">
        <v>92</v>
      </c>
      <c r="E326" s="18">
        <v>2</v>
      </c>
      <c r="F326" s="18">
        <v>2012</v>
      </c>
      <c r="G326" s="19">
        <v>389.06017831745646</v>
      </c>
      <c r="H326" s="19">
        <v>0</v>
      </c>
      <c r="I326" s="19">
        <v>405</v>
      </c>
      <c r="J326" s="19">
        <v>0</v>
      </c>
      <c r="K326" s="19">
        <v>0</v>
      </c>
      <c r="L326" s="19">
        <v>0</v>
      </c>
      <c r="M326" s="19">
        <v>405</v>
      </c>
    </row>
    <row r="327" spans="1:13" x14ac:dyDescent="0.2">
      <c r="A327" s="18" t="s">
        <v>14</v>
      </c>
      <c r="B327" s="18" t="s">
        <v>23</v>
      </c>
      <c r="C327" s="18" t="s">
        <v>84</v>
      </c>
      <c r="D327" s="18" t="s">
        <v>92</v>
      </c>
      <c r="E327" s="18">
        <v>3</v>
      </c>
      <c r="F327" s="18">
        <v>2007</v>
      </c>
      <c r="G327" s="19">
        <v>456.78631307974518</v>
      </c>
      <c r="H327" s="19">
        <v>835</v>
      </c>
      <c r="I327" s="19">
        <v>0</v>
      </c>
      <c r="J327" s="19">
        <v>0</v>
      </c>
      <c r="K327" s="19">
        <v>0</v>
      </c>
      <c r="L327" s="19">
        <v>0</v>
      </c>
      <c r="M327" s="19">
        <v>835</v>
      </c>
    </row>
    <row r="328" spans="1:13" x14ac:dyDescent="0.2">
      <c r="A328" s="18" t="s">
        <v>15</v>
      </c>
      <c r="B328" s="18" t="s">
        <v>25</v>
      </c>
      <c r="C328" s="18" t="s">
        <v>31</v>
      </c>
      <c r="D328" s="18" t="s">
        <v>90</v>
      </c>
      <c r="E328" s="18">
        <v>3</v>
      </c>
      <c r="F328" s="18">
        <v>2005</v>
      </c>
      <c r="G328" s="19">
        <v>437.79335175087607</v>
      </c>
      <c r="H328" s="19">
        <v>0</v>
      </c>
      <c r="I328" s="19">
        <v>892</v>
      </c>
      <c r="J328" s="19">
        <v>117</v>
      </c>
      <c r="K328" s="19">
        <v>6</v>
      </c>
      <c r="L328" s="19">
        <v>3.9000000000000004</v>
      </c>
      <c r="M328" s="19">
        <v>1012.9</v>
      </c>
    </row>
    <row r="329" spans="1:13" x14ac:dyDescent="0.2">
      <c r="A329" s="18" t="s">
        <v>15</v>
      </c>
      <c r="B329" s="18" t="s">
        <v>26</v>
      </c>
      <c r="C329" s="18" t="s">
        <v>30</v>
      </c>
      <c r="D329" s="18" t="s">
        <v>89</v>
      </c>
      <c r="E329" s="18">
        <v>2</v>
      </c>
      <c r="F329" s="18">
        <v>2013</v>
      </c>
      <c r="G329" s="19">
        <v>519.26065542076594</v>
      </c>
      <c r="H329" s="19">
        <v>0</v>
      </c>
      <c r="I329" s="19">
        <v>211</v>
      </c>
      <c r="J329" s="19">
        <v>0</v>
      </c>
      <c r="K329" s="19">
        <v>0</v>
      </c>
      <c r="L329" s="19">
        <v>0</v>
      </c>
      <c r="M329" s="19">
        <v>211</v>
      </c>
    </row>
    <row r="330" spans="1:13" x14ac:dyDescent="0.2">
      <c r="A330" s="18" t="s">
        <v>12</v>
      </c>
      <c r="B330" s="18" t="s">
        <v>17</v>
      </c>
      <c r="C330" s="18" t="s">
        <v>29</v>
      </c>
      <c r="D330" s="18" t="s">
        <v>85</v>
      </c>
      <c r="E330" s="18">
        <v>1</v>
      </c>
      <c r="F330" s="18">
        <v>2018</v>
      </c>
      <c r="G330" s="19">
        <v>498.87094971964154</v>
      </c>
      <c r="H330" s="19">
        <v>0</v>
      </c>
      <c r="I330" s="19">
        <v>1149</v>
      </c>
      <c r="J330" s="19">
        <v>0</v>
      </c>
      <c r="K330" s="19">
        <v>0</v>
      </c>
      <c r="L330" s="19">
        <v>0</v>
      </c>
      <c r="M330" s="19">
        <v>1149</v>
      </c>
    </row>
    <row r="331" spans="1:13" x14ac:dyDescent="0.2">
      <c r="A331" s="18" t="s">
        <v>12</v>
      </c>
      <c r="B331" s="18" t="s">
        <v>19</v>
      </c>
      <c r="C331" s="18" t="s">
        <v>29</v>
      </c>
      <c r="D331" s="18" t="s">
        <v>85</v>
      </c>
      <c r="E331" s="18">
        <v>3</v>
      </c>
      <c r="F331" s="18">
        <v>2007</v>
      </c>
      <c r="G331" s="19">
        <v>672.94262612110333</v>
      </c>
      <c r="H331" s="19">
        <v>27</v>
      </c>
      <c r="I331" s="19">
        <v>0</v>
      </c>
      <c r="J331" s="19">
        <v>0</v>
      </c>
      <c r="K331" s="19">
        <v>0</v>
      </c>
      <c r="L331" s="19">
        <v>0</v>
      </c>
      <c r="M331" s="19">
        <v>27</v>
      </c>
    </row>
    <row r="332" spans="1:13" x14ac:dyDescent="0.2">
      <c r="A332" s="18" t="s">
        <v>14</v>
      </c>
      <c r="B332" s="18" t="s">
        <v>22</v>
      </c>
      <c r="C332" s="18" t="s">
        <v>30</v>
      </c>
      <c r="D332" s="18" t="s">
        <v>89</v>
      </c>
      <c r="E332" s="18">
        <v>2</v>
      </c>
      <c r="F332" s="18">
        <v>2014</v>
      </c>
      <c r="G332" s="19">
        <v>498.0892948377616</v>
      </c>
      <c r="H332" s="19">
        <v>0</v>
      </c>
      <c r="I332" s="19">
        <v>20</v>
      </c>
      <c r="J332" s="19">
        <v>0</v>
      </c>
      <c r="K332" s="19">
        <v>0</v>
      </c>
      <c r="L332" s="19">
        <v>0</v>
      </c>
      <c r="M332" s="19">
        <v>20</v>
      </c>
    </row>
    <row r="333" spans="1:13" x14ac:dyDescent="0.2">
      <c r="A333" s="18" t="s">
        <v>15</v>
      </c>
      <c r="B333" s="18" t="s">
        <v>25</v>
      </c>
      <c r="C333" s="18" t="s">
        <v>31</v>
      </c>
      <c r="D333" s="18" t="s">
        <v>90</v>
      </c>
      <c r="E333" s="18">
        <v>1</v>
      </c>
      <c r="F333" s="18">
        <v>2019</v>
      </c>
      <c r="G333" s="19">
        <v>632.15288335711375</v>
      </c>
      <c r="H333" s="19">
        <v>0</v>
      </c>
      <c r="I333" s="19">
        <v>28</v>
      </c>
      <c r="J333" s="19">
        <v>0</v>
      </c>
      <c r="K333" s="19">
        <v>0</v>
      </c>
      <c r="L333" s="19">
        <v>0</v>
      </c>
      <c r="M333" s="19">
        <v>28</v>
      </c>
    </row>
    <row r="334" spans="1:13" x14ac:dyDescent="0.2">
      <c r="A334" s="18" t="s">
        <v>15</v>
      </c>
      <c r="B334" s="18" t="s">
        <v>25</v>
      </c>
      <c r="C334" s="18" t="s">
        <v>30</v>
      </c>
      <c r="D334" s="18" t="s">
        <v>89</v>
      </c>
      <c r="E334" s="18">
        <v>3</v>
      </c>
      <c r="F334" s="18">
        <v>2011</v>
      </c>
      <c r="G334" s="19">
        <v>492.17942777602809</v>
      </c>
      <c r="H334" s="19">
        <v>959</v>
      </c>
      <c r="I334" s="19">
        <v>0</v>
      </c>
      <c r="J334" s="19">
        <v>140</v>
      </c>
      <c r="K334" s="19">
        <v>1</v>
      </c>
      <c r="L334" s="19">
        <v>0.65</v>
      </c>
      <c r="M334" s="19">
        <v>1099.6500000000001</v>
      </c>
    </row>
    <row r="335" spans="1:13" x14ac:dyDescent="0.2">
      <c r="A335" s="18" t="s">
        <v>12</v>
      </c>
      <c r="B335" s="18" t="s">
        <v>17</v>
      </c>
      <c r="C335" s="18" t="s">
        <v>32</v>
      </c>
      <c r="D335" s="18" t="s">
        <v>93</v>
      </c>
      <c r="E335" s="18">
        <v>1</v>
      </c>
      <c r="F335" s="18">
        <v>2019</v>
      </c>
      <c r="G335" s="19">
        <v>388.71728977190941</v>
      </c>
      <c r="H335" s="19">
        <v>0</v>
      </c>
      <c r="I335" s="19">
        <v>219</v>
      </c>
      <c r="J335" s="19">
        <v>0</v>
      </c>
      <c r="K335" s="19">
        <v>0</v>
      </c>
      <c r="L335" s="19">
        <v>0</v>
      </c>
      <c r="M335" s="19">
        <v>219</v>
      </c>
    </row>
    <row r="336" spans="1:13" x14ac:dyDescent="0.2">
      <c r="A336" s="18" t="s">
        <v>15</v>
      </c>
      <c r="B336" s="18" t="s">
        <v>25</v>
      </c>
      <c r="C336" s="18" t="s">
        <v>84</v>
      </c>
      <c r="D336" s="18" t="s">
        <v>92</v>
      </c>
      <c r="E336" s="18">
        <v>2</v>
      </c>
      <c r="F336" s="18">
        <v>2013</v>
      </c>
      <c r="G336" s="19">
        <v>658.30036239160165</v>
      </c>
      <c r="H336" s="19">
        <v>591</v>
      </c>
      <c r="I336" s="19">
        <v>64</v>
      </c>
      <c r="J336" s="19">
        <v>0</v>
      </c>
      <c r="K336" s="19">
        <v>0</v>
      </c>
      <c r="L336" s="19">
        <v>0</v>
      </c>
      <c r="M336" s="19">
        <v>655</v>
      </c>
    </row>
    <row r="337" spans="1:13" x14ac:dyDescent="0.2">
      <c r="A337" s="18" t="s">
        <v>16</v>
      </c>
      <c r="B337" s="18" t="s">
        <v>27</v>
      </c>
      <c r="C337" s="18" t="s">
        <v>32</v>
      </c>
      <c r="D337" s="18" t="s">
        <v>93</v>
      </c>
      <c r="E337" s="18">
        <v>3</v>
      </c>
      <c r="F337" s="18">
        <v>1999</v>
      </c>
      <c r="G337" s="19">
        <v>586.53223865672169</v>
      </c>
      <c r="H337" s="19">
        <v>0</v>
      </c>
      <c r="I337" s="19">
        <v>285</v>
      </c>
      <c r="J337" s="19">
        <v>65</v>
      </c>
      <c r="K337" s="19">
        <v>37</v>
      </c>
      <c r="L337" s="19">
        <v>24.05</v>
      </c>
      <c r="M337" s="19">
        <v>374.05</v>
      </c>
    </row>
    <row r="338" spans="1:13" x14ac:dyDescent="0.2">
      <c r="A338" s="18" t="s">
        <v>15</v>
      </c>
      <c r="B338" s="18" t="s">
        <v>25</v>
      </c>
      <c r="C338" s="18" t="s">
        <v>84</v>
      </c>
      <c r="D338" s="18" t="s">
        <v>92</v>
      </c>
      <c r="E338" s="18">
        <v>3</v>
      </c>
      <c r="F338" s="18">
        <v>2006</v>
      </c>
      <c r="G338" s="19">
        <v>435.32598599323745</v>
      </c>
      <c r="H338" s="19">
        <v>0</v>
      </c>
      <c r="I338" s="19">
        <v>881</v>
      </c>
      <c r="J338" s="19">
        <v>0</v>
      </c>
      <c r="K338" s="19">
        <v>0</v>
      </c>
      <c r="L338" s="19">
        <v>0</v>
      </c>
      <c r="M338" s="19">
        <v>881</v>
      </c>
    </row>
    <row r="339" spans="1:13" x14ac:dyDescent="0.2">
      <c r="A339" s="18" t="s">
        <v>15</v>
      </c>
      <c r="B339" s="18" t="s">
        <v>25</v>
      </c>
      <c r="C339" s="18" t="s">
        <v>29</v>
      </c>
      <c r="D339" s="18" t="s">
        <v>85</v>
      </c>
      <c r="E339" s="18">
        <v>3</v>
      </c>
      <c r="F339" s="18">
        <v>2003</v>
      </c>
      <c r="G339" s="19">
        <v>434.58394669426406</v>
      </c>
      <c r="H339" s="19">
        <v>0</v>
      </c>
      <c r="I339" s="19">
        <v>2010</v>
      </c>
      <c r="J339" s="19">
        <v>0</v>
      </c>
      <c r="K339" s="19">
        <v>0</v>
      </c>
      <c r="L339" s="19">
        <v>0</v>
      </c>
      <c r="M339" s="19">
        <v>2010</v>
      </c>
    </row>
    <row r="340" spans="1:13" x14ac:dyDescent="0.2">
      <c r="A340" s="18" t="s">
        <v>12</v>
      </c>
      <c r="B340" s="18" t="s">
        <v>19</v>
      </c>
      <c r="C340" s="18" t="s">
        <v>31</v>
      </c>
      <c r="D340" s="18" t="s">
        <v>90</v>
      </c>
      <c r="E340" s="18">
        <v>2</v>
      </c>
      <c r="F340" s="18">
        <v>2016</v>
      </c>
      <c r="G340" s="19">
        <v>508.77114656539146</v>
      </c>
      <c r="H340" s="19">
        <v>0</v>
      </c>
      <c r="I340" s="19">
        <v>124</v>
      </c>
      <c r="J340" s="19">
        <v>66</v>
      </c>
      <c r="K340" s="19">
        <v>106</v>
      </c>
      <c r="L340" s="19">
        <v>68.900000000000006</v>
      </c>
      <c r="M340" s="19">
        <v>258.89999999999998</v>
      </c>
    </row>
    <row r="341" spans="1:13" x14ac:dyDescent="0.2">
      <c r="A341" s="18" t="s">
        <v>14</v>
      </c>
      <c r="B341" s="18" t="s">
        <v>22</v>
      </c>
      <c r="C341" s="18" t="s">
        <v>31</v>
      </c>
      <c r="D341" s="18" t="s">
        <v>90</v>
      </c>
      <c r="E341" s="18">
        <v>3</v>
      </c>
      <c r="F341" s="18">
        <v>2003</v>
      </c>
      <c r="G341" s="19">
        <v>338.86288568414159</v>
      </c>
      <c r="H341" s="19">
        <v>0</v>
      </c>
      <c r="I341" s="19">
        <v>1479</v>
      </c>
      <c r="J341" s="19">
        <v>15</v>
      </c>
      <c r="K341" s="19">
        <v>0</v>
      </c>
      <c r="L341" s="19">
        <v>0</v>
      </c>
      <c r="M341" s="19">
        <v>1494</v>
      </c>
    </row>
    <row r="342" spans="1:13" x14ac:dyDescent="0.2">
      <c r="A342" s="18" t="s">
        <v>13</v>
      </c>
      <c r="B342" s="18" t="s">
        <v>21</v>
      </c>
      <c r="C342" s="18" t="s">
        <v>84</v>
      </c>
      <c r="D342" s="18" t="s">
        <v>92</v>
      </c>
      <c r="E342" s="18">
        <v>3</v>
      </c>
      <c r="F342" s="18">
        <v>2008</v>
      </c>
      <c r="G342" s="19">
        <v>407.91103382647179</v>
      </c>
      <c r="H342" s="19">
        <v>0</v>
      </c>
      <c r="I342" s="19">
        <v>2276</v>
      </c>
      <c r="J342" s="19">
        <v>33</v>
      </c>
      <c r="K342" s="19">
        <v>0</v>
      </c>
      <c r="L342" s="19">
        <v>0</v>
      </c>
      <c r="M342" s="19">
        <v>2309</v>
      </c>
    </row>
    <row r="343" spans="1:13" x14ac:dyDescent="0.2">
      <c r="A343" s="18" t="s">
        <v>14</v>
      </c>
      <c r="B343" s="18" t="s">
        <v>23</v>
      </c>
      <c r="C343" s="18" t="s">
        <v>29</v>
      </c>
      <c r="D343" s="18" t="s">
        <v>85</v>
      </c>
      <c r="E343" s="18">
        <v>3</v>
      </c>
      <c r="F343" s="18">
        <v>2008</v>
      </c>
      <c r="G343" s="19">
        <v>443.55602651954933</v>
      </c>
      <c r="H343" s="19">
        <v>955</v>
      </c>
      <c r="I343" s="19">
        <v>0</v>
      </c>
      <c r="J343" s="19">
        <v>10</v>
      </c>
      <c r="K343" s="19">
        <v>0</v>
      </c>
      <c r="L343" s="19">
        <v>0</v>
      </c>
      <c r="M343" s="19">
        <v>965</v>
      </c>
    </row>
    <row r="344" spans="1:13" x14ac:dyDescent="0.2">
      <c r="A344" s="18" t="s">
        <v>16</v>
      </c>
      <c r="B344" s="18" t="s">
        <v>27</v>
      </c>
      <c r="C344" s="18" t="s">
        <v>31</v>
      </c>
      <c r="D344" s="18" t="s">
        <v>90</v>
      </c>
      <c r="E344" s="18">
        <v>3</v>
      </c>
      <c r="F344" s="18">
        <v>2009</v>
      </c>
      <c r="G344" s="19">
        <v>535.70967851420301</v>
      </c>
      <c r="H344" s="19">
        <v>0</v>
      </c>
      <c r="I344" s="19">
        <v>1</v>
      </c>
      <c r="J344" s="19">
        <v>110</v>
      </c>
      <c r="K344" s="19">
        <v>19</v>
      </c>
      <c r="L344" s="19">
        <v>12.35</v>
      </c>
      <c r="M344" s="19">
        <v>123.35</v>
      </c>
    </row>
    <row r="345" spans="1:13" x14ac:dyDescent="0.2">
      <c r="A345" s="18" t="s">
        <v>15</v>
      </c>
      <c r="B345" s="18" t="s">
        <v>26</v>
      </c>
      <c r="C345" s="18" t="s">
        <v>31</v>
      </c>
      <c r="D345" s="18" t="s">
        <v>90</v>
      </c>
      <c r="E345" s="18">
        <v>3</v>
      </c>
      <c r="F345" s="18">
        <v>2007</v>
      </c>
      <c r="G345" s="19">
        <v>530.04245920148662</v>
      </c>
      <c r="H345" s="19">
        <v>106</v>
      </c>
      <c r="I345" s="19">
        <v>397</v>
      </c>
      <c r="J345" s="19">
        <v>36</v>
      </c>
      <c r="K345" s="19">
        <v>9</v>
      </c>
      <c r="L345" s="19">
        <v>5.8500000000000005</v>
      </c>
      <c r="M345" s="19">
        <v>544.85</v>
      </c>
    </row>
    <row r="346" spans="1:13" x14ac:dyDescent="0.2">
      <c r="A346" s="18" t="s">
        <v>16</v>
      </c>
      <c r="B346" s="18" t="s">
        <v>27</v>
      </c>
      <c r="C346" s="18" t="s">
        <v>32</v>
      </c>
      <c r="D346" s="18" t="s">
        <v>93</v>
      </c>
      <c r="E346" s="18">
        <v>3</v>
      </c>
      <c r="F346" s="18">
        <v>2004</v>
      </c>
      <c r="G346" s="19">
        <v>377.8077067398944</v>
      </c>
      <c r="H346" s="19">
        <v>0</v>
      </c>
      <c r="I346" s="19">
        <v>151</v>
      </c>
      <c r="J346" s="19">
        <v>0</v>
      </c>
      <c r="K346" s="19">
        <v>11</v>
      </c>
      <c r="L346" s="19">
        <v>7.15</v>
      </c>
      <c r="M346" s="19">
        <v>158.15</v>
      </c>
    </row>
    <row r="347" spans="1:13" x14ac:dyDescent="0.2">
      <c r="A347" s="18" t="s">
        <v>15</v>
      </c>
      <c r="B347" s="18" t="s">
        <v>25</v>
      </c>
      <c r="C347" s="18" t="s">
        <v>31</v>
      </c>
      <c r="D347" s="18" t="s">
        <v>90</v>
      </c>
      <c r="E347" s="18">
        <v>2</v>
      </c>
      <c r="F347" s="18">
        <v>2014</v>
      </c>
      <c r="G347" s="19">
        <v>956.91759274927051</v>
      </c>
      <c r="H347" s="19">
        <v>0</v>
      </c>
      <c r="I347" s="19">
        <v>420</v>
      </c>
      <c r="J347" s="19">
        <v>0</v>
      </c>
      <c r="K347" s="19">
        <v>0</v>
      </c>
      <c r="L347" s="19">
        <v>0</v>
      </c>
      <c r="M347" s="19">
        <v>420</v>
      </c>
    </row>
    <row r="348" spans="1:13" x14ac:dyDescent="0.2">
      <c r="A348" s="18" t="s">
        <v>12</v>
      </c>
      <c r="B348" s="18" t="s">
        <v>17</v>
      </c>
      <c r="C348" s="18" t="s">
        <v>32</v>
      </c>
      <c r="D348" s="18" t="s">
        <v>93</v>
      </c>
      <c r="E348" s="18">
        <v>3</v>
      </c>
      <c r="F348" s="18">
        <v>2008</v>
      </c>
      <c r="G348" s="19">
        <v>475.2985691574907</v>
      </c>
      <c r="H348" s="19">
        <v>18</v>
      </c>
      <c r="I348" s="19">
        <v>0</v>
      </c>
      <c r="J348" s="19">
        <v>138</v>
      </c>
      <c r="K348" s="19">
        <v>0</v>
      </c>
      <c r="L348" s="19">
        <v>0</v>
      </c>
      <c r="M348" s="19">
        <v>156</v>
      </c>
    </row>
    <row r="349" spans="1:13" x14ac:dyDescent="0.2">
      <c r="A349" s="18" t="s">
        <v>12</v>
      </c>
      <c r="B349" s="18" t="s">
        <v>17</v>
      </c>
      <c r="C349" s="18" t="s">
        <v>29</v>
      </c>
      <c r="D349" s="18" t="s">
        <v>85</v>
      </c>
      <c r="E349" s="18">
        <v>1</v>
      </c>
      <c r="F349" s="18">
        <v>2018</v>
      </c>
      <c r="G349" s="19">
        <v>460.17479114904023</v>
      </c>
      <c r="H349" s="19">
        <v>582</v>
      </c>
      <c r="I349" s="19">
        <v>0</v>
      </c>
      <c r="J349" s="19">
        <v>0</v>
      </c>
      <c r="K349" s="19">
        <v>0</v>
      </c>
      <c r="L349" s="19">
        <v>0</v>
      </c>
      <c r="M349" s="19">
        <v>582</v>
      </c>
    </row>
    <row r="350" spans="1:13" x14ac:dyDescent="0.2">
      <c r="A350" s="18" t="s">
        <v>16</v>
      </c>
      <c r="B350" s="18" t="s">
        <v>28</v>
      </c>
      <c r="C350" s="18" t="s">
        <v>29</v>
      </c>
      <c r="D350" s="18" t="s">
        <v>87</v>
      </c>
      <c r="E350" s="18">
        <v>3</v>
      </c>
      <c r="F350" s="18">
        <v>2006</v>
      </c>
      <c r="G350" s="19">
        <v>420.00744606230575</v>
      </c>
      <c r="H350" s="19">
        <v>862</v>
      </c>
      <c r="I350" s="19">
        <v>0</v>
      </c>
      <c r="J350" s="19">
        <v>856</v>
      </c>
      <c r="K350" s="19">
        <v>0</v>
      </c>
      <c r="L350" s="19">
        <v>0</v>
      </c>
      <c r="M350" s="19">
        <v>1718</v>
      </c>
    </row>
    <row r="351" spans="1:13" x14ac:dyDescent="0.2">
      <c r="A351" s="18" t="s">
        <v>14</v>
      </c>
      <c r="B351" s="18" t="s">
        <v>22</v>
      </c>
      <c r="C351" s="18" t="s">
        <v>31</v>
      </c>
      <c r="D351" s="18" t="s">
        <v>90</v>
      </c>
      <c r="E351" s="18">
        <v>1</v>
      </c>
      <c r="F351" s="18">
        <v>2017</v>
      </c>
      <c r="G351" s="19">
        <v>625.47575656105403</v>
      </c>
      <c r="H351" s="19">
        <v>413</v>
      </c>
      <c r="I351" s="19">
        <v>23</v>
      </c>
      <c r="J351" s="19">
        <v>16</v>
      </c>
      <c r="K351" s="19">
        <v>23</v>
      </c>
      <c r="L351" s="19">
        <v>14.950000000000001</v>
      </c>
      <c r="M351" s="19">
        <v>466.95</v>
      </c>
    </row>
    <row r="352" spans="1:13" x14ac:dyDescent="0.2">
      <c r="A352" s="18" t="s">
        <v>13</v>
      </c>
      <c r="B352" s="18" t="s">
        <v>20</v>
      </c>
      <c r="C352" s="18" t="s">
        <v>84</v>
      </c>
      <c r="D352" s="18" t="s">
        <v>91</v>
      </c>
      <c r="E352" s="18">
        <v>1</v>
      </c>
      <c r="F352" s="18">
        <v>2018</v>
      </c>
      <c r="G352" s="19">
        <v>437.3384759646986</v>
      </c>
      <c r="H352" s="19">
        <v>0</v>
      </c>
      <c r="I352" s="19">
        <v>63</v>
      </c>
      <c r="J352" s="19">
        <v>0</v>
      </c>
      <c r="K352" s="19">
        <v>0</v>
      </c>
      <c r="L352" s="19">
        <v>0</v>
      </c>
      <c r="M352" s="19">
        <v>63</v>
      </c>
    </row>
    <row r="353" spans="1:13" x14ac:dyDescent="0.2">
      <c r="A353" s="18" t="s">
        <v>14</v>
      </c>
      <c r="B353" s="18" t="s">
        <v>22</v>
      </c>
      <c r="C353" s="18" t="s">
        <v>32</v>
      </c>
      <c r="D353" s="18" t="s">
        <v>93</v>
      </c>
      <c r="E353" s="18">
        <v>1</v>
      </c>
      <c r="F353" s="18">
        <v>2017</v>
      </c>
      <c r="G353" s="19">
        <v>756.18860819707481</v>
      </c>
      <c r="H353" s="19">
        <v>860</v>
      </c>
      <c r="I353" s="19">
        <v>102</v>
      </c>
      <c r="J353" s="19">
        <v>13</v>
      </c>
      <c r="K353" s="19">
        <v>6.9999999999999991</v>
      </c>
      <c r="L353" s="19">
        <v>4.55</v>
      </c>
      <c r="M353" s="19">
        <v>979.55</v>
      </c>
    </row>
    <row r="354" spans="1:13" x14ac:dyDescent="0.2">
      <c r="A354" s="18" t="s">
        <v>12</v>
      </c>
      <c r="B354" s="18" t="s">
        <v>18</v>
      </c>
      <c r="C354" s="18" t="s">
        <v>84</v>
      </c>
      <c r="D354" s="18" t="s">
        <v>92</v>
      </c>
      <c r="E354" s="18">
        <v>2</v>
      </c>
      <c r="F354" s="18">
        <v>2013</v>
      </c>
      <c r="G354" s="19">
        <v>474.80101779617485</v>
      </c>
      <c r="H354" s="19">
        <v>0</v>
      </c>
      <c r="I354" s="19">
        <v>457</v>
      </c>
      <c r="J354" s="19">
        <v>0</v>
      </c>
      <c r="K354" s="19">
        <v>0</v>
      </c>
      <c r="L354" s="19">
        <v>0</v>
      </c>
      <c r="M354" s="19">
        <v>457</v>
      </c>
    </row>
    <row r="355" spans="1:13" x14ac:dyDescent="0.2">
      <c r="A355" s="18" t="s">
        <v>16</v>
      </c>
      <c r="B355" s="18" t="s">
        <v>27</v>
      </c>
      <c r="C355" s="18" t="s">
        <v>30</v>
      </c>
      <c r="D355" s="18" t="s">
        <v>89</v>
      </c>
      <c r="E355" s="18">
        <v>1</v>
      </c>
      <c r="F355" s="18">
        <v>2017</v>
      </c>
      <c r="G355" s="19">
        <v>758.78353994318354</v>
      </c>
      <c r="H355" s="19">
        <v>416</v>
      </c>
      <c r="I355" s="19">
        <v>33</v>
      </c>
      <c r="J355" s="19">
        <v>0</v>
      </c>
      <c r="K355" s="19">
        <v>0</v>
      </c>
      <c r="L355" s="19">
        <v>0</v>
      </c>
      <c r="M355" s="19">
        <v>449</v>
      </c>
    </row>
    <row r="356" spans="1:13" x14ac:dyDescent="0.2">
      <c r="A356" s="18" t="s">
        <v>12</v>
      </c>
      <c r="B356" s="18" t="s">
        <v>19</v>
      </c>
      <c r="C356" s="18" t="s">
        <v>31</v>
      </c>
      <c r="D356" s="18" t="s">
        <v>90</v>
      </c>
      <c r="E356" s="18">
        <v>3</v>
      </c>
      <c r="F356" s="18">
        <v>2007</v>
      </c>
      <c r="G356" s="19">
        <v>471.85950541124134</v>
      </c>
      <c r="H356" s="19">
        <v>0</v>
      </c>
      <c r="I356" s="19">
        <v>82</v>
      </c>
      <c r="J356" s="19">
        <v>1</v>
      </c>
      <c r="K356" s="19">
        <v>0</v>
      </c>
      <c r="L356" s="19">
        <v>0</v>
      </c>
      <c r="M356" s="19">
        <v>83</v>
      </c>
    </row>
    <row r="357" spans="1:13" x14ac:dyDescent="0.2">
      <c r="A357" s="18" t="s">
        <v>12</v>
      </c>
      <c r="B357" s="18" t="s">
        <v>19</v>
      </c>
      <c r="C357" s="18" t="s">
        <v>84</v>
      </c>
      <c r="D357" s="18" t="s">
        <v>92</v>
      </c>
      <c r="E357" s="18">
        <v>2</v>
      </c>
      <c r="F357" s="18">
        <v>2012</v>
      </c>
      <c r="G357" s="19">
        <v>292.71076512276085</v>
      </c>
      <c r="H357" s="19">
        <v>256</v>
      </c>
      <c r="I357" s="19">
        <v>241</v>
      </c>
      <c r="J357" s="19">
        <v>92</v>
      </c>
      <c r="K357" s="19">
        <v>284</v>
      </c>
      <c r="L357" s="19">
        <v>184.6</v>
      </c>
      <c r="M357" s="19">
        <v>773.6</v>
      </c>
    </row>
    <row r="358" spans="1:13" x14ac:dyDescent="0.2">
      <c r="A358" s="18" t="s">
        <v>14</v>
      </c>
      <c r="B358" s="18" t="s">
        <v>22</v>
      </c>
      <c r="C358" s="18" t="s">
        <v>84</v>
      </c>
      <c r="D358" s="18" t="s">
        <v>92</v>
      </c>
      <c r="E358" s="18">
        <v>1</v>
      </c>
      <c r="F358" s="18">
        <v>2017</v>
      </c>
      <c r="G358" s="19">
        <v>573.72845415275776</v>
      </c>
      <c r="H358" s="19">
        <v>484</v>
      </c>
      <c r="I358" s="19">
        <v>0</v>
      </c>
      <c r="J358" s="19">
        <v>93</v>
      </c>
      <c r="K358" s="19">
        <v>0</v>
      </c>
      <c r="L358" s="19">
        <v>0</v>
      </c>
      <c r="M358" s="19">
        <v>577</v>
      </c>
    </row>
    <row r="359" spans="1:13" x14ac:dyDescent="0.2">
      <c r="A359" s="18" t="s">
        <v>15</v>
      </c>
      <c r="B359" s="18" t="s">
        <v>26</v>
      </c>
      <c r="C359" s="18" t="s">
        <v>84</v>
      </c>
      <c r="D359" s="18" t="s">
        <v>92</v>
      </c>
      <c r="E359" s="18">
        <v>3</v>
      </c>
      <c r="F359" s="18">
        <v>2008</v>
      </c>
      <c r="G359" s="19">
        <v>223.54292915186514</v>
      </c>
      <c r="H359" s="19">
        <v>0</v>
      </c>
      <c r="I359" s="19">
        <v>162</v>
      </c>
      <c r="J359" s="19">
        <v>63</v>
      </c>
      <c r="K359" s="19">
        <v>45</v>
      </c>
      <c r="L359" s="19">
        <v>29.25</v>
      </c>
      <c r="M359" s="19">
        <v>254.25</v>
      </c>
    </row>
    <row r="360" spans="1:13" x14ac:dyDescent="0.2">
      <c r="A360" s="18" t="s">
        <v>13</v>
      </c>
      <c r="B360" s="18" t="s">
        <v>21</v>
      </c>
      <c r="C360" s="18" t="s">
        <v>32</v>
      </c>
      <c r="D360" s="18" t="s">
        <v>93</v>
      </c>
      <c r="E360" s="18">
        <v>1</v>
      </c>
      <c r="F360" s="18">
        <v>2017</v>
      </c>
      <c r="G360" s="19">
        <v>594.52116294046277</v>
      </c>
      <c r="H360" s="19">
        <v>223</v>
      </c>
      <c r="I360" s="19">
        <v>0</v>
      </c>
      <c r="J360" s="19">
        <v>76</v>
      </c>
      <c r="K360" s="19">
        <v>24</v>
      </c>
      <c r="L360" s="19">
        <v>15.600000000000001</v>
      </c>
      <c r="M360" s="19">
        <v>314.60000000000002</v>
      </c>
    </row>
    <row r="361" spans="1:13" x14ac:dyDescent="0.2">
      <c r="A361" s="18" t="s">
        <v>13</v>
      </c>
      <c r="B361" s="18" t="s">
        <v>20</v>
      </c>
      <c r="C361" s="18" t="s">
        <v>31</v>
      </c>
      <c r="D361" s="18" t="s">
        <v>90</v>
      </c>
      <c r="E361" s="18">
        <v>1</v>
      </c>
      <c r="F361" s="18">
        <v>2018</v>
      </c>
      <c r="G361" s="19">
        <v>456.92285996310017</v>
      </c>
      <c r="H361" s="19">
        <v>35</v>
      </c>
      <c r="I361" s="19">
        <v>18</v>
      </c>
      <c r="J361" s="19">
        <v>6</v>
      </c>
      <c r="K361" s="19">
        <v>0</v>
      </c>
      <c r="L361" s="19">
        <v>0</v>
      </c>
      <c r="M361" s="19">
        <v>59</v>
      </c>
    </row>
    <row r="362" spans="1:13" x14ac:dyDescent="0.2">
      <c r="A362" s="18" t="s">
        <v>14</v>
      </c>
      <c r="B362" s="18" t="s">
        <v>22</v>
      </c>
      <c r="C362" s="18" t="s">
        <v>31</v>
      </c>
      <c r="D362" s="18" t="s">
        <v>90</v>
      </c>
      <c r="E362" s="18">
        <v>2</v>
      </c>
      <c r="F362" s="18">
        <v>2012</v>
      </c>
      <c r="G362" s="19">
        <v>580.22592449351521</v>
      </c>
      <c r="H362" s="19">
        <v>0</v>
      </c>
      <c r="I362" s="19">
        <v>27</v>
      </c>
      <c r="J362" s="19">
        <v>0</v>
      </c>
      <c r="K362" s="19">
        <v>0</v>
      </c>
      <c r="L362" s="19">
        <v>0</v>
      </c>
      <c r="M362" s="19">
        <v>27</v>
      </c>
    </row>
    <row r="363" spans="1:13" x14ac:dyDescent="0.2">
      <c r="A363" s="18" t="s">
        <v>12</v>
      </c>
      <c r="B363" s="18" t="s">
        <v>18</v>
      </c>
      <c r="C363" s="18" t="s">
        <v>84</v>
      </c>
      <c r="D363" s="18" t="s">
        <v>91</v>
      </c>
      <c r="E363" s="18">
        <v>3</v>
      </c>
      <c r="F363" s="18">
        <v>2011</v>
      </c>
      <c r="G363" s="19">
        <v>338.45868178583089</v>
      </c>
      <c r="H363" s="19">
        <v>0</v>
      </c>
      <c r="I363" s="19">
        <v>1538</v>
      </c>
      <c r="J363" s="19">
        <v>0</v>
      </c>
      <c r="K363" s="19">
        <v>0</v>
      </c>
      <c r="L363" s="19">
        <v>0</v>
      </c>
      <c r="M363" s="19">
        <v>1538</v>
      </c>
    </row>
    <row r="364" spans="1:13" x14ac:dyDescent="0.2">
      <c r="A364" s="18" t="s">
        <v>13</v>
      </c>
      <c r="B364" s="18" t="s">
        <v>21</v>
      </c>
      <c r="C364" s="18" t="s">
        <v>31</v>
      </c>
      <c r="D364" s="18" t="s">
        <v>90</v>
      </c>
      <c r="E364" s="18">
        <v>3</v>
      </c>
      <c r="F364" s="18">
        <v>2011</v>
      </c>
      <c r="G364" s="19">
        <v>658.16432272354791</v>
      </c>
      <c r="H364" s="19">
        <v>567</v>
      </c>
      <c r="I364" s="19">
        <v>214</v>
      </c>
      <c r="J364" s="19">
        <v>0</v>
      </c>
      <c r="K364" s="19">
        <v>0</v>
      </c>
      <c r="L364" s="19">
        <v>0</v>
      </c>
      <c r="M364" s="19">
        <v>781</v>
      </c>
    </row>
    <row r="365" spans="1:13" x14ac:dyDescent="0.2">
      <c r="A365" s="18" t="s">
        <v>15</v>
      </c>
      <c r="B365" s="18" t="s">
        <v>25</v>
      </c>
      <c r="C365" s="18" t="s">
        <v>31</v>
      </c>
      <c r="D365" s="18" t="s">
        <v>90</v>
      </c>
      <c r="E365" s="18">
        <v>3</v>
      </c>
      <c r="F365" s="18">
        <v>2010</v>
      </c>
      <c r="G365" s="19">
        <v>528.43935159134253</v>
      </c>
      <c r="H365" s="19">
        <v>0</v>
      </c>
      <c r="I365" s="19">
        <v>876</v>
      </c>
      <c r="J365" s="19">
        <v>41</v>
      </c>
      <c r="K365" s="19">
        <v>9</v>
      </c>
      <c r="L365" s="19">
        <v>5.8500000000000005</v>
      </c>
      <c r="M365" s="19">
        <v>922.85</v>
      </c>
    </row>
    <row r="366" spans="1:13" x14ac:dyDescent="0.2">
      <c r="A366" s="18" t="s">
        <v>14</v>
      </c>
      <c r="B366" s="18" t="s">
        <v>23</v>
      </c>
      <c r="C366" s="18" t="s">
        <v>31</v>
      </c>
      <c r="D366" s="18" t="s">
        <v>90</v>
      </c>
      <c r="E366" s="18">
        <v>3</v>
      </c>
      <c r="F366" s="18">
        <v>2005</v>
      </c>
      <c r="G366" s="19">
        <v>477.17841638432299</v>
      </c>
      <c r="H366" s="19">
        <v>0</v>
      </c>
      <c r="I366" s="19">
        <v>594</v>
      </c>
      <c r="J366" s="19">
        <v>27</v>
      </c>
      <c r="K366" s="19">
        <v>0</v>
      </c>
      <c r="L366" s="19">
        <v>0</v>
      </c>
      <c r="M366" s="19">
        <v>621</v>
      </c>
    </row>
    <row r="367" spans="1:13" x14ac:dyDescent="0.2">
      <c r="A367" s="18" t="s">
        <v>14</v>
      </c>
      <c r="B367" s="18" t="s">
        <v>24</v>
      </c>
      <c r="C367" s="18" t="s">
        <v>84</v>
      </c>
      <c r="D367" s="18" t="s">
        <v>92</v>
      </c>
      <c r="E367" s="18">
        <v>3</v>
      </c>
      <c r="F367" s="18">
        <v>2010</v>
      </c>
      <c r="G367" s="19">
        <v>770.16114560450796</v>
      </c>
      <c r="H367" s="19">
        <v>0</v>
      </c>
      <c r="I367" s="19">
        <v>521</v>
      </c>
      <c r="J367" s="19">
        <v>0</v>
      </c>
      <c r="K367" s="19">
        <v>0</v>
      </c>
      <c r="L367" s="19">
        <v>0</v>
      </c>
      <c r="M367" s="19">
        <v>521</v>
      </c>
    </row>
    <row r="368" spans="1:13" x14ac:dyDescent="0.2">
      <c r="A368" s="18" t="s">
        <v>13</v>
      </c>
      <c r="B368" s="18" t="s">
        <v>20</v>
      </c>
      <c r="C368" s="18" t="s">
        <v>31</v>
      </c>
      <c r="D368" s="18" t="s">
        <v>90</v>
      </c>
      <c r="E368" s="18">
        <v>1</v>
      </c>
      <c r="F368" s="18">
        <v>2019</v>
      </c>
      <c r="G368" s="19">
        <v>392.77579894376402</v>
      </c>
      <c r="H368" s="19">
        <v>51</v>
      </c>
      <c r="I368" s="19">
        <v>0</v>
      </c>
      <c r="J368" s="19">
        <v>12</v>
      </c>
      <c r="K368" s="19">
        <v>0</v>
      </c>
      <c r="L368" s="19">
        <v>0</v>
      </c>
      <c r="M368" s="19">
        <v>63</v>
      </c>
    </row>
    <row r="369" spans="1:13" x14ac:dyDescent="0.2">
      <c r="A369" s="18" t="s">
        <v>14</v>
      </c>
      <c r="B369" s="18" t="s">
        <v>24</v>
      </c>
      <c r="C369" s="18" t="s">
        <v>31</v>
      </c>
      <c r="D369" s="18" t="s">
        <v>90</v>
      </c>
      <c r="E369" s="18">
        <v>1</v>
      </c>
      <c r="F369" s="18">
        <v>2017</v>
      </c>
      <c r="G369" s="19">
        <v>579.78064859833694</v>
      </c>
      <c r="H369" s="19">
        <v>0</v>
      </c>
      <c r="I369" s="19">
        <v>176</v>
      </c>
      <c r="J369" s="19">
        <v>42</v>
      </c>
      <c r="K369" s="19">
        <v>10</v>
      </c>
      <c r="L369" s="19">
        <v>6.5</v>
      </c>
      <c r="M369" s="19">
        <v>224.5</v>
      </c>
    </row>
    <row r="370" spans="1:13" x14ac:dyDescent="0.2">
      <c r="A370" s="18" t="s">
        <v>14</v>
      </c>
      <c r="B370" s="18" t="s">
        <v>22</v>
      </c>
      <c r="C370" s="18" t="s">
        <v>31</v>
      </c>
      <c r="D370" s="18" t="s">
        <v>90</v>
      </c>
      <c r="E370" s="18">
        <v>2</v>
      </c>
      <c r="F370" s="18">
        <v>2015</v>
      </c>
      <c r="G370" s="19">
        <v>496.38494310579398</v>
      </c>
      <c r="H370" s="19">
        <v>0</v>
      </c>
      <c r="I370" s="19">
        <v>258</v>
      </c>
      <c r="J370" s="19">
        <v>0</v>
      </c>
      <c r="K370" s="19">
        <v>0</v>
      </c>
      <c r="L370" s="19">
        <v>0</v>
      </c>
      <c r="M370" s="19">
        <v>258</v>
      </c>
    </row>
    <row r="371" spans="1:13" x14ac:dyDescent="0.2">
      <c r="A371" s="18" t="s">
        <v>15</v>
      </c>
      <c r="B371" s="18" t="s">
        <v>25</v>
      </c>
      <c r="C371" s="18" t="s">
        <v>31</v>
      </c>
      <c r="D371" s="18" t="s">
        <v>90</v>
      </c>
      <c r="E371" s="18">
        <v>2</v>
      </c>
      <c r="F371" s="18">
        <v>2015</v>
      </c>
      <c r="G371" s="19">
        <v>481.24680007733031</v>
      </c>
      <c r="H371" s="19">
        <v>0</v>
      </c>
      <c r="I371" s="19">
        <v>379</v>
      </c>
      <c r="J371" s="19">
        <v>0</v>
      </c>
      <c r="K371" s="19">
        <v>0</v>
      </c>
      <c r="L371" s="19">
        <v>0</v>
      </c>
      <c r="M371" s="19">
        <v>379</v>
      </c>
    </row>
    <row r="372" spans="1:13" x14ac:dyDescent="0.2">
      <c r="A372" s="18" t="s">
        <v>14</v>
      </c>
      <c r="B372" s="18" t="s">
        <v>23</v>
      </c>
      <c r="C372" s="18" t="s">
        <v>32</v>
      </c>
      <c r="D372" s="18" t="s">
        <v>93</v>
      </c>
      <c r="E372" s="18">
        <v>2</v>
      </c>
      <c r="F372" s="18">
        <v>2014</v>
      </c>
      <c r="G372" s="19">
        <v>699.74043348487874</v>
      </c>
      <c r="H372" s="19">
        <v>0</v>
      </c>
      <c r="I372" s="19">
        <v>330</v>
      </c>
      <c r="J372" s="19">
        <v>29</v>
      </c>
      <c r="K372" s="19">
        <v>0</v>
      </c>
      <c r="L372" s="19">
        <v>0</v>
      </c>
      <c r="M372" s="19">
        <v>359</v>
      </c>
    </row>
    <row r="373" spans="1:13" x14ac:dyDescent="0.2">
      <c r="A373" s="18" t="s">
        <v>16</v>
      </c>
      <c r="B373" s="18" t="s">
        <v>27</v>
      </c>
      <c r="C373" s="18" t="s">
        <v>31</v>
      </c>
      <c r="D373" s="18" t="s">
        <v>90</v>
      </c>
      <c r="E373" s="18">
        <v>2</v>
      </c>
      <c r="F373" s="18">
        <v>2016</v>
      </c>
      <c r="G373" s="19">
        <v>469.60633855631863</v>
      </c>
      <c r="H373" s="19">
        <v>250</v>
      </c>
      <c r="I373" s="19">
        <v>111</v>
      </c>
      <c r="J373" s="19">
        <v>143</v>
      </c>
      <c r="K373" s="19">
        <v>0</v>
      </c>
      <c r="L373" s="19">
        <v>0</v>
      </c>
      <c r="M373" s="19">
        <v>504</v>
      </c>
    </row>
    <row r="374" spans="1:13" x14ac:dyDescent="0.2">
      <c r="A374" s="18" t="s">
        <v>12</v>
      </c>
      <c r="B374" s="18" t="s">
        <v>19</v>
      </c>
      <c r="C374" s="18" t="s">
        <v>29</v>
      </c>
      <c r="D374" s="18" t="s">
        <v>87</v>
      </c>
      <c r="E374" s="18">
        <v>3</v>
      </c>
      <c r="F374" s="18">
        <v>2006</v>
      </c>
      <c r="G374" s="19">
        <v>512.78121520039895</v>
      </c>
      <c r="H374" s="19">
        <v>0</v>
      </c>
      <c r="I374" s="19">
        <v>0</v>
      </c>
      <c r="J374" s="19">
        <v>22</v>
      </c>
      <c r="K374" s="19">
        <v>0</v>
      </c>
      <c r="L374" s="19">
        <v>0</v>
      </c>
      <c r="M374" s="19">
        <v>22</v>
      </c>
    </row>
    <row r="375" spans="1:13" x14ac:dyDescent="0.2">
      <c r="A375" s="18" t="s">
        <v>15</v>
      </c>
      <c r="B375" s="18" t="s">
        <v>26</v>
      </c>
      <c r="C375" s="18" t="s">
        <v>31</v>
      </c>
      <c r="D375" s="18" t="s">
        <v>90</v>
      </c>
      <c r="E375" s="18">
        <v>2</v>
      </c>
      <c r="F375" s="18">
        <v>2013</v>
      </c>
      <c r="G375" s="19">
        <v>495.60283343883162</v>
      </c>
      <c r="H375" s="19">
        <v>0</v>
      </c>
      <c r="I375" s="19">
        <v>520</v>
      </c>
      <c r="J375" s="19">
        <v>196</v>
      </c>
      <c r="K375" s="19">
        <v>0</v>
      </c>
      <c r="L375" s="19">
        <v>0</v>
      </c>
      <c r="M375" s="19">
        <v>716</v>
      </c>
    </row>
    <row r="376" spans="1:13" x14ac:dyDescent="0.2">
      <c r="A376" s="18" t="s">
        <v>15</v>
      </c>
      <c r="B376" s="18" t="s">
        <v>25</v>
      </c>
      <c r="C376" s="18" t="s">
        <v>84</v>
      </c>
      <c r="D376" s="18" t="s">
        <v>91</v>
      </c>
      <c r="E376" s="18">
        <v>3</v>
      </c>
      <c r="F376" s="18">
        <v>2004</v>
      </c>
      <c r="G376" s="19">
        <v>399.08665880225112</v>
      </c>
      <c r="H376" s="19">
        <v>0</v>
      </c>
      <c r="I376" s="19">
        <v>0</v>
      </c>
      <c r="J376" s="19">
        <v>617</v>
      </c>
      <c r="K376" s="19">
        <v>0</v>
      </c>
      <c r="L376" s="19">
        <v>0</v>
      </c>
      <c r="M376" s="19">
        <v>617</v>
      </c>
    </row>
    <row r="377" spans="1:13" x14ac:dyDescent="0.2">
      <c r="A377" s="18" t="s">
        <v>15</v>
      </c>
      <c r="B377" s="18" t="s">
        <v>26</v>
      </c>
      <c r="C377" s="18" t="s">
        <v>29</v>
      </c>
      <c r="D377" s="18" t="s">
        <v>85</v>
      </c>
      <c r="E377" s="18">
        <v>3</v>
      </c>
      <c r="F377" s="18">
        <v>2007</v>
      </c>
      <c r="G377" s="19">
        <v>455.51192845454858</v>
      </c>
      <c r="H377" s="19">
        <v>0</v>
      </c>
      <c r="I377" s="19">
        <v>1868</v>
      </c>
      <c r="J377" s="19">
        <v>0</v>
      </c>
      <c r="K377" s="19">
        <v>0</v>
      </c>
      <c r="L377" s="19">
        <v>0</v>
      </c>
      <c r="M377" s="19">
        <v>1868</v>
      </c>
    </row>
    <row r="378" spans="1:13" x14ac:dyDescent="0.2">
      <c r="A378" s="18" t="s">
        <v>12</v>
      </c>
      <c r="B378" s="18" t="s">
        <v>18</v>
      </c>
      <c r="C378" s="18" t="s">
        <v>31</v>
      </c>
      <c r="D378" s="18" t="s">
        <v>90</v>
      </c>
      <c r="E378" s="18">
        <v>2</v>
      </c>
      <c r="F378" s="18">
        <v>2013</v>
      </c>
      <c r="G378" s="19">
        <v>643.29882770121128</v>
      </c>
      <c r="H378" s="19">
        <v>305</v>
      </c>
      <c r="I378" s="19">
        <v>0</v>
      </c>
      <c r="J378" s="19">
        <v>153</v>
      </c>
      <c r="K378" s="19">
        <v>0</v>
      </c>
      <c r="L378" s="19">
        <v>0</v>
      </c>
      <c r="M378" s="19">
        <v>458</v>
      </c>
    </row>
    <row r="379" spans="1:13" x14ac:dyDescent="0.2">
      <c r="A379" s="18" t="s">
        <v>16</v>
      </c>
      <c r="B379" s="18" t="s">
        <v>27</v>
      </c>
      <c r="C379" s="18" t="s">
        <v>32</v>
      </c>
      <c r="D379" s="18" t="s">
        <v>93</v>
      </c>
      <c r="E379" s="18">
        <v>2</v>
      </c>
      <c r="F379" s="18">
        <v>2013</v>
      </c>
      <c r="G379" s="19">
        <v>877.886480695871</v>
      </c>
      <c r="H379" s="19">
        <v>0</v>
      </c>
      <c r="I379" s="19">
        <v>565</v>
      </c>
      <c r="J379" s="19">
        <v>0</v>
      </c>
      <c r="K379" s="19">
        <v>11</v>
      </c>
      <c r="L379" s="19">
        <v>7.15</v>
      </c>
      <c r="M379" s="19">
        <v>572.15</v>
      </c>
    </row>
    <row r="380" spans="1:13" x14ac:dyDescent="0.2">
      <c r="A380" s="18" t="s">
        <v>13</v>
      </c>
      <c r="B380" s="18" t="s">
        <v>21</v>
      </c>
      <c r="C380" s="18" t="s">
        <v>30</v>
      </c>
      <c r="D380" s="18" t="s">
        <v>89</v>
      </c>
      <c r="E380" s="18">
        <v>2</v>
      </c>
      <c r="F380" s="18">
        <v>2012</v>
      </c>
      <c r="G380" s="19">
        <v>408.43819971862411</v>
      </c>
      <c r="H380" s="19">
        <v>324</v>
      </c>
      <c r="I380" s="19">
        <v>106</v>
      </c>
      <c r="J380" s="19">
        <v>0</v>
      </c>
      <c r="K380" s="19">
        <v>0</v>
      </c>
      <c r="L380" s="19">
        <v>0</v>
      </c>
      <c r="M380" s="19">
        <v>430</v>
      </c>
    </row>
    <row r="381" spans="1:13" x14ac:dyDescent="0.2">
      <c r="A381" s="18" t="s">
        <v>15</v>
      </c>
      <c r="B381" s="18" t="s">
        <v>25</v>
      </c>
      <c r="C381" s="18" t="s">
        <v>84</v>
      </c>
      <c r="D381" s="18" t="s">
        <v>92</v>
      </c>
      <c r="E381" s="18">
        <v>3</v>
      </c>
      <c r="F381" s="18">
        <v>2010</v>
      </c>
      <c r="G381" s="19">
        <v>480.58868288517033</v>
      </c>
      <c r="H381" s="19">
        <v>203</v>
      </c>
      <c r="I381" s="19">
        <v>636</v>
      </c>
      <c r="J381" s="19">
        <v>77</v>
      </c>
      <c r="K381" s="19">
        <v>0</v>
      </c>
      <c r="L381" s="19">
        <v>0</v>
      </c>
      <c r="M381" s="19">
        <v>916</v>
      </c>
    </row>
    <row r="382" spans="1:13" x14ac:dyDescent="0.2">
      <c r="A382" s="18" t="s">
        <v>14</v>
      </c>
      <c r="B382" s="18" t="s">
        <v>23</v>
      </c>
      <c r="C382" s="18" t="s">
        <v>84</v>
      </c>
      <c r="D382" s="18" t="s">
        <v>92</v>
      </c>
      <c r="E382" s="18">
        <v>3</v>
      </c>
      <c r="F382" s="18">
        <v>2008</v>
      </c>
      <c r="G382" s="19">
        <v>425.43372374310837</v>
      </c>
      <c r="H382" s="19">
        <v>0</v>
      </c>
      <c r="I382" s="19">
        <v>597</v>
      </c>
      <c r="J382" s="19">
        <v>13</v>
      </c>
      <c r="K382" s="19">
        <v>0</v>
      </c>
      <c r="L382" s="19">
        <v>0</v>
      </c>
      <c r="M382" s="19">
        <v>610</v>
      </c>
    </row>
    <row r="383" spans="1:13" x14ac:dyDescent="0.2">
      <c r="A383" s="18" t="s">
        <v>15</v>
      </c>
      <c r="B383" s="18" t="s">
        <v>25</v>
      </c>
      <c r="C383" s="18" t="s">
        <v>31</v>
      </c>
      <c r="D383" s="18" t="s">
        <v>90</v>
      </c>
      <c r="E383" s="18">
        <v>3</v>
      </c>
      <c r="F383" s="18">
        <v>2000</v>
      </c>
      <c r="G383" s="19">
        <v>412.67073795889195</v>
      </c>
      <c r="H383" s="19">
        <v>0</v>
      </c>
      <c r="I383" s="19">
        <v>503</v>
      </c>
      <c r="J383" s="19">
        <v>107</v>
      </c>
      <c r="K383" s="19">
        <v>0</v>
      </c>
      <c r="L383" s="19">
        <v>0</v>
      </c>
      <c r="M383" s="19">
        <v>610</v>
      </c>
    </row>
    <row r="384" spans="1:13" x14ac:dyDescent="0.2">
      <c r="A384" s="18" t="s">
        <v>12</v>
      </c>
      <c r="B384" s="18" t="s">
        <v>18</v>
      </c>
      <c r="C384" s="18" t="s">
        <v>30</v>
      </c>
      <c r="D384" s="18" t="s">
        <v>89</v>
      </c>
      <c r="E384" s="18">
        <v>3</v>
      </c>
      <c r="F384" s="18">
        <v>2006</v>
      </c>
      <c r="G384" s="19">
        <v>523.61889453435663</v>
      </c>
      <c r="H384" s="19">
        <v>0</v>
      </c>
      <c r="I384" s="19">
        <v>1227</v>
      </c>
      <c r="J384" s="19">
        <v>41</v>
      </c>
      <c r="K384" s="19">
        <v>0</v>
      </c>
      <c r="L384" s="19">
        <v>0</v>
      </c>
      <c r="M384" s="19">
        <v>1268</v>
      </c>
    </row>
    <row r="385" spans="1:13" x14ac:dyDescent="0.2">
      <c r="A385" s="18" t="s">
        <v>13</v>
      </c>
      <c r="B385" s="18" t="s">
        <v>21</v>
      </c>
      <c r="C385" s="18" t="s">
        <v>29</v>
      </c>
      <c r="D385" s="18" t="s">
        <v>85</v>
      </c>
      <c r="E385" s="18">
        <v>2</v>
      </c>
      <c r="F385" s="18">
        <v>2012</v>
      </c>
      <c r="G385" s="19">
        <v>372.44595921898895</v>
      </c>
      <c r="H385" s="19">
        <v>962</v>
      </c>
      <c r="I385" s="19">
        <v>0</v>
      </c>
      <c r="J385" s="19">
        <v>0</v>
      </c>
      <c r="K385" s="19">
        <v>0</v>
      </c>
      <c r="L385" s="19">
        <v>0</v>
      </c>
      <c r="M385" s="19">
        <v>962</v>
      </c>
    </row>
    <row r="386" spans="1:13" x14ac:dyDescent="0.2">
      <c r="A386" s="18" t="s">
        <v>14</v>
      </c>
      <c r="B386" s="18" t="s">
        <v>22</v>
      </c>
      <c r="C386" s="18" t="s">
        <v>84</v>
      </c>
      <c r="D386" s="18" t="s">
        <v>92</v>
      </c>
      <c r="E386" s="18">
        <v>2</v>
      </c>
      <c r="F386" s="18">
        <v>2012</v>
      </c>
      <c r="G386" s="19">
        <v>438.0091312188697</v>
      </c>
      <c r="H386" s="19">
        <v>0</v>
      </c>
      <c r="I386" s="19">
        <v>611</v>
      </c>
      <c r="J386" s="19">
        <v>0</v>
      </c>
      <c r="K386" s="19">
        <v>0</v>
      </c>
      <c r="L386" s="19">
        <v>0</v>
      </c>
      <c r="M386" s="19">
        <v>611</v>
      </c>
    </row>
    <row r="387" spans="1:13" x14ac:dyDescent="0.2">
      <c r="A387" s="18" t="s">
        <v>13</v>
      </c>
      <c r="B387" s="18" t="s">
        <v>20</v>
      </c>
      <c r="C387" s="18" t="s">
        <v>31</v>
      </c>
      <c r="D387" s="18" t="s">
        <v>90</v>
      </c>
      <c r="E387" s="18">
        <v>3</v>
      </c>
      <c r="F387" s="18">
        <v>2009</v>
      </c>
      <c r="G387" s="19">
        <v>412.09827411287267</v>
      </c>
      <c r="H387" s="19">
        <v>0</v>
      </c>
      <c r="I387" s="19">
        <v>592</v>
      </c>
      <c r="J387" s="19">
        <v>49</v>
      </c>
      <c r="K387" s="19">
        <v>0</v>
      </c>
      <c r="L387" s="19">
        <v>0</v>
      </c>
      <c r="M387" s="19">
        <v>641</v>
      </c>
    </row>
    <row r="388" spans="1:13" x14ac:dyDescent="0.2">
      <c r="A388" s="18" t="s">
        <v>13</v>
      </c>
      <c r="B388" s="18" t="s">
        <v>20</v>
      </c>
      <c r="C388" s="18" t="s">
        <v>29</v>
      </c>
      <c r="D388" s="18" t="s">
        <v>87</v>
      </c>
      <c r="E388" s="18">
        <v>1</v>
      </c>
      <c r="F388" s="18">
        <v>2018</v>
      </c>
      <c r="G388" s="19">
        <v>575.6650051478515</v>
      </c>
      <c r="H388" s="19">
        <v>130</v>
      </c>
      <c r="I388" s="19">
        <v>183</v>
      </c>
      <c r="J388" s="19">
        <v>0</v>
      </c>
      <c r="K388" s="19">
        <v>0</v>
      </c>
      <c r="L388" s="19">
        <v>0</v>
      </c>
      <c r="M388" s="19">
        <v>313</v>
      </c>
    </row>
    <row r="389" spans="1:13" x14ac:dyDescent="0.2">
      <c r="A389" s="18" t="s">
        <v>16</v>
      </c>
      <c r="B389" s="18" t="s">
        <v>27</v>
      </c>
      <c r="C389" s="18" t="s">
        <v>30</v>
      </c>
      <c r="D389" s="18" t="s">
        <v>89</v>
      </c>
      <c r="E389" s="18">
        <v>2</v>
      </c>
      <c r="F389" s="18">
        <v>2014</v>
      </c>
      <c r="G389" s="19">
        <v>662.04686546294874</v>
      </c>
      <c r="H389" s="19">
        <v>573</v>
      </c>
      <c r="I389" s="19">
        <v>16</v>
      </c>
      <c r="J389" s="19">
        <v>0</v>
      </c>
      <c r="K389" s="19">
        <v>0</v>
      </c>
      <c r="L389" s="19">
        <v>0</v>
      </c>
      <c r="M389" s="19">
        <v>589</v>
      </c>
    </row>
    <row r="390" spans="1:13" x14ac:dyDescent="0.2">
      <c r="A390" s="18" t="s">
        <v>12</v>
      </c>
      <c r="B390" s="18" t="s">
        <v>17</v>
      </c>
      <c r="C390" s="18" t="s">
        <v>31</v>
      </c>
      <c r="D390" s="18" t="s">
        <v>90</v>
      </c>
      <c r="E390" s="18">
        <v>2</v>
      </c>
      <c r="F390" s="18">
        <v>2016</v>
      </c>
      <c r="G390" s="19">
        <v>493.54602668205797</v>
      </c>
      <c r="H390" s="19">
        <v>257</v>
      </c>
      <c r="I390" s="19">
        <v>0</v>
      </c>
      <c r="J390" s="19">
        <v>21</v>
      </c>
      <c r="K390" s="19">
        <v>0</v>
      </c>
      <c r="L390" s="19">
        <v>0</v>
      </c>
      <c r="M390" s="19">
        <v>278</v>
      </c>
    </row>
    <row r="391" spans="1:13" x14ac:dyDescent="0.2">
      <c r="A391" s="18" t="s">
        <v>13</v>
      </c>
      <c r="B391" s="18" t="s">
        <v>20</v>
      </c>
      <c r="C391" s="18" t="s">
        <v>32</v>
      </c>
      <c r="D391" s="18" t="s">
        <v>93</v>
      </c>
      <c r="E391" s="18">
        <v>2</v>
      </c>
      <c r="F391" s="18">
        <v>2016</v>
      </c>
      <c r="G391" s="19">
        <v>473.98197129440518</v>
      </c>
      <c r="H391" s="19">
        <v>134</v>
      </c>
      <c r="I391" s="19">
        <v>110</v>
      </c>
      <c r="J391" s="19">
        <v>0</v>
      </c>
      <c r="K391" s="19">
        <v>6.9999999999999991</v>
      </c>
      <c r="L391" s="19">
        <v>4.55</v>
      </c>
      <c r="M391" s="19">
        <v>248.55</v>
      </c>
    </row>
    <row r="392" spans="1:13" x14ac:dyDescent="0.2">
      <c r="A392" s="18" t="s">
        <v>13</v>
      </c>
      <c r="B392" s="18" t="s">
        <v>21</v>
      </c>
      <c r="C392" s="18" t="s">
        <v>84</v>
      </c>
      <c r="D392" s="18" t="s">
        <v>91</v>
      </c>
      <c r="E392" s="18">
        <v>3</v>
      </c>
      <c r="F392" s="18">
        <v>2001</v>
      </c>
      <c r="G392" s="19">
        <v>525.7468054788435</v>
      </c>
      <c r="H392" s="19">
        <v>831</v>
      </c>
      <c r="I392" s="19">
        <v>42</v>
      </c>
      <c r="J392" s="19">
        <v>0</v>
      </c>
      <c r="K392" s="19">
        <v>0</v>
      </c>
      <c r="L392" s="19">
        <v>0</v>
      </c>
      <c r="M392" s="19">
        <v>873</v>
      </c>
    </row>
    <row r="393" spans="1:13" x14ac:dyDescent="0.2">
      <c r="A393" s="18" t="s">
        <v>16</v>
      </c>
      <c r="B393" s="18" t="s">
        <v>27</v>
      </c>
      <c r="C393" s="18" t="s">
        <v>32</v>
      </c>
      <c r="D393" s="18" t="s">
        <v>93</v>
      </c>
      <c r="E393" s="18">
        <v>3</v>
      </c>
      <c r="F393" s="18">
        <v>2002</v>
      </c>
      <c r="G393" s="19">
        <v>335.54655047926462</v>
      </c>
      <c r="H393" s="19">
        <v>0</v>
      </c>
      <c r="I393" s="19">
        <v>0</v>
      </c>
      <c r="J393" s="19">
        <v>888</v>
      </c>
      <c r="K393" s="19">
        <v>5</v>
      </c>
      <c r="L393" s="19">
        <v>3.25</v>
      </c>
      <c r="M393" s="19">
        <v>891.25</v>
      </c>
    </row>
    <row r="394" spans="1:13" x14ac:dyDescent="0.2">
      <c r="A394" s="18" t="s">
        <v>15</v>
      </c>
      <c r="B394" s="18" t="s">
        <v>25</v>
      </c>
      <c r="C394" s="18" t="s">
        <v>84</v>
      </c>
      <c r="D394" s="18" t="s">
        <v>92</v>
      </c>
      <c r="E394" s="18">
        <v>3</v>
      </c>
      <c r="F394" s="18">
        <v>2003</v>
      </c>
      <c r="G394" s="19">
        <v>408.47102770916246</v>
      </c>
      <c r="H394" s="19">
        <v>0</v>
      </c>
      <c r="I394" s="19">
        <v>1428</v>
      </c>
      <c r="J394" s="19">
        <v>100</v>
      </c>
      <c r="K394" s="19">
        <v>0</v>
      </c>
      <c r="L394" s="19">
        <v>0</v>
      </c>
      <c r="M394" s="19">
        <v>1528</v>
      </c>
    </row>
    <row r="395" spans="1:13" x14ac:dyDescent="0.2">
      <c r="A395" s="18" t="s">
        <v>15</v>
      </c>
      <c r="B395" s="18" t="s">
        <v>26</v>
      </c>
      <c r="C395" s="18" t="s">
        <v>31</v>
      </c>
      <c r="D395" s="18" t="s">
        <v>90</v>
      </c>
      <c r="E395" s="18">
        <v>2</v>
      </c>
      <c r="F395" s="18">
        <v>2016</v>
      </c>
      <c r="G395" s="19">
        <v>451.30475419186683</v>
      </c>
      <c r="H395" s="19">
        <v>0</v>
      </c>
      <c r="I395" s="19">
        <v>4</v>
      </c>
      <c r="J395" s="19">
        <v>87</v>
      </c>
      <c r="K395" s="19">
        <v>12</v>
      </c>
      <c r="L395" s="19">
        <v>7.8000000000000007</v>
      </c>
      <c r="M395" s="19">
        <v>98.8</v>
      </c>
    </row>
    <row r="396" spans="1:13" x14ac:dyDescent="0.2">
      <c r="A396" s="18" t="s">
        <v>16</v>
      </c>
      <c r="B396" s="18" t="s">
        <v>27</v>
      </c>
      <c r="C396" s="18" t="s">
        <v>32</v>
      </c>
      <c r="D396" s="18" t="s">
        <v>93</v>
      </c>
      <c r="E396" s="18">
        <v>3</v>
      </c>
      <c r="F396" s="18">
        <v>2004</v>
      </c>
      <c r="G396" s="19">
        <v>653.28552310848477</v>
      </c>
      <c r="H396" s="19">
        <v>0</v>
      </c>
      <c r="I396" s="19">
        <v>880</v>
      </c>
      <c r="J396" s="19">
        <v>275</v>
      </c>
      <c r="K396" s="19">
        <v>446.00000000000006</v>
      </c>
      <c r="L396" s="19">
        <v>289.90000000000003</v>
      </c>
      <c r="M396" s="19">
        <v>1444.9</v>
      </c>
    </row>
    <row r="397" spans="1:13" x14ac:dyDescent="0.2">
      <c r="A397" s="18" t="s">
        <v>14</v>
      </c>
      <c r="B397" s="18" t="s">
        <v>22</v>
      </c>
      <c r="C397" s="18" t="s">
        <v>84</v>
      </c>
      <c r="D397" s="18" t="s">
        <v>92</v>
      </c>
      <c r="E397" s="18">
        <v>3</v>
      </c>
      <c r="F397" s="18">
        <v>2005</v>
      </c>
      <c r="G397" s="19">
        <v>263.31620078714309</v>
      </c>
      <c r="H397" s="19">
        <v>0</v>
      </c>
      <c r="I397" s="19">
        <v>1818</v>
      </c>
      <c r="J397" s="19">
        <v>0</v>
      </c>
      <c r="K397" s="19">
        <v>0</v>
      </c>
      <c r="L397" s="19">
        <v>0</v>
      </c>
      <c r="M397" s="19">
        <v>1818</v>
      </c>
    </row>
    <row r="398" spans="1:13" x14ac:dyDescent="0.2">
      <c r="A398" s="18" t="s">
        <v>12</v>
      </c>
      <c r="B398" s="18" t="s">
        <v>17</v>
      </c>
      <c r="C398" s="18" t="s">
        <v>31</v>
      </c>
      <c r="D398" s="18" t="s">
        <v>90</v>
      </c>
      <c r="E398" s="18">
        <v>1</v>
      </c>
      <c r="F398" s="18">
        <v>2019</v>
      </c>
      <c r="G398" s="19">
        <v>485.81482662023092</v>
      </c>
      <c r="H398" s="19">
        <v>0</v>
      </c>
      <c r="I398" s="19">
        <v>3</v>
      </c>
      <c r="J398" s="19">
        <v>10</v>
      </c>
      <c r="K398" s="19">
        <v>2</v>
      </c>
      <c r="L398" s="19">
        <v>1.3</v>
      </c>
      <c r="M398" s="19">
        <v>14.3</v>
      </c>
    </row>
    <row r="399" spans="1:13" x14ac:dyDescent="0.2">
      <c r="A399" s="18" t="s">
        <v>12</v>
      </c>
      <c r="B399" s="18" t="s">
        <v>18</v>
      </c>
      <c r="C399" s="18" t="s">
        <v>84</v>
      </c>
      <c r="D399" s="18" t="s">
        <v>92</v>
      </c>
      <c r="E399" s="18">
        <v>3</v>
      </c>
      <c r="F399" s="18">
        <v>2002</v>
      </c>
      <c r="G399" s="19">
        <v>345.40235402906643</v>
      </c>
      <c r="H399" s="19">
        <v>703</v>
      </c>
      <c r="I399" s="19">
        <v>15</v>
      </c>
      <c r="J399" s="19">
        <v>0</v>
      </c>
      <c r="K399" s="19">
        <v>0</v>
      </c>
      <c r="L399" s="19">
        <v>0</v>
      </c>
      <c r="M399" s="19">
        <v>718</v>
      </c>
    </row>
    <row r="400" spans="1:13" x14ac:dyDescent="0.2">
      <c r="A400" s="18" t="s">
        <v>16</v>
      </c>
      <c r="B400" s="18" t="s">
        <v>27</v>
      </c>
      <c r="C400" s="18" t="s">
        <v>84</v>
      </c>
      <c r="D400" s="18" t="s">
        <v>92</v>
      </c>
      <c r="E400" s="18">
        <v>3</v>
      </c>
      <c r="F400" s="18">
        <v>2003</v>
      </c>
      <c r="G400" s="19">
        <v>460.00863066585811</v>
      </c>
      <c r="H400" s="19">
        <v>0</v>
      </c>
      <c r="I400" s="19">
        <v>1273</v>
      </c>
      <c r="J400" s="19">
        <v>0</v>
      </c>
      <c r="K400" s="19">
        <v>0</v>
      </c>
      <c r="L400" s="19">
        <v>0</v>
      </c>
      <c r="M400" s="19">
        <v>1273</v>
      </c>
    </row>
    <row r="401" spans="1:13" x14ac:dyDescent="0.2">
      <c r="A401" s="18" t="s">
        <v>16</v>
      </c>
      <c r="B401" s="18" t="s">
        <v>27</v>
      </c>
      <c r="C401" s="18" t="s">
        <v>32</v>
      </c>
      <c r="D401" s="18" t="s">
        <v>93</v>
      </c>
      <c r="E401" s="18">
        <v>3</v>
      </c>
      <c r="F401" s="18">
        <v>2008</v>
      </c>
      <c r="G401" s="19">
        <v>218.09630246188564</v>
      </c>
      <c r="H401" s="19">
        <v>0</v>
      </c>
      <c r="I401" s="19">
        <v>2058</v>
      </c>
      <c r="J401" s="19">
        <v>0</v>
      </c>
      <c r="K401" s="19">
        <v>0</v>
      </c>
      <c r="L401" s="19">
        <v>0</v>
      </c>
      <c r="M401" s="19">
        <v>2058</v>
      </c>
    </row>
    <row r="402" spans="1:13" x14ac:dyDescent="0.2">
      <c r="A402" s="18" t="s">
        <v>14</v>
      </c>
      <c r="B402" s="18" t="s">
        <v>22</v>
      </c>
      <c r="C402" s="18" t="s">
        <v>84</v>
      </c>
      <c r="D402" s="18" t="s">
        <v>92</v>
      </c>
      <c r="E402" s="18">
        <v>2</v>
      </c>
      <c r="F402" s="18">
        <v>2012</v>
      </c>
      <c r="G402" s="19">
        <v>545.57884354026226</v>
      </c>
      <c r="H402" s="19">
        <v>0</v>
      </c>
      <c r="I402" s="19">
        <v>745</v>
      </c>
      <c r="J402" s="19">
        <v>13</v>
      </c>
      <c r="K402" s="19">
        <v>0</v>
      </c>
      <c r="L402" s="19">
        <v>0</v>
      </c>
      <c r="M402" s="19">
        <v>758</v>
      </c>
    </row>
    <row r="403" spans="1:13" x14ac:dyDescent="0.2">
      <c r="A403" s="18" t="s">
        <v>12</v>
      </c>
      <c r="B403" s="18" t="s">
        <v>17</v>
      </c>
      <c r="C403" s="18" t="s">
        <v>30</v>
      </c>
      <c r="D403" s="18" t="s">
        <v>89</v>
      </c>
      <c r="E403" s="18">
        <v>1</v>
      </c>
      <c r="F403" s="18">
        <v>2018</v>
      </c>
      <c r="G403" s="19">
        <v>509.90181799303019</v>
      </c>
      <c r="H403" s="19">
        <v>704</v>
      </c>
      <c r="I403" s="19">
        <v>0</v>
      </c>
      <c r="J403" s="19">
        <v>0</v>
      </c>
      <c r="K403" s="19">
        <v>0</v>
      </c>
      <c r="L403" s="19">
        <v>0</v>
      </c>
      <c r="M403" s="19">
        <v>704</v>
      </c>
    </row>
    <row r="404" spans="1:13" x14ac:dyDescent="0.2">
      <c r="A404" s="18" t="s">
        <v>14</v>
      </c>
      <c r="B404" s="18" t="s">
        <v>22</v>
      </c>
      <c r="C404" s="18" t="s">
        <v>31</v>
      </c>
      <c r="D404" s="18" t="s">
        <v>90</v>
      </c>
      <c r="E404" s="18">
        <v>1</v>
      </c>
      <c r="F404" s="18">
        <v>2018</v>
      </c>
      <c r="G404" s="19">
        <v>595.49055369374469</v>
      </c>
      <c r="H404" s="19">
        <v>126</v>
      </c>
      <c r="I404" s="19">
        <v>57</v>
      </c>
      <c r="J404" s="19">
        <v>46</v>
      </c>
      <c r="K404" s="19">
        <v>0</v>
      </c>
      <c r="L404" s="19">
        <v>0</v>
      </c>
      <c r="M404" s="19">
        <v>229</v>
      </c>
    </row>
    <row r="405" spans="1:13" x14ac:dyDescent="0.2">
      <c r="A405" s="18" t="s">
        <v>16</v>
      </c>
      <c r="B405" s="18" t="s">
        <v>28</v>
      </c>
      <c r="C405" s="18" t="s">
        <v>31</v>
      </c>
      <c r="D405" s="18" t="s">
        <v>90</v>
      </c>
      <c r="E405" s="18">
        <v>2</v>
      </c>
      <c r="F405" s="18">
        <v>2013</v>
      </c>
      <c r="G405" s="19">
        <v>476.29109789021521</v>
      </c>
      <c r="H405" s="19">
        <v>0</v>
      </c>
      <c r="I405" s="19">
        <v>856</v>
      </c>
      <c r="J405" s="19">
        <v>109</v>
      </c>
      <c r="K405" s="19">
        <v>0</v>
      </c>
      <c r="L405" s="19">
        <v>0</v>
      </c>
      <c r="M405" s="19">
        <v>965</v>
      </c>
    </row>
    <row r="406" spans="1:13" x14ac:dyDescent="0.2">
      <c r="A406" s="18" t="s">
        <v>16</v>
      </c>
      <c r="B406" s="18" t="s">
        <v>27</v>
      </c>
      <c r="C406" s="18" t="s">
        <v>29</v>
      </c>
      <c r="D406" s="18" t="s">
        <v>85</v>
      </c>
      <c r="E406" s="18">
        <v>3</v>
      </c>
      <c r="F406" s="18">
        <v>2011</v>
      </c>
      <c r="G406" s="19">
        <v>612.80326599914133</v>
      </c>
      <c r="H406" s="19">
        <v>0</v>
      </c>
      <c r="I406" s="19">
        <v>2398</v>
      </c>
      <c r="J406" s="19">
        <v>0</v>
      </c>
      <c r="K406" s="19">
        <v>0</v>
      </c>
      <c r="L406" s="19">
        <v>0</v>
      </c>
      <c r="M406" s="19">
        <v>2398</v>
      </c>
    </row>
    <row r="407" spans="1:13" x14ac:dyDescent="0.2">
      <c r="A407" s="18" t="s">
        <v>13</v>
      </c>
      <c r="B407" s="18" t="s">
        <v>20</v>
      </c>
      <c r="C407" s="18" t="s">
        <v>31</v>
      </c>
      <c r="D407" s="18" t="s">
        <v>90</v>
      </c>
      <c r="E407" s="18">
        <v>2</v>
      </c>
      <c r="F407" s="18">
        <v>2014</v>
      </c>
      <c r="G407" s="19">
        <v>681.26006637103706</v>
      </c>
      <c r="H407" s="19">
        <v>681</v>
      </c>
      <c r="I407" s="19">
        <v>0</v>
      </c>
      <c r="J407" s="19">
        <v>34</v>
      </c>
      <c r="K407" s="19">
        <v>0</v>
      </c>
      <c r="L407" s="19">
        <v>0</v>
      </c>
      <c r="M407" s="19">
        <v>715</v>
      </c>
    </row>
    <row r="408" spans="1:13" x14ac:dyDescent="0.2">
      <c r="A408" s="18" t="s">
        <v>14</v>
      </c>
      <c r="B408" s="18" t="s">
        <v>22</v>
      </c>
      <c r="C408" s="18" t="s">
        <v>84</v>
      </c>
      <c r="D408" s="18" t="s">
        <v>92</v>
      </c>
      <c r="E408" s="18">
        <v>2</v>
      </c>
      <c r="F408" s="18">
        <v>2016</v>
      </c>
      <c r="G408" s="19">
        <v>421.61956967524662</v>
      </c>
      <c r="H408" s="19">
        <v>782</v>
      </c>
      <c r="I408" s="19">
        <v>0</v>
      </c>
      <c r="J408" s="19">
        <v>0</v>
      </c>
      <c r="K408" s="19">
        <v>0</v>
      </c>
      <c r="L408" s="19">
        <v>0</v>
      </c>
      <c r="M408" s="19">
        <v>782</v>
      </c>
    </row>
    <row r="409" spans="1:13" x14ac:dyDescent="0.2">
      <c r="A409" s="18" t="s">
        <v>16</v>
      </c>
      <c r="B409" s="18" t="s">
        <v>28</v>
      </c>
      <c r="C409" s="18" t="s">
        <v>31</v>
      </c>
      <c r="D409" s="18" t="s">
        <v>90</v>
      </c>
      <c r="E409" s="18">
        <v>1</v>
      </c>
      <c r="F409" s="18">
        <v>2017</v>
      </c>
      <c r="G409" s="19">
        <v>781.76363645874778</v>
      </c>
      <c r="H409" s="19">
        <v>0</v>
      </c>
      <c r="I409" s="19">
        <v>826</v>
      </c>
      <c r="J409" s="19">
        <v>0</v>
      </c>
      <c r="K409" s="19">
        <v>0</v>
      </c>
      <c r="L409" s="19">
        <v>0</v>
      </c>
      <c r="M409" s="19">
        <v>826</v>
      </c>
    </row>
    <row r="410" spans="1:13" x14ac:dyDescent="0.2">
      <c r="A410" s="18" t="s">
        <v>12</v>
      </c>
      <c r="B410" s="18" t="s">
        <v>17</v>
      </c>
      <c r="C410" s="18" t="s">
        <v>32</v>
      </c>
      <c r="D410" s="18" t="s">
        <v>93</v>
      </c>
      <c r="E410" s="18">
        <v>3</v>
      </c>
      <c r="F410" s="18">
        <v>2005</v>
      </c>
      <c r="G410" s="19">
        <v>351.51501810202734</v>
      </c>
      <c r="H410" s="19">
        <v>0</v>
      </c>
      <c r="I410" s="19">
        <v>1528</v>
      </c>
      <c r="J410" s="19">
        <v>0</v>
      </c>
      <c r="K410" s="19">
        <v>0</v>
      </c>
      <c r="L410" s="19">
        <v>0</v>
      </c>
      <c r="M410" s="19">
        <v>1528</v>
      </c>
    </row>
    <row r="411" spans="1:13" x14ac:dyDescent="0.2">
      <c r="A411" s="18" t="s">
        <v>15</v>
      </c>
      <c r="B411" s="18" t="s">
        <v>26</v>
      </c>
      <c r="C411" s="18" t="s">
        <v>84</v>
      </c>
      <c r="D411" s="18" t="s">
        <v>91</v>
      </c>
      <c r="E411" s="18">
        <v>3</v>
      </c>
      <c r="F411" s="18">
        <v>1998</v>
      </c>
      <c r="G411" s="19">
        <v>575.39229388072954</v>
      </c>
      <c r="H411" s="19">
        <v>0</v>
      </c>
      <c r="I411" s="19">
        <v>749</v>
      </c>
      <c r="J411" s="19">
        <v>54</v>
      </c>
      <c r="K411" s="19">
        <v>0</v>
      </c>
      <c r="L411" s="19">
        <v>0</v>
      </c>
      <c r="M411" s="19">
        <v>803</v>
      </c>
    </row>
    <row r="412" spans="1:13" x14ac:dyDescent="0.2">
      <c r="A412" s="18" t="s">
        <v>12</v>
      </c>
      <c r="B412" s="18" t="s">
        <v>17</v>
      </c>
      <c r="C412" s="18" t="s">
        <v>31</v>
      </c>
      <c r="D412" s="18" t="s">
        <v>90</v>
      </c>
      <c r="E412" s="18">
        <v>1</v>
      </c>
      <c r="F412" s="18">
        <v>2017</v>
      </c>
      <c r="G412" s="19">
        <v>421.34101000889319</v>
      </c>
      <c r="H412" s="19">
        <v>0</v>
      </c>
      <c r="I412" s="19">
        <v>202</v>
      </c>
      <c r="J412" s="19">
        <v>2</v>
      </c>
      <c r="K412" s="19">
        <v>0</v>
      </c>
      <c r="L412" s="19">
        <v>0</v>
      </c>
      <c r="M412" s="19">
        <v>204</v>
      </c>
    </row>
    <row r="413" spans="1:13" x14ac:dyDescent="0.2">
      <c r="A413" s="18" t="s">
        <v>12</v>
      </c>
      <c r="B413" s="18" t="s">
        <v>18</v>
      </c>
      <c r="C413" s="18" t="s">
        <v>30</v>
      </c>
      <c r="D413" s="18" t="s">
        <v>89</v>
      </c>
      <c r="E413" s="18">
        <v>3</v>
      </c>
      <c r="F413" s="18">
        <v>2006</v>
      </c>
      <c r="G413" s="19">
        <v>521.07906813607303</v>
      </c>
      <c r="H413" s="19">
        <v>809</v>
      </c>
      <c r="I413" s="19">
        <v>0</v>
      </c>
      <c r="J413" s="19">
        <v>47</v>
      </c>
      <c r="K413" s="19">
        <v>0</v>
      </c>
      <c r="L413" s="19">
        <v>0</v>
      </c>
      <c r="M413" s="19">
        <v>856</v>
      </c>
    </row>
    <row r="414" spans="1:13" x14ac:dyDescent="0.2">
      <c r="A414" s="18" t="s">
        <v>14</v>
      </c>
      <c r="B414" s="18" t="s">
        <v>24</v>
      </c>
      <c r="C414" s="18" t="s">
        <v>31</v>
      </c>
      <c r="D414" s="18" t="s">
        <v>90</v>
      </c>
      <c r="E414" s="18">
        <v>1</v>
      </c>
      <c r="F414" s="18">
        <v>2017</v>
      </c>
      <c r="G414" s="19">
        <v>557.36311102157993</v>
      </c>
      <c r="H414" s="19">
        <v>0</v>
      </c>
      <c r="I414" s="19">
        <v>50</v>
      </c>
      <c r="J414" s="19">
        <v>165</v>
      </c>
      <c r="K414" s="19">
        <v>63</v>
      </c>
      <c r="L414" s="19">
        <v>40.950000000000003</v>
      </c>
      <c r="M414" s="19">
        <v>255.95</v>
      </c>
    </row>
    <row r="415" spans="1:13" x14ac:dyDescent="0.2">
      <c r="A415" s="18" t="s">
        <v>16</v>
      </c>
      <c r="B415" s="18" t="s">
        <v>27</v>
      </c>
      <c r="C415" s="18" t="s">
        <v>32</v>
      </c>
      <c r="D415" s="18" t="s">
        <v>93</v>
      </c>
      <c r="E415" s="18">
        <v>2</v>
      </c>
      <c r="F415" s="18">
        <v>2012</v>
      </c>
      <c r="G415" s="19">
        <v>632.15940220872369</v>
      </c>
      <c r="H415" s="19">
        <v>1035</v>
      </c>
      <c r="I415" s="19">
        <v>50</v>
      </c>
      <c r="J415" s="19">
        <v>0</v>
      </c>
      <c r="K415" s="19">
        <v>0</v>
      </c>
      <c r="L415" s="19">
        <v>0</v>
      </c>
      <c r="M415" s="19">
        <v>1085</v>
      </c>
    </row>
    <row r="416" spans="1:13" x14ac:dyDescent="0.2">
      <c r="A416" s="18" t="s">
        <v>16</v>
      </c>
      <c r="B416" s="18" t="s">
        <v>28</v>
      </c>
      <c r="C416" s="18" t="s">
        <v>84</v>
      </c>
      <c r="D416" s="18" t="s">
        <v>92</v>
      </c>
      <c r="E416" s="18">
        <v>1</v>
      </c>
      <c r="F416" s="18">
        <v>2018</v>
      </c>
      <c r="G416" s="19">
        <v>437.51422502089196</v>
      </c>
      <c r="H416" s="19">
        <v>214</v>
      </c>
      <c r="I416" s="19">
        <v>35</v>
      </c>
      <c r="J416" s="19">
        <v>4</v>
      </c>
      <c r="K416" s="19">
        <v>0</v>
      </c>
      <c r="L416" s="19">
        <v>0</v>
      </c>
      <c r="M416" s="19">
        <v>253</v>
      </c>
    </row>
    <row r="417" spans="1:13" x14ac:dyDescent="0.2">
      <c r="A417" s="18" t="s">
        <v>14</v>
      </c>
      <c r="B417" s="18" t="s">
        <v>22</v>
      </c>
      <c r="C417" s="18" t="s">
        <v>84</v>
      </c>
      <c r="D417" s="18" t="s">
        <v>92</v>
      </c>
      <c r="E417" s="18">
        <v>3</v>
      </c>
      <c r="F417" s="18">
        <v>2011</v>
      </c>
      <c r="G417" s="19">
        <v>597.65386698512873</v>
      </c>
      <c r="H417" s="19">
        <v>315</v>
      </c>
      <c r="I417" s="19">
        <v>281</v>
      </c>
      <c r="J417" s="19">
        <v>0</v>
      </c>
      <c r="K417" s="19">
        <v>2</v>
      </c>
      <c r="L417" s="19">
        <v>1.3</v>
      </c>
      <c r="M417" s="19">
        <v>597.29999999999995</v>
      </c>
    </row>
    <row r="418" spans="1:13" x14ac:dyDescent="0.2">
      <c r="A418" s="18" t="s">
        <v>12</v>
      </c>
      <c r="B418" s="18" t="s">
        <v>17</v>
      </c>
      <c r="C418" s="18" t="s">
        <v>84</v>
      </c>
      <c r="D418" s="18" t="s">
        <v>92</v>
      </c>
      <c r="E418" s="18">
        <v>3</v>
      </c>
      <c r="F418" s="18">
        <v>2008</v>
      </c>
      <c r="G418" s="19">
        <v>713.31276992190112</v>
      </c>
      <c r="H418" s="19">
        <v>349</v>
      </c>
      <c r="I418" s="19">
        <v>62</v>
      </c>
      <c r="J418" s="19">
        <v>39</v>
      </c>
      <c r="K418" s="19">
        <v>0</v>
      </c>
      <c r="L418" s="19">
        <v>0</v>
      </c>
      <c r="M418" s="19">
        <v>450</v>
      </c>
    </row>
    <row r="419" spans="1:13" x14ac:dyDescent="0.2">
      <c r="A419" s="18" t="s">
        <v>12</v>
      </c>
      <c r="B419" s="18" t="s">
        <v>17</v>
      </c>
      <c r="C419" s="18" t="s">
        <v>30</v>
      </c>
      <c r="D419" s="18" t="s">
        <v>89</v>
      </c>
      <c r="E419" s="18">
        <v>3</v>
      </c>
      <c r="F419" s="18">
        <v>1998</v>
      </c>
      <c r="G419" s="19">
        <v>220.64416392935797</v>
      </c>
      <c r="H419" s="19">
        <v>0</v>
      </c>
      <c r="I419" s="19">
        <v>1318</v>
      </c>
      <c r="J419" s="19">
        <v>0</v>
      </c>
      <c r="K419" s="19">
        <v>0</v>
      </c>
      <c r="L419" s="19">
        <v>0</v>
      </c>
      <c r="M419" s="19">
        <v>1318</v>
      </c>
    </row>
    <row r="420" spans="1:13" x14ac:dyDescent="0.2">
      <c r="A420" s="18" t="s">
        <v>12</v>
      </c>
      <c r="B420" s="18" t="s">
        <v>18</v>
      </c>
      <c r="C420" s="18" t="s">
        <v>31</v>
      </c>
      <c r="D420" s="18" t="s">
        <v>90</v>
      </c>
      <c r="E420" s="18">
        <v>3</v>
      </c>
      <c r="F420" s="18">
        <v>2009</v>
      </c>
      <c r="G420" s="19">
        <v>514.28974333300744</v>
      </c>
      <c r="H420" s="19">
        <v>0</v>
      </c>
      <c r="I420" s="19">
        <v>1141</v>
      </c>
      <c r="J420" s="19">
        <v>0</v>
      </c>
      <c r="K420" s="19">
        <v>0</v>
      </c>
      <c r="L420" s="19">
        <v>0</v>
      </c>
      <c r="M420" s="19">
        <v>1141</v>
      </c>
    </row>
    <row r="421" spans="1:13" x14ac:dyDescent="0.2">
      <c r="A421" s="18" t="s">
        <v>14</v>
      </c>
      <c r="B421" s="18" t="s">
        <v>24</v>
      </c>
      <c r="C421" s="18" t="s">
        <v>84</v>
      </c>
      <c r="D421" s="18" t="s">
        <v>91</v>
      </c>
      <c r="E421" s="18">
        <v>1</v>
      </c>
      <c r="F421" s="18">
        <v>2017</v>
      </c>
      <c r="G421" s="19">
        <v>468.68740204274161</v>
      </c>
      <c r="H421" s="19">
        <v>0</v>
      </c>
      <c r="I421" s="19">
        <v>301</v>
      </c>
      <c r="J421" s="19">
        <v>29</v>
      </c>
      <c r="K421" s="19">
        <v>0</v>
      </c>
      <c r="L421" s="19">
        <v>0</v>
      </c>
      <c r="M421" s="19">
        <v>330</v>
      </c>
    </row>
    <row r="422" spans="1:13" x14ac:dyDescent="0.2">
      <c r="A422" s="18" t="s">
        <v>16</v>
      </c>
      <c r="B422" s="18" t="s">
        <v>27</v>
      </c>
      <c r="C422" s="18" t="s">
        <v>29</v>
      </c>
      <c r="D422" s="18" t="s">
        <v>85</v>
      </c>
      <c r="E422" s="18">
        <v>3</v>
      </c>
      <c r="F422" s="18">
        <v>2007</v>
      </c>
      <c r="G422" s="19">
        <v>441.45242150345831</v>
      </c>
      <c r="H422" s="19">
        <v>0</v>
      </c>
      <c r="I422" s="19">
        <v>1435</v>
      </c>
      <c r="J422" s="19">
        <v>0</v>
      </c>
      <c r="K422" s="19">
        <v>0</v>
      </c>
      <c r="L422" s="19">
        <v>0</v>
      </c>
      <c r="M422" s="19">
        <v>1435</v>
      </c>
    </row>
    <row r="423" spans="1:13" x14ac:dyDescent="0.2">
      <c r="A423" s="18" t="s">
        <v>14</v>
      </c>
      <c r="B423" s="18" t="s">
        <v>23</v>
      </c>
      <c r="C423" s="18" t="s">
        <v>84</v>
      </c>
      <c r="D423" s="18" t="s">
        <v>92</v>
      </c>
      <c r="E423" s="18">
        <v>1</v>
      </c>
      <c r="F423" s="18">
        <v>2019</v>
      </c>
      <c r="G423" s="19">
        <v>593.0602710127788</v>
      </c>
      <c r="H423" s="19">
        <v>197</v>
      </c>
      <c r="I423" s="19">
        <v>88</v>
      </c>
      <c r="J423" s="19">
        <v>0</v>
      </c>
      <c r="K423" s="19">
        <v>0</v>
      </c>
      <c r="L423" s="19">
        <v>0</v>
      </c>
      <c r="M423" s="19">
        <v>285</v>
      </c>
    </row>
    <row r="424" spans="1:13" x14ac:dyDescent="0.2">
      <c r="A424" s="18" t="s">
        <v>15</v>
      </c>
      <c r="B424" s="18" t="s">
        <v>25</v>
      </c>
      <c r="C424" s="18" t="s">
        <v>31</v>
      </c>
      <c r="D424" s="18" t="s">
        <v>90</v>
      </c>
      <c r="E424" s="18">
        <v>3</v>
      </c>
      <c r="F424" s="18">
        <v>2006</v>
      </c>
      <c r="G424" s="19">
        <v>422.55647654619099</v>
      </c>
      <c r="H424" s="19">
        <v>0</v>
      </c>
      <c r="I424" s="19">
        <v>191</v>
      </c>
      <c r="J424" s="19">
        <v>681</v>
      </c>
      <c r="K424" s="19">
        <v>15</v>
      </c>
      <c r="L424" s="19">
        <v>9.75</v>
      </c>
      <c r="M424" s="19">
        <v>881.75</v>
      </c>
    </row>
    <row r="425" spans="1:13" x14ac:dyDescent="0.2">
      <c r="A425" s="18" t="s">
        <v>12</v>
      </c>
      <c r="B425" s="18" t="s">
        <v>18</v>
      </c>
      <c r="C425" s="18" t="s">
        <v>84</v>
      </c>
      <c r="D425" s="18" t="s">
        <v>92</v>
      </c>
      <c r="E425" s="18">
        <v>2</v>
      </c>
      <c r="F425" s="18">
        <v>2015</v>
      </c>
      <c r="G425" s="19">
        <v>612.36188327826426</v>
      </c>
      <c r="H425" s="19">
        <v>0</v>
      </c>
      <c r="I425" s="19">
        <v>910</v>
      </c>
      <c r="J425" s="19">
        <v>0</v>
      </c>
      <c r="K425" s="19">
        <v>0</v>
      </c>
      <c r="L425" s="19">
        <v>0</v>
      </c>
      <c r="M425" s="19">
        <v>910</v>
      </c>
    </row>
    <row r="426" spans="1:13" x14ac:dyDescent="0.2">
      <c r="A426" s="18" t="s">
        <v>15</v>
      </c>
      <c r="B426" s="18" t="s">
        <v>25</v>
      </c>
      <c r="C426" s="18" t="s">
        <v>84</v>
      </c>
      <c r="D426" s="18" t="s">
        <v>91</v>
      </c>
      <c r="E426" s="18">
        <v>2</v>
      </c>
      <c r="F426" s="18">
        <v>2012</v>
      </c>
      <c r="G426" s="19">
        <v>773.54241836500967</v>
      </c>
      <c r="H426" s="19">
        <v>0</v>
      </c>
      <c r="I426" s="19">
        <v>580</v>
      </c>
      <c r="J426" s="19">
        <v>0</v>
      </c>
      <c r="K426" s="19">
        <v>0</v>
      </c>
      <c r="L426" s="19">
        <v>0</v>
      </c>
      <c r="M426" s="19">
        <v>580</v>
      </c>
    </row>
    <row r="427" spans="1:13" x14ac:dyDescent="0.2">
      <c r="A427" s="18" t="s">
        <v>12</v>
      </c>
      <c r="B427" s="18" t="s">
        <v>18</v>
      </c>
      <c r="C427" s="18" t="s">
        <v>31</v>
      </c>
      <c r="D427" s="18" t="s">
        <v>90</v>
      </c>
      <c r="E427" s="18">
        <v>2</v>
      </c>
      <c r="F427" s="18">
        <v>2012</v>
      </c>
      <c r="G427" s="19">
        <v>531.24331162933584</v>
      </c>
      <c r="H427" s="19">
        <v>446</v>
      </c>
      <c r="I427" s="19">
        <v>0</v>
      </c>
      <c r="J427" s="19">
        <v>58</v>
      </c>
      <c r="K427" s="19">
        <v>0</v>
      </c>
      <c r="L427" s="19">
        <v>0</v>
      </c>
      <c r="M427" s="19">
        <v>504</v>
      </c>
    </row>
    <row r="428" spans="1:13" x14ac:dyDescent="0.2">
      <c r="A428" s="18" t="s">
        <v>12</v>
      </c>
      <c r="B428" s="18" t="s">
        <v>17</v>
      </c>
      <c r="C428" s="18" t="s">
        <v>31</v>
      </c>
      <c r="D428" s="18" t="s">
        <v>90</v>
      </c>
      <c r="E428" s="18">
        <v>3</v>
      </c>
      <c r="F428" s="18">
        <v>2010</v>
      </c>
      <c r="G428" s="19">
        <v>437.05836651883322</v>
      </c>
      <c r="H428" s="19">
        <v>400</v>
      </c>
      <c r="I428" s="19">
        <v>0</v>
      </c>
      <c r="J428" s="19">
        <v>11</v>
      </c>
      <c r="K428" s="19">
        <v>0</v>
      </c>
      <c r="L428" s="19">
        <v>0</v>
      </c>
      <c r="M428" s="19">
        <v>411</v>
      </c>
    </row>
    <row r="429" spans="1:13" x14ac:dyDescent="0.2">
      <c r="A429" s="18" t="s">
        <v>16</v>
      </c>
      <c r="B429" s="18" t="s">
        <v>27</v>
      </c>
      <c r="C429" s="18" t="s">
        <v>30</v>
      </c>
      <c r="D429" s="18" t="s">
        <v>89</v>
      </c>
      <c r="E429" s="18">
        <v>3</v>
      </c>
      <c r="F429" s="18">
        <v>2003</v>
      </c>
      <c r="G429" s="19">
        <v>463.00628342099816</v>
      </c>
      <c r="H429" s="19">
        <v>0</v>
      </c>
      <c r="I429" s="19">
        <v>1342</v>
      </c>
      <c r="J429" s="19">
        <v>0</v>
      </c>
      <c r="K429" s="19">
        <v>0</v>
      </c>
      <c r="L429" s="19">
        <v>0</v>
      </c>
      <c r="M429" s="19">
        <v>1342</v>
      </c>
    </row>
    <row r="430" spans="1:13" x14ac:dyDescent="0.2">
      <c r="A430" s="18" t="s">
        <v>12</v>
      </c>
      <c r="B430" s="18" t="s">
        <v>18</v>
      </c>
      <c r="C430" s="18" t="s">
        <v>31</v>
      </c>
      <c r="D430" s="18" t="s">
        <v>90</v>
      </c>
      <c r="E430" s="18">
        <v>2</v>
      </c>
      <c r="F430" s="18">
        <v>2016</v>
      </c>
      <c r="G430" s="19">
        <v>424.31348299007487</v>
      </c>
      <c r="H430" s="19">
        <v>0</v>
      </c>
      <c r="I430" s="19">
        <v>137</v>
      </c>
      <c r="J430" s="19">
        <v>0</v>
      </c>
      <c r="K430" s="19">
        <v>0</v>
      </c>
      <c r="L430" s="19">
        <v>0</v>
      </c>
      <c r="M430" s="19">
        <v>137</v>
      </c>
    </row>
    <row r="431" spans="1:13" x14ac:dyDescent="0.2">
      <c r="A431" s="18" t="s">
        <v>14</v>
      </c>
      <c r="B431" s="18" t="s">
        <v>23</v>
      </c>
      <c r="C431" s="18" t="s">
        <v>84</v>
      </c>
      <c r="D431" s="18" t="s">
        <v>92</v>
      </c>
      <c r="E431" s="18">
        <v>2</v>
      </c>
      <c r="F431" s="18">
        <v>2014</v>
      </c>
      <c r="G431" s="19">
        <v>584.62472919853303</v>
      </c>
      <c r="H431" s="19">
        <v>490</v>
      </c>
      <c r="I431" s="19">
        <v>27</v>
      </c>
      <c r="J431" s="19">
        <v>20</v>
      </c>
      <c r="K431" s="19">
        <v>0</v>
      </c>
      <c r="L431" s="19">
        <v>0</v>
      </c>
      <c r="M431" s="19">
        <v>537</v>
      </c>
    </row>
    <row r="432" spans="1:13" x14ac:dyDescent="0.2">
      <c r="A432" s="18" t="s">
        <v>15</v>
      </c>
      <c r="B432" s="18" t="s">
        <v>26</v>
      </c>
      <c r="C432" s="18" t="s">
        <v>29</v>
      </c>
      <c r="D432" s="18" t="s">
        <v>87</v>
      </c>
      <c r="E432" s="18">
        <v>3</v>
      </c>
      <c r="F432" s="18">
        <v>2009</v>
      </c>
      <c r="G432" s="19">
        <v>449.4924668196474</v>
      </c>
      <c r="H432" s="19">
        <v>0</v>
      </c>
      <c r="I432" s="19">
        <v>1280</v>
      </c>
      <c r="J432" s="19">
        <v>116</v>
      </c>
      <c r="K432" s="19">
        <v>0</v>
      </c>
      <c r="L432" s="19">
        <v>0</v>
      </c>
      <c r="M432" s="19">
        <v>1396</v>
      </c>
    </row>
    <row r="433" spans="1:13" x14ac:dyDescent="0.2">
      <c r="A433" s="18" t="s">
        <v>12</v>
      </c>
      <c r="B433" s="18" t="s">
        <v>18</v>
      </c>
      <c r="C433" s="18" t="s">
        <v>29</v>
      </c>
      <c r="D433" s="18" t="s">
        <v>85</v>
      </c>
      <c r="E433" s="18">
        <v>3</v>
      </c>
      <c r="F433" s="18">
        <v>2007</v>
      </c>
      <c r="G433" s="19">
        <v>484.90350338936929</v>
      </c>
      <c r="H433" s="19">
        <v>381</v>
      </c>
      <c r="I433" s="19">
        <v>16</v>
      </c>
      <c r="J433" s="19">
        <v>0</v>
      </c>
      <c r="K433" s="19">
        <v>0</v>
      </c>
      <c r="L433" s="19">
        <v>0</v>
      </c>
      <c r="M433" s="19">
        <v>397</v>
      </c>
    </row>
    <row r="434" spans="1:13" x14ac:dyDescent="0.2">
      <c r="A434" s="18" t="s">
        <v>13</v>
      </c>
      <c r="B434" s="18" t="s">
        <v>21</v>
      </c>
      <c r="C434" s="18" t="s">
        <v>32</v>
      </c>
      <c r="D434" s="18" t="s">
        <v>93</v>
      </c>
      <c r="E434" s="18">
        <v>3</v>
      </c>
      <c r="F434" s="18">
        <v>2009</v>
      </c>
      <c r="G434" s="19">
        <v>350.91846918159621</v>
      </c>
      <c r="H434" s="19">
        <v>0</v>
      </c>
      <c r="I434" s="19">
        <v>1880</v>
      </c>
      <c r="J434" s="19">
        <v>0</v>
      </c>
      <c r="K434" s="19">
        <v>0</v>
      </c>
      <c r="L434" s="19">
        <v>0</v>
      </c>
      <c r="M434" s="19">
        <v>1880</v>
      </c>
    </row>
    <row r="435" spans="1:13" x14ac:dyDescent="0.2">
      <c r="A435" s="18" t="s">
        <v>12</v>
      </c>
      <c r="B435" s="18" t="s">
        <v>17</v>
      </c>
      <c r="C435" s="18" t="s">
        <v>29</v>
      </c>
      <c r="D435" s="18" t="s">
        <v>85</v>
      </c>
      <c r="E435" s="18">
        <v>3</v>
      </c>
      <c r="F435" s="18">
        <v>2006</v>
      </c>
      <c r="G435" s="19">
        <v>385.47950571049006</v>
      </c>
      <c r="H435" s="19">
        <v>1512</v>
      </c>
      <c r="I435" s="19">
        <v>0</v>
      </c>
      <c r="J435" s="19">
        <v>0</v>
      </c>
      <c r="K435" s="19">
        <v>0</v>
      </c>
      <c r="L435" s="19">
        <v>0</v>
      </c>
      <c r="M435" s="19">
        <v>1512</v>
      </c>
    </row>
    <row r="436" spans="1:13" x14ac:dyDescent="0.2">
      <c r="A436" s="18" t="s">
        <v>14</v>
      </c>
      <c r="B436" s="18" t="s">
        <v>22</v>
      </c>
      <c r="C436" s="18" t="s">
        <v>31</v>
      </c>
      <c r="D436" s="18" t="s">
        <v>90</v>
      </c>
      <c r="E436" s="18">
        <v>2</v>
      </c>
      <c r="F436" s="18">
        <v>2016</v>
      </c>
      <c r="G436" s="19">
        <v>534.23104825378391</v>
      </c>
      <c r="H436" s="19">
        <v>306</v>
      </c>
      <c r="I436" s="19">
        <v>87</v>
      </c>
      <c r="J436" s="19">
        <v>14</v>
      </c>
      <c r="K436" s="19">
        <v>0</v>
      </c>
      <c r="L436" s="19">
        <v>0</v>
      </c>
      <c r="M436" s="19">
        <v>407</v>
      </c>
    </row>
    <row r="437" spans="1:13" x14ac:dyDescent="0.2">
      <c r="A437" s="18" t="s">
        <v>16</v>
      </c>
      <c r="B437" s="18" t="s">
        <v>28</v>
      </c>
      <c r="C437" s="18" t="s">
        <v>84</v>
      </c>
      <c r="D437" s="18" t="s">
        <v>91</v>
      </c>
      <c r="E437" s="18">
        <v>3</v>
      </c>
      <c r="F437" s="18">
        <v>2006</v>
      </c>
      <c r="G437" s="19">
        <v>604.88347189777767</v>
      </c>
      <c r="H437" s="19">
        <v>0</v>
      </c>
      <c r="I437" s="19">
        <v>310</v>
      </c>
      <c r="J437" s="19">
        <v>0</v>
      </c>
      <c r="K437" s="19">
        <v>0</v>
      </c>
      <c r="L437" s="19">
        <v>0</v>
      </c>
      <c r="M437" s="19">
        <v>310</v>
      </c>
    </row>
    <row r="438" spans="1:13" x14ac:dyDescent="0.2">
      <c r="A438" s="18" t="s">
        <v>14</v>
      </c>
      <c r="B438" s="18" t="s">
        <v>23</v>
      </c>
      <c r="C438" s="18" t="s">
        <v>31</v>
      </c>
      <c r="D438" s="18" t="s">
        <v>90</v>
      </c>
      <c r="E438" s="18">
        <v>2</v>
      </c>
      <c r="F438" s="18">
        <v>2012</v>
      </c>
      <c r="G438" s="19">
        <v>513.87919306682124</v>
      </c>
      <c r="H438" s="19">
        <v>0</v>
      </c>
      <c r="I438" s="19">
        <v>328</v>
      </c>
      <c r="J438" s="19">
        <v>16</v>
      </c>
      <c r="K438" s="19">
        <v>0</v>
      </c>
      <c r="L438" s="19">
        <v>0</v>
      </c>
      <c r="M438" s="19">
        <v>344</v>
      </c>
    </row>
    <row r="439" spans="1:13" x14ac:dyDescent="0.2">
      <c r="A439" s="18" t="s">
        <v>14</v>
      </c>
      <c r="B439" s="18" t="s">
        <v>22</v>
      </c>
      <c r="C439" s="18" t="s">
        <v>31</v>
      </c>
      <c r="D439" s="18" t="s">
        <v>90</v>
      </c>
      <c r="E439" s="18">
        <v>2</v>
      </c>
      <c r="F439" s="18">
        <v>2013</v>
      </c>
      <c r="G439" s="19">
        <v>440.18350691445164</v>
      </c>
      <c r="H439" s="19">
        <v>0</v>
      </c>
      <c r="I439" s="19">
        <v>195</v>
      </c>
      <c r="J439" s="19">
        <v>140</v>
      </c>
      <c r="K439" s="19">
        <v>0</v>
      </c>
      <c r="L439" s="19">
        <v>0</v>
      </c>
      <c r="M439" s="19">
        <v>335</v>
      </c>
    </row>
    <row r="440" spans="1:13" x14ac:dyDescent="0.2">
      <c r="A440" s="18" t="s">
        <v>16</v>
      </c>
      <c r="B440" s="18" t="s">
        <v>27</v>
      </c>
      <c r="C440" s="18" t="s">
        <v>31</v>
      </c>
      <c r="D440" s="18" t="s">
        <v>90</v>
      </c>
      <c r="E440" s="18">
        <v>1</v>
      </c>
      <c r="F440" s="18">
        <v>2018</v>
      </c>
      <c r="G440" s="19">
        <v>558.74470611400636</v>
      </c>
      <c r="H440" s="19">
        <v>56</v>
      </c>
      <c r="I440" s="19">
        <v>224</v>
      </c>
      <c r="J440" s="19">
        <v>321</v>
      </c>
      <c r="K440" s="19">
        <v>0</v>
      </c>
      <c r="L440" s="19">
        <v>0</v>
      </c>
      <c r="M440" s="19">
        <v>601</v>
      </c>
    </row>
    <row r="441" spans="1:13" x14ac:dyDescent="0.2">
      <c r="A441" s="18" t="s">
        <v>13</v>
      </c>
      <c r="B441" s="18" t="s">
        <v>20</v>
      </c>
      <c r="C441" s="18" t="s">
        <v>32</v>
      </c>
      <c r="D441" s="18" t="s">
        <v>93</v>
      </c>
      <c r="E441" s="18">
        <v>3</v>
      </c>
      <c r="F441" s="18">
        <v>2009</v>
      </c>
      <c r="G441" s="19">
        <v>208.80392618793579</v>
      </c>
      <c r="H441" s="19">
        <v>0</v>
      </c>
      <c r="I441" s="19">
        <v>31</v>
      </c>
      <c r="J441" s="19">
        <v>0</v>
      </c>
      <c r="K441" s="19">
        <v>0</v>
      </c>
      <c r="L441" s="19">
        <v>0</v>
      </c>
      <c r="M441" s="19">
        <v>31</v>
      </c>
    </row>
    <row r="442" spans="1:13" x14ac:dyDescent="0.2">
      <c r="A442" s="18" t="s">
        <v>15</v>
      </c>
      <c r="B442" s="18" t="s">
        <v>26</v>
      </c>
      <c r="C442" s="18" t="s">
        <v>84</v>
      </c>
      <c r="D442" s="18" t="s">
        <v>92</v>
      </c>
      <c r="E442" s="18">
        <v>3</v>
      </c>
      <c r="F442" s="18">
        <v>2008</v>
      </c>
      <c r="G442" s="19">
        <v>447.55168607001804</v>
      </c>
      <c r="H442" s="19">
        <v>0</v>
      </c>
      <c r="I442" s="19">
        <v>600</v>
      </c>
      <c r="J442" s="19">
        <v>124</v>
      </c>
      <c r="K442" s="19">
        <v>31.000000000000004</v>
      </c>
      <c r="L442" s="19">
        <v>20.150000000000002</v>
      </c>
      <c r="M442" s="19">
        <v>744.15</v>
      </c>
    </row>
    <row r="443" spans="1:13" x14ac:dyDescent="0.2">
      <c r="A443" s="18" t="s">
        <v>15</v>
      </c>
      <c r="B443" s="18" t="s">
        <v>25</v>
      </c>
      <c r="C443" s="18" t="s">
        <v>31</v>
      </c>
      <c r="D443" s="18" t="s">
        <v>90</v>
      </c>
      <c r="E443" s="18">
        <v>3</v>
      </c>
      <c r="F443" s="18">
        <v>2009</v>
      </c>
      <c r="G443" s="19">
        <v>368.96171190976105</v>
      </c>
      <c r="H443" s="19">
        <v>0</v>
      </c>
      <c r="I443" s="19">
        <v>1237</v>
      </c>
      <c r="J443" s="19">
        <v>0</v>
      </c>
      <c r="K443" s="19">
        <v>2</v>
      </c>
      <c r="L443" s="19">
        <v>1.3</v>
      </c>
      <c r="M443" s="19">
        <v>1238.3</v>
      </c>
    </row>
    <row r="444" spans="1:13" x14ac:dyDescent="0.2">
      <c r="A444" s="18" t="s">
        <v>14</v>
      </c>
      <c r="B444" s="18" t="s">
        <v>23</v>
      </c>
      <c r="C444" s="18" t="s">
        <v>31</v>
      </c>
      <c r="D444" s="18" t="s">
        <v>90</v>
      </c>
      <c r="E444" s="18">
        <v>2</v>
      </c>
      <c r="F444" s="18">
        <v>2016</v>
      </c>
      <c r="G444" s="19">
        <v>454.26526554914955</v>
      </c>
      <c r="H444" s="19">
        <v>0</v>
      </c>
      <c r="I444" s="19">
        <v>268</v>
      </c>
      <c r="J444" s="19">
        <v>37</v>
      </c>
      <c r="K444" s="19">
        <v>0</v>
      </c>
      <c r="L444" s="19">
        <v>0</v>
      </c>
      <c r="M444" s="19">
        <v>305</v>
      </c>
    </row>
    <row r="445" spans="1:13" x14ac:dyDescent="0.2">
      <c r="A445" s="18" t="s">
        <v>15</v>
      </c>
      <c r="B445" s="18" t="s">
        <v>25</v>
      </c>
      <c r="C445" s="18" t="s">
        <v>84</v>
      </c>
      <c r="D445" s="18" t="s">
        <v>91</v>
      </c>
      <c r="E445" s="18">
        <v>3</v>
      </c>
      <c r="F445" s="18">
        <v>1996</v>
      </c>
      <c r="G445" s="19">
        <v>434.85665830784791</v>
      </c>
      <c r="H445" s="19">
        <v>0</v>
      </c>
      <c r="I445" s="19">
        <v>0</v>
      </c>
      <c r="J445" s="19">
        <v>1304</v>
      </c>
      <c r="K445" s="19">
        <v>0</v>
      </c>
      <c r="L445" s="19">
        <v>0</v>
      </c>
      <c r="M445" s="19">
        <v>1304</v>
      </c>
    </row>
    <row r="446" spans="1:13" x14ac:dyDescent="0.2">
      <c r="A446" s="18" t="s">
        <v>16</v>
      </c>
      <c r="B446" s="18" t="s">
        <v>28</v>
      </c>
      <c r="C446" s="18" t="s">
        <v>32</v>
      </c>
      <c r="D446" s="18" t="s">
        <v>93</v>
      </c>
      <c r="E446" s="18">
        <v>2</v>
      </c>
      <c r="F446" s="18">
        <v>2016</v>
      </c>
      <c r="G446" s="19">
        <v>628.93652087581211</v>
      </c>
      <c r="H446" s="19">
        <v>975</v>
      </c>
      <c r="I446" s="19">
        <v>0</v>
      </c>
      <c r="J446" s="19">
        <v>0</v>
      </c>
      <c r="K446" s="19">
        <v>0</v>
      </c>
      <c r="L446" s="19">
        <v>0</v>
      </c>
      <c r="M446" s="19">
        <v>975</v>
      </c>
    </row>
    <row r="447" spans="1:13" x14ac:dyDescent="0.2">
      <c r="A447" s="18" t="s">
        <v>15</v>
      </c>
      <c r="B447" s="18" t="s">
        <v>25</v>
      </c>
      <c r="C447" s="18" t="s">
        <v>84</v>
      </c>
      <c r="D447" s="18" t="s">
        <v>92</v>
      </c>
      <c r="E447" s="18">
        <v>3</v>
      </c>
      <c r="F447" s="18">
        <v>2003</v>
      </c>
      <c r="G447" s="19">
        <v>413.09998640859652</v>
      </c>
      <c r="H447" s="19">
        <v>0</v>
      </c>
      <c r="I447" s="19">
        <v>1137</v>
      </c>
      <c r="J447" s="19">
        <v>0</v>
      </c>
      <c r="K447" s="19">
        <v>0</v>
      </c>
      <c r="L447" s="19">
        <v>0</v>
      </c>
      <c r="M447" s="19">
        <v>1137</v>
      </c>
    </row>
    <row r="448" spans="1:13" x14ac:dyDescent="0.2">
      <c r="A448" s="18" t="s">
        <v>16</v>
      </c>
      <c r="B448" s="18" t="s">
        <v>27</v>
      </c>
      <c r="C448" s="18" t="s">
        <v>31</v>
      </c>
      <c r="D448" s="18" t="s">
        <v>90</v>
      </c>
      <c r="E448" s="18">
        <v>3</v>
      </c>
      <c r="F448" s="18">
        <v>2007</v>
      </c>
      <c r="G448" s="19">
        <v>354.12142464276235</v>
      </c>
      <c r="H448" s="19">
        <v>0</v>
      </c>
      <c r="I448" s="19">
        <v>937</v>
      </c>
      <c r="J448" s="19">
        <v>0</v>
      </c>
      <c r="K448" s="19">
        <v>0</v>
      </c>
      <c r="L448" s="19">
        <v>0</v>
      </c>
      <c r="M448" s="19">
        <v>937</v>
      </c>
    </row>
    <row r="449" spans="1:13" x14ac:dyDescent="0.2">
      <c r="A449" s="18" t="s">
        <v>15</v>
      </c>
      <c r="B449" s="18" t="s">
        <v>25</v>
      </c>
      <c r="C449" s="18" t="s">
        <v>30</v>
      </c>
      <c r="D449" s="18" t="s">
        <v>89</v>
      </c>
      <c r="E449" s="18">
        <v>2</v>
      </c>
      <c r="F449" s="18">
        <v>2012</v>
      </c>
      <c r="G449" s="19">
        <v>571.11548155466403</v>
      </c>
      <c r="H449" s="19">
        <v>0</v>
      </c>
      <c r="I449" s="19">
        <v>478</v>
      </c>
      <c r="J449" s="19">
        <v>0</v>
      </c>
      <c r="K449" s="19">
        <v>0</v>
      </c>
      <c r="L449" s="19">
        <v>0</v>
      </c>
      <c r="M449" s="19">
        <v>478</v>
      </c>
    </row>
    <row r="450" spans="1:13" x14ac:dyDescent="0.2">
      <c r="A450" s="18" t="s">
        <v>15</v>
      </c>
      <c r="B450" s="18" t="s">
        <v>25</v>
      </c>
      <c r="C450" s="18" t="s">
        <v>29</v>
      </c>
      <c r="D450" s="18" t="s">
        <v>85</v>
      </c>
      <c r="E450" s="18">
        <v>1</v>
      </c>
      <c r="F450" s="18">
        <v>2019</v>
      </c>
      <c r="G450" s="19">
        <v>783.365963543666</v>
      </c>
      <c r="H450" s="19">
        <v>0</v>
      </c>
      <c r="I450" s="19">
        <v>224</v>
      </c>
      <c r="J450" s="19">
        <v>0</v>
      </c>
      <c r="K450" s="19">
        <v>5</v>
      </c>
      <c r="L450" s="19">
        <v>3.25</v>
      </c>
      <c r="M450" s="19">
        <v>227.25</v>
      </c>
    </row>
    <row r="451" spans="1:13" x14ac:dyDescent="0.2">
      <c r="A451" s="18" t="s">
        <v>16</v>
      </c>
      <c r="B451" s="18" t="s">
        <v>27</v>
      </c>
      <c r="C451" s="18" t="s">
        <v>31</v>
      </c>
      <c r="D451" s="18" t="s">
        <v>90</v>
      </c>
      <c r="E451" s="18">
        <v>3</v>
      </c>
      <c r="F451" s="18">
        <v>2006</v>
      </c>
      <c r="G451" s="19">
        <v>404.30614445026868</v>
      </c>
      <c r="H451" s="19">
        <v>0</v>
      </c>
      <c r="I451" s="19">
        <v>227</v>
      </c>
      <c r="J451" s="19">
        <v>422</v>
      </c>
      <c r="K451" s="19">
        <v>0</v>
      </c>
      <c r="L451" s="19">
        <v>0</v>
      </c>
      <c r="M451" s="19">
        <v>649</v>
      </c>
    </row>
    <row r="452" spans="1:13" x14ac:dyDescent="0.2">
      <c r="A452" s="18" t="s">
        <v>15</v>
      </c>
      <c r="B452" s="18" t="s">
        <v>26</v>
      </c>
      <c r="C452" s="18" t="s">
        <v>30</v>
      </c>
      <c r="D452" s="18" t="s">
        <v>89</v>
      </c>
      <c r="E452" s="18">
        <v>3</v>
      </c>
      <c r="F452" s="18">
        <v>2007</v>
      </c>
      <c r="G452" s="19">
        <v>323.11705814442598</v>
      </c>
      <c r="H452" s="19">
        <v>60</v>
      </c>
      <c r="I452" s="19">
        <v>1719</v>
      </c>
      <c r="J452" s="19">
        <v>0</v>
      </c>
      <c r="K452" s="19">
        <v>0</v>
      </c>
      <c r="L452" s="19">
        <v>0</v>
      </c>
      <c r="M452" s="19">
        <v>1779</v>
      </c>
    </row>
    <row r="453" spans="1:13" x14ac:dyDescent="0.2">
      <c r="A453" s="18" t="s">
        <v>15</v>
      </c>
      <c r="B453" s="18" t="s">
        <v>25</v>
      </c>
      <c r="C453" s="18" t="s">
        <v>84</v>
      </c>
      <c r="D453" s="18" t="s">
        <v>92</v>
      </c>
      <c r="E453" s="18">
        <v>1</v>
      </c>
      <c r="F453" s="18">
        <v>2018</v>
      </c>
      <c r="G453" s="19">
        <v>463.84237498006104</v>
      </c>
      <c r="H453" s="19">
        <v>11</v>
      </c>
      <c r="I453" s="19">
        <v>0</v>
      </c>
      <c r="J453" s="19">
        <v>27</v>
      </c>
      <c r="K453" s="19">
        <v>6</v>
      </c>
      <c r="L453" s="19">
        <v>3.9000000000000004</v>
      </c>
      <c r="M453" s="19">
        <v>41.9</v>
      </c>
    </row>
    <row r="454" spans="1:13" x14ac:dyDescent="0.2">
      <c r="A454" s="18" t="s">
        <v>12</v>
      </c>
      <c r="B454" s="18" t="s">
        <v>18</v>
      </c>
      <c r="C454" s="18" t="s">
        <v>32</v>
      </c>
      <c r="D454" s="18" t="s">
        <v>93</v>
      </c>
      <c r="E454" s="18">
        <v>3</v>
      </c>
      <c r="F454" s="18">
        <v>2005</v>
      </c>
      <c r="G454" s="19">
        <v>330.08043576517736</v>
      </c>
      <c r="H454" s="19">
        <v>0</v>
      </c>
      <c r="I454" s="19">
        <v>2060</v>
      </c>
      <c r="J454" s="19">
        <v>7</v>
      </c>
      <c r="K454" s="19">
        <v>0</v>
      </c>
      <c r="L454" s="19">
        <v>0</v>
      </c>
      <c r="M454" s="19">
        <v>2067</v>
      </c>
    </row>
    <row r="455" spans="1:13" x14ac:dyDescent="0.2">
      <c r="A455" s="18" t="s">
        <v>12</v>
      </c>
      <c r="B455" s="18" t="s">
        <v>17</v>
      </c>
      <c r="C455" s="18" t="s">
        <v>84</v>
      </c>
      <c r="D455" s="18" t="s">
        <v>92</v>
      </c>
      <c r="E455" s="18">
        <v>2</v>
      </c>
      <c r="F455" s="18">
        <v>2012</v>
      </c>
      <c r="G455" s="19">
        <v>481.77556483301436</v>
      </c>
      <c r="H455" s="19">
        <v>377</v>
      </c>
      <c r="I455" s="19">
        <v>0</v>
      </c>
      <c r="J455" s="19">
        <v>33</v>
      </c>
      <c r="K455" s="19">
        <v>0</v>
      </c>
      <c r="L455" s="19">
        <v>0</v>
      </c>
      <c r="M455" s="19">
        <v>410</v>
      </c>
    </row>
    <row r="456" spans="1:13" x14ac:dyDescent="0.2">
      <c r="A456" s="18" t="s">
        <v>12</v>
      </c>
      <c r="B456" s="18" t="s">
        <v>18</v>
      </c>
      <c r="C456" s="18" t="s">
        <v>84</v>
      </c>
      <c r="D456" s="18" t="s">
        <v>92</v>
      </c>
      <c r="E456" s="18">
        <v>2</v>
      </c>
      <c r="F456" s="18">
        <v>2016</v>
      </c>
      <c r="G456" s="19">
        <v>550.95337373837776</v>
      </c>
      <c r="H456" s="19">
        <v>0</v>
      </c>
      <c r="I456" s="19">
        <v>607</v>
      </c>
      <c r="J456" s="19">
        <v>0</v>
      </c>
      <c r="K456" s="19">
        <v>0</v>
      </c>
      <c r="L456" s="19">
        <v>0</v>
      </c>
      <c r="M456" s="19">
        <v>607</v>
      </c>
    </row>
    <row r="457" spans="1:13" x14ac:dyDescent="0.2">
      <c r="A457" s="18" t="s">
        <v>15</v>
      </c>
      <c r="B457" s="18" t="s">
        <v>26</v>
      </c>
      <c r="C457" s="18" t="s">
        <v>31</v>
      </c>
      <c r="D457" s="18" t="s">
        <v>90</v>
      </c>
      <c r="E457" s="18">
        <v>1</v>
      </c>
      <c r="F457" s="18">
        <v>2018</v>
      </c>
      <c r="G457" s="19">
        <v>778.30592552884821</v>
      </c>
      <c r="H457" s="19">
        <v>68</v>
      </c>
      <c r="I457" s="19">
        <v>0</v>
      </c>
      <c r="J457" s="19">
        <v>32</v>
      </c>
      <c r="K457" s="19">
        <v>159</v>
      </c>
      <c r="L457" s="19">
        <v>103.35000000000001</v>
      </c>
      <c r="M457" s="19">
        <v>203.35000000000002</v>
      </c>
    </row>
    <row r="458" spans="1:13" x14ac:dyDescent="0.2">
      <c r="A458" s="18" t="s">
        <v>16</v>
      </c>
      <c r="B458" s="18" t="s">
        <v>27</v>
      </c>
      <c r="C458" s="18" t="s">
        <v>32</v>
      </c>
      <c r="D458" s="18" t="s">
        <v>93</v>
      </c>
      <c r="E458" s="18">
        <v>3</v>
      </c>
      <c r="F458" s="18">
        <v>2011</v>
      </c>
      <c r="G458" s="19">
        <v>581.45608691287623</v>
      </c>
      <c r="H458" s="19">
        <v>0</v>
      </c>
      <c r="I458" s="19">
        <v>906</v>
      </c>
      <c r="J458" s="19">
        <v>0</v>
      </c>
      <c r="K458" s="19">
        <v>0</v>
      </c>
      <c r="L458" s="19">
        <v>0</v>
      </c>
      <c r="M458" s="19">
        <v>906</v>
      </c>
    </row>
    <row r="459" spans="1:13" x14ac:dyDescent="0.2">
      <c r="A459" s="18" t="s">
        <v>12</v>
      </c>
      <c r="B459" s="18" t="s">
        <v>18</v>
      </c>
      <c r="C459" s="18" t="s">
        <v>84</v>
      </c>
      <c r="D459" s="18" t="s">
        <v>92</v>
      </c>
      <c r="E459" s="18">
        <v>3</v>
      </c>
      <c r="F459" s="18">
        <v>2009</v>
      </c>
      <c r="G459" s="19">
        <v>482.28766465342846</v>
      </c>
      <c r="H459" s="19">
        <v>31</v>
      </c>
      <c r="I459" s="19">
        <v>134</v>
      </c>
      <c r="J459" s="19">
        <v>2</v>
      </c>
      <c r="K459" s="19">
        <v>0</v>
      </c>
      <c r="L459" s="19">
        <v>0</v>
      </c>
      <c r="M459" s="19">
        <v>167</v>
      </c>
    </row>
    <row r="460" spans="1:13" x14ac:dyDescent="0.2">
      <c r="A460" s="18" t="s">
        <v>16</v>
      </c>
      <c r="B460" s="18" t="s">
        <v>27</v>
      </c>
      <c r="C460" s="18" t="s">
        <v>84</v>
      </c>
      <c r="D460" s="18" t="s">
        <v>92</v>
      </c>
      <c r="E460" s="18">
        <v>3</v>
      </c>
      <c r="F460" s="18">
        <v>2010</v>
      </c>
      <c r="G460" s="19">
        <v>486.56551709152893</v>
      </c>
      <c r="H460" s="19">
        <v>0</v>
      </c>
      <c r="I460" s="19">
        <v>540</v>
      </c>
      <c r="J460" s="19">
        <v>102</v>
      </c>
      <c r="K460" s="19">
        <v>40</v>
      </c>
      <c r="L460" s="19">
        <v>26</v>
      </c>
      <c r="M460" s="19">
        <v>668</v>
      </c>
    </row>
    <row r="461" spans="1:13" x14ac:dyDescent="0.2">
      <c r="A461" s="18" t="s">
        <v>15</v>
      </c>
      <c r="B461" s="18" t="s">
        <v>26</v>
      </c>
      <c r="C461" s="18" t="s">
        <v>31</v>
      </c>
      <c r="D461" s="18" t="s">
        <v>90</v>
      </c>
      <c r="E461" s="18">
        <v>1</v>
      </c>
      <c r="F461" s="18">
        <v>2018</v>
      </c>
      <c r="G461" s="19">
        <v>589.24801484375189</v>
      </c>
      <c r="H461" s="19">
        <v>0</v>
      </c>
      <c r="I461" s="19">
        <v>326</v>
      </c>
      <c r="J461" s="19">
        <v>44</v>
      </c>
      <c r="K461" s="19">
        <v>8</v>
      </c>
      <c r="L461" s="19">
        <v>5.2</v>
      </c>
      <c r="M461" s="19">
        <v>375.2</v>
      </c>
    </row>
    <row r="462" spans="1:13" x14ac:dyDescent="0.2">
      <c r="A462" s="18" t="s">
        <v>16</v>
      </c>
      <c r="B462" s="18" t="s">
        <v>28</v>
      </c>
      <c r="C462" s="18" t="s">
        <v>29</v>
      </c>
      <c r="D462" s="18" t="s">
        <v>87</v>
      </c>
      <c r="E462" s="18">
        <v>1</v>
      </c>
      <c r="F462" s="18">
        <v>2017</v>
      </c>
      <c r="G462" s="19">
        <v>870.79351799585459</v>
      </c>
      <c r="H462" s="19">
        <v>316</v>
      </c>
      <c r="I462" s="19">
        <v>0</v>
      </c>
      <c r="J462" s="19">
        <v>0</v>
      </c>
      <c r="K462" s="19">
        <v>0</v>
      </c>
      <c r="L462" s="19">
        <v>0</v>
      </c>
      <c r="M462" s="19">
        <v>316</v>
      </c>
    </row>
    <row r="463" spans="1:13" x14ac:dyDescent="0.2">
      <c r="A463" s="18" t="s">
        <v>14</v>
      </c>
      <c r="B463" s="18" t="s">
        <v>22</v>
      </c>
      <c r="C463" s="18" t="s">
        <v>32</v>
      </c>
      <c r="D463" s="18" t="s">
        <v>93</v>
      </c>
      <c r="E463" s="18">
        <v>2</v>
      </c>
      <c r="F463" s="18">
        <v>2013</v>
      </c>
      <c r="G463" s="19">
        <v>545.80266754790296</v>
      </c>
      <c r="H463" s="19">
        <v>0</v>
      </c>
      <c r="I463" s="19">
        <v>0</v>
      </c>
      <c r="J463" s="19">
        <v>6</v>
      </c>
      <c r="K463" s="19">
        <v>10</v>
      </c>
      <c r="L463" s="19">
        <v>6.5</v>
      </c>
      <c r="M463" s="19">
        <v>12.5</v>
      </c>
    </row>
    <row r="464" spans="1:13" x14ac:dyDescent="0.2">
      <c r="A464" s="18" t="s">
        <v>14</v>
      </c>
      <c r="B464" s="18" t="s">
        <v>24</v>
      </c>
      <c r="C464" s="18" t="s">
        <v>31</v>
      </c>
      <c r="D464" s="18" t="s">
        <v>90</v>
      </c>
      <c r="E464" s="18">
        <v>3</v>
      </c>
      <c r="F464" s="18">
        <v>2009</v>
      </c>
      <c r="G464" s="19">
        <v>476.05226244498635</v>
      </c>
      <c r="H464" s="19">
        <v>0</v>
      </c>
      <c r="I464" s="19">
        <v>347</v>
      </c>
      <c r="J464" s="19">
        <v>129</v>
      </c>
      <c r="K464" s="19">
        <v>11</v>
      </c>
      <c r="L464" s="19">
        <v>7.15</v>
      </c>
      <c r="M464" s="19">
        <v>483.15</v>
      </c>
    </row>
    <row r="465" spans="1:13" x14ac:dyDescent="0.2">
      <c r="A465" s="18" t="s">
        <v>13</v>
      </c>
      <c r="B465" s="18" t="s">
        <v>20</v>
      </c>
      <c r="C465" s="18" t="s">
        <v>30</v>
      </c>
      <c r="D465" s="18" t="s">
        <v>89</v>
      </c>
      <c r="E465" s="18">
        <v>3</v>
      </c>
      <c r="F465" s="18">
        <v>2011</v>
      </c>
      <c r="G465" s="19">
        <v>294.08338952723568</v>
      </c>
      <c r="H465" s="19">
        <v>63</v>
      </c>
      <c r="I465" s="19">
        <v>236</v>
      </c>
      <c r="J465" s="19">
        <v>0</v>
      </c>
      <c r="K465" s="19">
        <v>0</v>
      </c>
      <c r="L465" s="19">
        <v>0</v>
      </c>
      <c r="M465" s="19">
        <v>299</v>
      </c>
    </row>
    <row r="466" spans="1:13" x14ac:dyDescent="0.2">
      <c r="A466" s="18" t="s">
        <v>14</v>
      </c>
      <c r="B466" s="18" t="s">
        <v>22</v>
      </c>
      <c r="C466" s="18" t="s">
        <v>29</v>
      </c>
      <c r="D466" s="18" t="s">
        <v>85</v>
      </c>
      <c r="E466" s="18">
        <v>3</v>
      </c>
      <c r="F466" s="18">
        <v>2008</v>
      </c>
      <c r="G466" s="19">
        <v>336.19526161865559</v>
      </c>
      <c r="H466" s="19">
        <v>2444</v>
      </c>
      <c r="I466" s="19">
        <v>0</v>
      </c>
      <c r="J466" s="19">
        <v>0</v>
      </c>
      <c r="K466" s="19">
        <v>0</v>
      </c>
      <c r="L466" s="19">
        <v>0</v>
      </c>
      <c r="M466" s="19">
        <v>2444</v>
      </c>
    </row>
    <row r="467" spans="1:13" x14ac:dyDescent="0.2">
      <c r="A467" s="18" t="s">
        <v>13</v>
      </c>
      <c r="B467" s="18" t="s">
        <v>21</v>
      </c>
      <c r="C467" s="18" t="s">
        <v>84</v>
      </c>
      <c r="D467" s="18" t="s">
        <v>92</v>
      </c>
      <c r="E467" s="18">
        <v>1</v>
      </c>
      <c r="F467" s="18">
        <v>2019</v>
      </c>
      <c r="G467" s="19">
        <v>357.22897991989259</v>
      </c>
      <c r="H467" s="19">
        <v>0</v>
      </c>
      <c r="I467" s="19">
        <v>111</v>
      </c>
      <c r="J467" s="19">
        <v>0</v>
      </c>
      <c r="K467" s="19">
        <v>0</v>
      </c>
      <c r="L467" s="19">
        <v>0</v>
      </c>
      <c r="M467" s="19">
        <v>111</v>
      </c>
    </row>
    <row r="468" spans="1:13" x14ac:dyDescent="0.2">
      <c r="A468" s="18" t="s">
        <v>13</v>
      </c>
      <c r="B468" s="18" t="s">
        <v>21</v>
      </c>
      <c r="C468" s="18" t="s">
        <v>31</v>
      </c>
      <c r="D468" s="18" t="s">
        <v>90</v>
      </c>
      <c r="E468" s="18">
        <v>3</v>
      </c>
      <c r="F468" s="18">
        <v>2005</v>
      </c>
      <c r="G468" s="19">
        <v>336.34926065469568</v>
      </c>
      <c r="H468" s="19">
        <v>0</v>
      </c>
      <c r="I468" s="19">
        <v>125</v>
      </c>
      <c r="J468" s="19">
        <v>217</v>
      </c>
      <c r="K468" s="19">
        <v>0</v>
      </c>
      <c r="L468" s="19">
        <v>0</v>
      </c>
      <c r="M468" s="19">
        <v>342</v>
      </c>
    </row>
    <row r="469" spans="1:13" x14ac:dyDescent="0.2">
      <c r="A469" s="18" t="s">
        <v>14</v>
      </c>
      <c r="B469" s="18" t="s">
        <v>22</v>
      </c>
      <c r="C469" s="18" t="s">
        <v>31</v>
      </c>
      <c r="D469" s="18" t="s">
        <v>90</v>
      </c>
      <c r="E469" s="18">
        <v>3</v>
      </c>
      <c r="F469" s="18">
        <v>2009</v>
      </c>
      <c r="G469" s="19">
        <v>498.99851699860312</v>
      </c>
      <c r="H469" s="19">
        <v>305</v>
      </c>
      <c r="I469" s="19">
        <v>195</v>
      </c>
      <c r="J469" s="19">
        <v>85</v>
      </c>
      <c r="K469" s="19">
        <v>13.000000000000002</v>
      </c>
      <c r="L469" s="19">
        <v>8.4500000000000011</v>
      </c>
      <c r="M469" s="19">
        <v>593.45000000000005</v>
      </c>
    </row>
    <row r="470" spans="1:13" x14ac:dyDescent="0.2">
      <c r="A470" s="18" t="s">
        <v>16</v>
      </c>
      <c r="B470" s="18" t="s">
        <v>28</v>
      </c>
      <c r="C470" s="18" t="s">
        <v>32</v>
      </c>
      <c r="D470" s="18" t="s">
        <v>93</v>
      </c>
      <c r="E470" s="18">
        <v>3</v>
      </c>
      <c r="F470" s="18">
        <v>2006</v>
      </c>
      <c r="G470" s="19">
        <v>450.93326660996564</v>
      </c>
      <c r="H470" s="19">
        <v>0</v>
      </c>
      <c r="I470" s="19">
        <v>624</v>
      </c>
      <c r="J470" s="19">
        <v>146</v>
      </c>
      <c r="K470" s="19">
        <v>0</v>
      </c>
      <c r="L470" s="19">
        <v>0</v>
      </c>
      <c r="M470" s="19">
        <v>770</v>
      </c>
    </row>
    <row r="471" spans="1:13" x14ac:dyDescent="0.2">
      <c r="A471" s="18" t="s">
        <v>14</v>
      </c>
      <c r="B471" s="18" t="s">
        <v>22</v>
      </c>
      <c r="C471" s="18" t="s">
        <v>31</v>
      </c>
      <c r="D471" s="18" t="s">
        <v>90</v>
      </c>
      <c r="E471" s="18">
        <v>2</v>
      </c>
      <c r="F471" s="18">
        <v>2012</v>
      </c>
      <c r="G471" s="19">
        <v>551.57983004313462</v>
      </c>
      <c r="H471" s="19">
        <v>609</v>
      </c>
      <c r="I471" s="19">
        <v>0</v>
      </c>
      <c r="J471" s="19">
        <v>16</v>
      </c>
      <c r="K471" s="19">
        <v>0</v>
      </c>
      <c r="L471" s="19">
        <v>0</v>
      </c>
      <c r="M471" s="19">
        <v>625</v>
      </c>
    </row>
    <row r="472" spans="1:13" x14ac:dyDescent="0.2">
      <c r="A472" s="18" t="s">
        <v>16</v>
      </c>
      <c r="B472" s="18" t="s">
        <v>27</v>
      </c>
      <c r="C472" s="18" t="s">
        <v>32</v>
      </c>
      <c r="D472" s="18" t="s">
        <v>93</v>
      </c>
      <c r="E472" s="18">
        <v>3</v>
      </c>
      <c r="F472" s="18">
        <v>2011</v>
      </c>
      <c r="G472" s="19">
        <v>412.68473334183693</v>
      </c>
      <c r="H472" s="19">
        <v>0</v>
      </c>
      <c r="I472" s="19">
        <v>226</v>
      </c>
      <c r="J472" s="19">
        <v>376</v>
      </c>
      <c r="K472" s="19">
        <v>0</v>
      </c>
      <c r="L472" s="19">
        <v>0</v>
      </c>
      <c r="M472" s="19">
        <v>602</v>
      </c>
    </row>
    <row r="473" spans="1:13" x14ac:dyDescent="0.2">
      <c r="A473" s="18" t="s">
        <v>14</v>
      </c>
      <c r="B473" s="18" t="s">
        <v>22</v>
      </c>
      <c r="C473" s="18" t="s">
        <v>84</v>
      </c>
      <c r="D473" s="18" t="s">
        <v>92</v>
      </c>
      <c r="E473" s="18">
        <v>1</v>
      </c>
      <c r="F473" s="18">
        <v>2018</v>
      </c>
      <c r="G473" s="19">
        <v>458.7646792235177</v>
      </c>
      <c r="H473" s="19">
        <v>465</v>
      </c>
      <c r="I473" s="19">
        <v>0</v>
      </c>
      <c r="J473" s="19">
        <v>38</v>
      </c>
      <c r="K473" s="19">
        <v>0</v>
      </c>
      <c r="L473" s="19">
        <v>0</v>
      </c>
      <c r="M473" s="19">
        <v>503</v>
      </c>
    </row>
    <row r="474" spans="1:13" x14ac:dyDescent="0.2">
      <c r="A474" s="18" t="s">
        <v>14</v>
      </c>
      <c r="B474" s="18" t="s">
        <v>22</v>
      </c>
      <c r="C474" s="18" t="s">
        <v>84</v>
      </c>
      <c r="D474" s="18" t="s">
        <v>92</v>
      </c>
      <c r="E474" s="18">
        <v>3</v>
      </c>
      <c r="F474" s="18">
        <v>2005</v>
      </c>
      <c r="G474" s="19">
        <v>433.46621854382136</v>
      </c>
      <c r="H474" s="19">
        <v>0</v>
      </c>
      <c r="I474" s="19">
        <v>885</v>
      </c>
      <c r="J474" s="19">
        <v>0</v>
      </c>
      <c r="K474" s="19">
        <v>0</v>
      </c>
      <c r="L474" s="19">
        <v>0</v>
      </c>
      <c r="M474" s="19">
        <v>885</v>
      </c>
    </row>
    <row r="475" spans="1:13" x14ac:dyDescent="0.2">
      <c r="A475" s="18" t="s">
        <v>14</v>
      </c>
      <c r="B475" s="18" t="s">
        <v>23</v>
      </c>
      <c r="C475" s="18" t="s">
        <v>32</v>
      </c>
      <c r="D475" s="18" t="s">
        <v>93</v>
      </c>
      <c r="E475" s="18">
        <v>3</v>
      </c>
      <c r="F475" s="18">
        <v>2010</v>
      </c>
      <c r="G475" s="19">
        <v>636.4581049035844</v>
      </c>
      <c r="H475" s="19">
        <v>0</v>
      </c>
      <c r="I475" s="19">
        <v>5</v>
      </c>
      <c r="J475" s="19">
        <v>144</v>
      </c>
      <c r="K475" s="19">
        <v>0</v>
      </c>
      <c r="L475" s="19">
        <v>0</v>
      </c>
      <c r="M475" s="19">
        <v>149</v>
      </c>
    </row>
    <row r="476" spans="1:13" x14ac:dyDescent="0.2">
      <c r="A476" s="18" t="s">
        <v>15</v>
      </c>
      <c r="B476" s="18" t="s">
        <v>26</v>
      </c>
      <c r="C476" s="18" t="s">
        <v>84</v>
      </c>
      <c r="D476" s="18" t="s">
        <v>92</v>
      </c>
      <c r="E476" s="18">
        <v>3</v>
      </c>
      <c r="F476" s="18">
        <v>2000</v>
      </c>
      <c r="G476" s="19">
        <v>407.40140445387811</v>
      </c>
      <c r="H476" s="19">
        <v>0</v>
      </c>
      <c r="I476" s="19">
        <v>275</v>
      </c>
      <c r="J476" s="19">
        <v>32</v>
      </c>
      <c r="K476" s="19">
        <v>0</v>
      </c>
      <c r="L476" s="19">
        <v>0</v>
      </c>
      <c r="M476" s="19">
        <v>307</v>
      </c>
    </row>
    <row r="477" spans="1:13" x14ac:dyDescent="0.2">
      <c r="A477" s="18" t="s">
        <v>14</v>
      </c>
      <c r="B477" s="18" t="s">
        <v>23</v>
      </c>
      <c r="C477" s="18" t="s">
        <v>84</v>
      </c>
      <c r="D477" s="18" t="s">
        <v>91</v>
      </c>
      <c r="E477" s="18">
        <v>3</v>
      </c>
      <c r="F477" s="18">
        <v>2004</v>
      </c>
      <c r="G477" s="19">
        <v>446.89542835360089</v>
      </c>
      <c r="H477" s="19">
        <v>0</v>
      </c>
      <c r="I477" s="19">
        <v>304</v>
      </c>
      <c r="J477" s="19">
        <v>0</v>
      </c>
      <c r="K477" s="19">
        <v>0</v>
      </c>
      <c r="L477" s="19">
        <v>0</v>
      </c>
      <c r="M477" s="19">
        <v>304</v>
      </c>
    </row>
    <row r="478" spans="1:13" x14ac:dyDescent="0.2">
      <c r="A478" s="18" t="s">
        <v>14</v>
      </c>
      <c r="B478" s="18" t="s">
        <v>23</v>
      </c>
      <c r="C478" s="18" t="s">
        <v>31</v>
      </c>
      <c r="D478" s="18" t="s">
        <v>90</v>
      </c>
      <c r="E478" s="18">
        <v>1</v>
      </c>
      <c r="F478" s="18">
        <v>2019</v>
      </c>
      <c r="G478" s="19">
        <v>602.08812958054023</v>
      </c>
      <c r="H478" s="19">
        <v>0</v>
      </c>
      <c r="I478" s="19">
        <v>52</v>
      </c>
      <c r="J478" s="19">
        <v>0</v>
      </c>
      <c r="K478" s="19">
        <v>0</v>
      </c>
      <c r="L478" s="19">
        <v>0</v>
      </c>
      <c r="M478" s="19">
        <v>52</v>
      </c>
    </row>
    <row r="479" spans="1:13" x14ac:dyDescent="0.2">
      <c r="A479" s="18" t="s">
        <v>15</v>
      </c>
      <c r="B479" s="18" t="s">
        <v>25</v>
      </c>
      <c r="C479" s="18" t="s">
        <v>31</v>
      </c>
      <c r="D479" s="18" t="s">
        <v>90</v>
      </c>
      <c r="E479" s="18">
        <v>2</v>
      </c>
      <c r="F479" s="18">
        <v>2014</v>
      </c>
      <c r="G479" s="19">
        <v>593.28629350361757</v>
      </c>
      <c r="H479" s="19">
        <v>0</v>
      </c>
      <c r="I479" s="19">
        <v>303</v>
      </c>
      <c r="J479" s="19">
        <v>202</v>
      </c>
      <c r="K479" s="19">
        <v>26.000000000000004</v>
      </c>
      <c r="L479" s="19">
        <v>16.900000000000002</v>
      </c>
      <c r="M479" s="19">
        <v>521.9</v>
      </c>
    </row>
    <row r="480" spans="1:13" x14ac:dyDescent="0.2">
      <c r="A480" s="18" t="s">
        <v>12</v>
      </c>
      <c r="B480" s="18" t="s">
        <v>18</v>
      </c>
      <c r="C480" s="18" t="s">
        <v>31</v>
      </c>
      <c r="D480" s="18" t="s">
        <v>90</v>
      </c>
      <c r="E480" s="18">
        <v>2</v>
      </c>
      <c r="F480" s="18">
        <v>2015</v>
      </c>
      <c r="G480" s="19">
        <v>672.94527953388194</v>
      </c>
      <c r="H480" s="19">
        <v>0</v>
      </c>
      <c r="I480" s="19">
        <v>0</v>
      </c>
      <c r="J480" s="19">
        <v>971</v>
      </c>
      <c r="K480" s="19">
        <v>0</v>
      </c>
      <c r="L480" s="19">
        <v>0</v>
      </c>
      <c r="M480" s="19">
        <v>971</v>
      </c>
    </row>
    <row r="481" spans="1:13" x14ac:dyDescent="0.2">
      <c r="A481" s="18" t="s">
        <v>12</v>
      </c>
      <c r="B481" s="18" t="s">
        <v>17</v>
      </c>
      <c r="C481" s="18" t="s">
        <v>29</v>
      </c>
      <c r="D481" s="18" t="s">
        <v>85</v>
      </c>
      <c r="E481" s="18">
        <v>3</v>
      </c>
      <c r="F481" s="18">
        <v>2008</v>
      </c>
      <c r="G481" s="19">
        <v>443.036782255378</v>
      </c>
      <c r="H481" s="19">
        <v>0</v>
      </c>
      <c r="I481" s="19">
        <v>1170</v>
      </c>
      <c r="J481" s="19">
        <v>0</v>
      </c>
      <c r="K481" s="19">
        <v>0</v>
      </c>
      <c r="L481" s="19">
        <v>0</v>
      </c>
      <c r="M481" s="19">
        <v>1170</v>
      </c>
    </row>
    <row r="482" spans="1:13" x14ac:dyDescent="0.2">
      <c r="A482" s="18" t="s">
        <v>14</v>
      </c>
      <c r="B482" s="18" t="s">
        <v>22</v>
      </c>
      <c r="C482" s="18" t="s">
        <v>30</v>
      </c>
      <c r="D482" s="18" t="s">
        <v>89</v>
      </c>
      <c r="E482" s="18">
        <v>3</v>
      </c>
      <c r="F482" s="18">
        <v>2008</v>
      </c>
      <c r="G482" s="19">
        <v>277.52590934134264</v>
      </c>
      <c r="H482" s="19">
        <v>1539</v>
      </c>
      <c r="I482" s="19">
        <v>1</v>
      </c>
      <c r="J482" s="19">
        <v>33</v>
      </c>
      <c r="K482" s="19">
        <v>0</v>
      </c>
      <c r="L482" s="19">
        <v>0</v>
      </c>
      <c r="M482" s="19">
        <v>1573</v>
      </c>
    </row>
    <row r="483" spans="1:13" x14ac:dyDescent="0.2">
      <c r="A483" s="18" t="s">
        <v>16</v>
      </c>
      <c r="B483" s="18" t="s">
        <v>27</v>
      </c>
      <c r="C483" s="18" t="s">
        <v>84</v>
      </c>
      <c r="D483" s="18" t="s">
        <v>92</v>
      </c>
      <c r="E483" s="18">
        <v>3</v>
      </c>
      <c r="F483" s="18">
        <v>2008</v>
      </c>
      <c r="G483" s="19">
        <v>594.44569188916273</v>
      </c>
      <c r="H483" s="19">
        <v>56</v>
      </c>
      <c r="I483" s="19">
        <v>318</v>
      </c>
      <c r="J483" s="19">
        <v>102</v>
      </c>
      <c r="K483" s="19">
        <v>0</v>
      </c>
      <c r="L483" s="19">
        <v>0</v>
      </c>
      <c r="M483" s="19">
        <v>476</v>
      </c>
    </row>
    <row r="484" spans="1:13" x14ac:dyDescent="0.2">
      <c r="A484" s="18" t="s">
        <v>12</v>
      </c>
      <c r="B484" s="18" t="s">
        <v>19</v>
      </c>
      <c r="C484" s="18" t="s">
        <v>29</v>
      </c>
      <c r="D484" s="18" t="s">
        <v>86</v>
      </c>
      <c r="E484" s="18">
        <v>1</v>
      </c>
      <c r="F484" s="18">
        <v>2018</v>
      </c>
      <c r="G484" s="19">
        <v>488.50118846593614</v>
      </c>
      <c r="H484" s="19">
        <v>182</v>
      </c>
      <c r="I484" s="19">
        <v>0</v>
      </c>
      <c r="J484" s="19">
        <v>0</v>
      </c>
      <c r="K484" s="19">
        <v>0</v>
      </c>
      <c r="L484" s="19">
        <v>0</v>
      </c>
      <c r="M484" s="19">
        <v>182</v>
      </c>
    </row>
    <row r="485" spans="1:13" x14ac:dyDescent="0.2">
      <c r="A485" s="18" t="s">
        <v>12</v>
      </c>
      <c r="B485" s="18" t="s">
        <v>19</v>
      </c>
      <c r="C485" s="18" t="s">
        <v>32</v>
      </c>
      <c r="D485" s="18" t="s">
        <v>93</v>
      </c>
      <c r="E485" s="18">
        <v>3</v>
      </c>
      <c r="F485" s="18">
        <v>2005</v>
      </c>
      <c r="G485" s="19">
        <v>334.53036266225297</v>
      </c>
      <c r="H485" s="19">
        <v>0</v>
      </c>
      <c r="I485" s="19">
        <v>747</v>
      </c>
      <c r="J485" s="19">
        <v>0</v>
      </c>
      <c r="K485" s="19">
        <v>0</v>
      </c>
      <c r="L485" s="19">
        <v>0</v>
      </c>
      <c r="M485" s="19">
        <v>747</v>
      </c>
    </row>
    <row r="486" spans="1:13" x14ac:dyDescent="0.2">
      <c r="A486" s="18" t="s">
        <v>13</v>
      </c>
      <c r="B486" s="18" t="s">
        <v>20</v>
      </c>
      <c r="C486" s="18" t="s">
        <v>84</v>
      </c>
      <c r="D486" s="18" t="s">
        <v>91</v>
      </c>
      <c r="E486" s="18">
        <v>1</v>
      </c>
      <c r="F486" s="18">
        <v>2019</v>
      </c>
      <c r="G486" s="19">
        <v>374.80360930844421</v>
      </c>
      <c r="H486" s="19">
        <v>0</v>
      </c>
      <c r="I486" s="19">
        <v>0</v>
      </c>
      <c r="J486" s="19">
        <v>26</v>
      </c>
      <c r="K486" s="19">
        <v>0</v>
      </c>
      <c r="L486" s="19">
        <v>0</v>
      </c>
      <c r="M486" s="19">
        <v>26</v>
      </c>
    </row>
    <row r="487" spans="1:13" x14ac:dyDescent="0.2">
      <c r="A487" s="18" t="s">
        <v>15</v>
      </c>
      <c r="B487" s="18" t="s">
        <v>25</v>
      </c>
      <c r="C487" s="18" t="s">
        <v>31</v>
      </c>
      <c r="D487" s="18" t="s">
        <v>90</v>
      </c>
      <c r="E487" s="18">
        <v>3</v>
      </c>
      <c r="F487" s="18">
        <v>2006</v>
      </c>
      <c r="G487" s="19">
        <v>329.81150542422159</v>
      </c>
      <c r="H487" s="19">
        <v>0</v>
      </c>
      <c r="I487" s="19">
        <v>987</v>
      </c>
      <c r="J487" s="19">
        <v>0</v>
      </c>
      <c r="K487" s="19">
        <v>0</v>
      </c>
      <c r="L487" s="19">
        <v>0</v>
      </c>
      <c r="M487" s="19">
        <v>987</v>
      </c>
    </row>
    <row r="488" spans="1:13" x14ac:dyDescent="0.2">
      <c r="A488" s="18" t="s">
        <v>16</v>
      </c>
      <c r="B488" s="18" t="s">
        <v>27</v>
      </c>
      <c r="C488" s="18" t="s">
        <v>84</v>
      </c>
      <c r="D488" s="18" t="s">
        <v>92</v>
      </c>
      <c r="E488" s="18">
        <v>3</v>
      </c>
      <c r="F488" s="18">
        <v>2009</v>
      </c>
      <c r="G488" s="19">
        <v>536.60627324937468</v>
      </c>
      <c r="H488" s="19">
        <v>0</v>
      </c>
      <c r="I488" s="19">
        <v>658</v>
      </c>
      <c r="J488" s="19">
        <v>0</v>
      </c>
      <c r="K488" s="19">
        <v>0</v>
      </c>
      <c r="L488" s="19">
        <v>0</v>
      </c>
      <c r="M488" s="19">
        <v>658</v>
      </c>
    </row>
    <row r="489" spans="1:13" x14ac:dyDescent="0.2">
      <c r="A489" s="18" t="s">
        <v>14</v>
      </c>
      <c r="B489" s="18" t="s">
        <v>24</v>
      </c>
      <c r="C489" s="18" t="s">
        <v>84</v>
      </c>
      <c r="D489" s="18" t="s">
        <v>92</v>
      </c>
      <c r="E489" s="18">
        <v>3</v>
      </c>
      <c r="F489" s="18">
        <v>2006</v>
      </c>
      <c r="G489" s="19">
        <v>396.77801219324408</v>
      </c>
      <c r="H489" s="19">
        <v>0</v>
      </c>
      <c r="I489" s="19">
        <v>315</v>
      </c>
      <c r="J489" s="19">
        <v>208</v>
      </c>
      <c r="K489" s="19">
        <v>0</v>
      </c>
      <c r="L489" s="19">
        <v>0</v>
      </c>
      <c r="M489" s="19">
        <v>523</v>
      </c>
    </row>
    <row r="490" spans="1:13" x14ac:dyDescent="0.2">
      <c r="A490" s="18" t="s">
        <v>12</v>
      </c>
      <c r="B490" s="18" t="s">
        <v>19</v>
      </c>
      <c r="C490" s="18" t="s">
        <v>84</v>
      </c>
      <c r="D490" s="18" t="s">
        <v>91</v>
      </c>
      <c r="E490" s="18">
        <v>2</v>
      </c>
      <c r="F490" s="18">
        <v>2012</v>
      </c>
      <c r="G490" s="19">
        <v>337.20286553920721</v>
      </c>
      <c r="H490" s="19">
        <v>0</v>
      </c>
      <c r="I490" s="19">
        <v>20</v>
      </c>
      <c r="J490" s="19">
        <v>2</v>
      </c>
      <c r="K490" s="19">
        <v>183</v>
      </c>
      <c r="L490" s="19">
        <v>118.95</v>
      </c>
      <c r="M490" s="19">
        <v>140.94999999999999</v>
      </c>
    </row>
    <row r="491" spans="1:13" x14ac:dyDescent="0.2">
      <c r="A491" s="18" t="s">
        <v>12</v>
      </c>
      <c r="B491" s="18" t="s">
        <v>18</v>
      </c>
      <c r="C491" s="18" t="s">
        <v>84</v>
      </c>
      <c r="D491" s="18" t="s">
        <v>92</v>
      </c>
      <c r="E491" s="18">
        <v>2</v>
      </c>
      <c r="F491" s="18">
        <v>2012</v>
      </c>
      <c r="G491" s="19">
        <v>544.11060616734744</v>
      </c>
      <c r="H491" s="19">
        <v>205</v>
      </c>
      <c r="I491" s="19">
        <v>46</v>
      </c>
      <c r="J491" s="19">
        <v>6</v>
      </c>
      <c r="K491" s="19">
        <v>0</v>
      </c>
      <c r="L491" s="19">
        <v>0</v>
      </c>
      <c r="M491" s="19">
        <v>257</v>
      </c>
    </row>
    <row r="492" spans="1:13" x14ac:dyDescent="0.2">
      <c r="A492" s="18" t="s">
        <v>14</v>
      </c>
      <c r="B492" s="18" t="s">
        <v>22</v>
      </c>
      <c r="C492" s="18" t="s">
        <v>84</v>
      </c>
      <c r="D492" s="18" t="s">
        <v>92</v>
      </c>
      <c r="E492" s="18">
        <v>3</v>
      </c>
      <c r="F492" s="18">
        <v>2011</v>
      </c>
      <c r="G492" s="19">
        <v>543.46276933435138</v>
      </c>
      <c r="H492" s="19">
        <v>0</v>
      </c>
      <c r="I492" s="19">
        <v>370</v>
      </c>
      <c r="J492" s="19">
        <v>15</v>
      </c>
      <c r="K492" s="19">
        <v>0</v>
      </c>
      <c r="L492" s="19">
        <v>0</v>
      </c>
      <c r="M492" s="19">
        <v>385</v>
      </c>
    </row>
    <row r="493" spans="1:13" x14ac:dyDescent="0.2">
      <c r="A493" s="18" t="s">
        <v>14</v>
      </c>
      <c r="B493" s="18" t="s">
        <v>23</v>
      </c>
      <c r="C493" s="18" t="s">
        <v>31</v>
      </c>
      <c r="D493" s="18" t="s">
        <v>90</v>
      </c>
      <c r="E493" s="18">
        <v>3</v>
      </c>
      <c r="F493" s="18">
        <v>2004</v>
      </c>
      <c r="G493" s="19">
        <v>604.70567700056836</v>
      </c>
      <c r="H493" s="19">
        <v>685</v>
      </c>
      <c r="I493" s="19">
        <v>471</v>
      </c>
      <c r="J493" s="19">
        <v>37</v>
      </c>
      <c r="K493" s="19">
        <v>0</v>
      </c>
      <c r="L493" s="19">
        <v>0</v>
      </c>
      <c r="M493" s="19">
        <v>1193</v>
      </c>
    </row>
    <row r="494" spans="1:13" x14ac:dyDescent="0.2">
      <c r="A494" s="18" t="s">
        <v>16</v>
      </c>
      <c r="B494" s="18" t="s">
        <v>27</v>
      </c>
      <c r="C494" s="18" t="s">
        <v>31</v>
      </c>
      <c r="D494" s="18" t="s">
        <v>90</v>
      </c>
      <c r="E494" s="18">
        <v>2</v>
      </c>
      <c r="F494" s="18">
        <v>2015</v>
      </c>
      <c r="G494" s="19">
        <v>678.4423856275364</v>
      </c>
      <c r="H494" s="19">
        <v>0</v>
      </c>
      <c r="I494" s="19">
        <v>532</v>
      </c>
      <c r="J494" s="19">
        <v>31</v>
      </c>
      <c r="K494" s="19">
        <v>19</v>
      </c>
      <c r="L494" s="19">
        <v>12.35</v>
      </c>
      <c r="M494" s="19">
        <v>575.35</v>
      </c>
    </row>
    <row r="495" spans="1:13" x14ac:dyDescent="0.2">
      <c r="A495" s="18" t="s">
        <v>16</v>
      </c>
      <c r="B495" s="18" t="s">
        <v>28</v>
      </c>
      <c r="C495" s="18" t="s">
        <v>31</v>
      </c>
      <c r="D495" s="18" t="s">
        <v>90</v>
      </c>
      <c r="E495" s="18">
        <v>3</v>
      </c>
      <c r="F495" s="18">
        <v>1990</v>
      </c>
      <c r="G495" s="19">
        <v>366.16916617632444</v>
      </c>
      <c r="H495" s="19">
        <v>0</v>
      </c>
      <c r="I495" s="19">
        <v>1270</v>
      </c>
      <c r="J495" s="19">
        <v>0</v>
      </c>
      <c r="K495" s="19">
        <v>0</v>
      </c>
      <c r="L495" s="19">
        <v>0</v>
      </c>
      <c r="M495" s="19">
        <v>1270</v>
      </c>
    </row>
    <row r="496" spans="1:13" x14ac:dyDescent="0.2">
      <c r="A496" s="18" t="s">
        <v>12</v>
      </c>
      <c r="B496" s="18" t="s">
        <v>18</v>
      </c>
      <c r="C496" s="18" t="s">
        <v>29</v>
      </c>
      <c r="D496" s="18" t="s">
        <v>85</v>
      </c>
      <c r="E496" s="18">
        <v>3</v>
      </c>
      <c r="F496" s="18">
        <v>1993</v>
      </c>
      <c r="G496" s="19">
        <v>243.3741885034143</v>
      </c>
      <c r="H496" s="19">
        <v>172</v>
      </c>
      <c r="I496" s="19">
        <v>0</v>
      </c>
      <c r="J496" s="19">
        <v>354</v>
      </c>
      <c r="K496" s="19">
        <v>0</v>
      </c>
      <c r="L496" s="19">
        <v>0</v>
      </c>
      <c r="M496" s="19">
        <v>526</v>
      </c>
    </row>
    <row r="497" spans="1:13" x14ac:dyDescent="0.2">
      <c r="A497" s="18" t="s">
        <v>15</v>
      </c>
      <c r="B497" s="18" t="s">
        <v>26</v>
      </c>
      <c r="C497" s="18" t="s">
        <v>84</v>
      </c>
      <c r="D497" s="18" t="s">
        <v>91</v>
      </c>
      <c r="E497" s="18">
        <v>1</v>
      </c>
      <c r="F497" s="18">
        <v>2019</v>
      </c>
      <c r="G497" s="19">
        <v>598.32206952229444</v>
      </c>
      <c r="H497" s="19">
        <v>112</v>
      </c>
      <c r="I497" s="19">
        <v>0</v>
      </c>
      <c r="J497" s="19">
        <v>4</v>
      </c>
      <c r="K497" s="19">
        <v>0</v>
      </c>
      <c r="L497" s="19">
        <v>0</v>
      </c>
      <c r="M497" s="19">
        <v>116</v>
      </c>
    </row>
    <row r="498" spans="1:13" x14ac:dyDescent="0.2">
      <c r="A498" s="18" t="s">
        <v>13</v>
      </c>
      <c r="B498" s="18" t="s">
        <v>20</v>
      </c>
      <c r="C498" s="18" t="s">
        <v>84</v>
      </c>
      <c r="D498" s="18" t="s">
        <v>92</v>
      </c>
      <c r="E498" s="18">
        <v>2</v>
      </c>
      <c r="F498" s="18">
        <v>2012</v>
      </c>
      <c r="G498" s="19">
        <v>357.38108575456238</v>
      </c>
      <c r="H498" s="19">
        <v>680</v>
      </c>
      <c r="I498" s="19">
        <v>199</v>
      </c>
      <c r="J498" s="19">
        <v>0</v>
      </c>
      <c r="K498" s="19">
        <v>0</v>
      </c>
      <c r="L498" s="19">
        <v>0</v>
      </c>
      <c r="M498" s="19">
        <v>879</v>
      </c>
    </row>
    <row r="499" spans="1:13" x14ac:dyDescent="0.2">
      <c r="A499" s="18" t="s">
        <v>12</v>
      </c>
      <c r="B499" s="18" t="s">
        <v>17</v>
      </c>
      <c r="C499" s="18" t="s">
        <v>30</v>
      </c>
      <c r="D499" s="18" t="s">
        <v>89</v>
      </c>
      <c r="E499" s="18">
        <v>2</v>
      </c>
      <c r="F499" s="18">
        <v>2012</v>
      </c>
      <c r="G499" s="19">
        <v>600.0081598594146</v>
      </c>
      <c r="H499" s="19">
        <v>177</v>
      </c>
      <c r="I499" s="19">
        <v>0</v>
      </c>
      <c r="J499" s="19">
        <v>0</v>
      </c>
      <c r="K499" s="19">
        <v>24</v>
      </c>
      <c r="L499" s="19">
        <v>15.600000000000001</v>
      </c>
      <c r="M499" s="19">
        <v>192.6</v>
      </c>
    </row>
    <row r="500" spans="1:13" x14ac:dyDescent="0.2">
      <c r="A500" s="18" t="s">
        <v>14</v>
      </c>
      <c r="B500" s="18" t="s">
        <v>23</v>
      </c>
      <c r="C500" s="18" t="s">
        <v>30</v>
      </c>
      <c r="D500" s="18" t="s">
        <v>89</v>
      </c>
      <c r="E500" s="18">
        <v>3</v>
      </c>
      <c r="F500" s="18">
        <v>2005</v>
      </c>
      <c r="G500" s="19">
        <v>381.80806663592818</v>
      </c>
      <c r="H500" s="19">
        <v>0</v>
      </c>
      <c r="I500" s="19">
        <v>604</v>
      </c>
      <c r="J500" s="19">
        <v>0</v>
      </c>
      <c r="K500" s="19">
        <v>0</v>
      </c>
      <c r="L500" s="19">
        <v>0</v>
      </c>
      <c r="M500" s="19">
        <v>604</v>
      </c>
    </row>
    <row r="501" spans="1:13" x14ac:dyDescent="0.2">
      <c r="A501" s="18" t="s">
        <v>14</v>
      </c>
      <c r="B501" s="18" t="s">
        <v>22</v>
      </c>
      <c r="C501" s="18" t="s">
        <v>31</v>
      </c>
      <c r="D501" s="18" t="s">
        <v>90</v>
      </c>
      <c r="E501" s="18">
        <v>1</v>
      </c>
      <c r="F501" s="18">
        <v>2017</v>
      </c>
      <c r="G501" s="19">
        <v>770.05266520015641</v>
      </c>
      <c r="H501" s="19">
        <v>457</v>
      </c>
      <c r="I501" s="19">
        <v>0</v>
      </c>
      <c r="J501" s="19">
        <v>0</v>
      </c>
      <c r="K501" s="19">
        <v>0</v>
      </c>
      <c r="L501" s="19">
        <v>0</v>
      </c>
      <c r="M501" s="19">
        <v>457</v>
      </c>
    </row>
    <row r="502" spans="1:13" x14ac:dyDescent="0.2">
      <c r="A502" s="18" t="s">
        <v>15</v>
      </c>
      <c r="B502" s="18" t="s">
        <v>26</v>
      </c>
      <c r="C502" s="18" t="s">
        <v>30</v>
      </c>
      <c r="D502" s="18" t="s">
        <v>95</v>
      </c>
      <c r="E502" s="18">
        <v>2</v>
      </c>
      <c r="F502" s="18">
        <v>2016</v>
      </c>
      <c r="G502" s="19">
        <v>647.43449677388708</v>
      </c>
      <c r="H502" s="19">
        <v>350</v>
      </c>
      <c r="I502" s="19">
        <v>0</v>
      </c>
      <c r="J502" s="19">
        <v>35</v>
      </c>
      <c r="K502" s="19">
        <v>6</v>
      </c>
      <c r="L502" s="19">
        <v>3.9000000000000004</v>
      </c>
      <c r="M502" s="19">
        <v>388.9</v>
      </c>
    </row>
    <row r="503" spans="1:13" x14ac:dyDescent="0.2">
      <c r="A503" s="18" t="s">
        <v>14</v>
      </c>
      <c r="B503" s="18" t="s">
        <v>22</v>
      </c>
      <c r="C503" s="18" t="s">
        <v>84</v>
      </c>
      <c r="D503" s="18" t="s">
        <v>92</v>
      </c>
      <c r="E503" s="18">
        <v>2</v>
      </c>
      <c r="F503" s="18">
        <v>2013</v>
      </c>
      <c r="G503" s="19">
        <v>498.48529737072374</v>
      </c>
      <c r="H503" s="19">
        <v>0</v>
      </c>
      <c r="I503" s="19">
        <v>556</v>
      </c>
      <c r="J503" s="19">
        <v>41</v>
      </c>
      <c r="K503" s="19">
        <v>101.99999999999999</v>
      </c>
      <c r="L503" s="19">
        <v>66.3</v>
      </c>
      <c r="M503" s="19">
        <v>663.3</v>
      </c>
    </row>
    <row r="504" spans="1:13" x14ac:dyDescent="0.2">
      <c r="A504" s="18" t="s">
        <v>12</v>
      </c>
      <c r="B504" s="18" t="s">
        <v>18</v>
      </c>
      <c r="C504" s="18" t="s">
        <v>84</v>
      </c>
      <c r="D504" s="18" t="s">
        <v>92</v>
      </c>
      <c r="E504" s="18">
        <v>3</v>
      </c>
      <c r="F504" s="18">
        <v>2010</v>
      </c>
      <c r="G504" s="19">
        <v>411.16512141931531</v>
      </c>
      <c r="H504" s="19">
        <v>170</v>
      </c>
      <c r="I504" s="19">
        <v>0</v>
      </c>
      <c r="J504" s="19">
        <v>15</v>
      </c>
      <c r="K504" s="19">
        <v>0</v>
      </c>
      <c r="L504" s="19">
        <v>0</v>
      </c>
      <c r="M504" s="19">
        <v>185</v>
      </c>
    </row>
    <row r="505" spans="1:13" x14ac:dyDescent="0.2">
      <c r="A505" s="18" t="s">
        <v>12</v>
      </c>
      <c r="B505" s="18" t="s">
        <v>19</v>
      </c>
      <c r="C505" s="18" t="s">
        <v>84</v>
      </c>
      <c r="D505" s="18" t="s">
        <v>91</v>
      </c>
      <c r="E505" s="18">
        <v>1</v>
      </c>
      <c r="F505" s="18">
        <v>2017</v>
      </c>
      <c r="G505" s="19">
        <v>722.43339378732776</v>
      </c>
      <c r="H505" s="19">
        <v>0</v>
      </c>
      <c r="I505" s="19">
        <v>408</v>
      </c>
      <c r="J505" s="19">
        <v>0</v>
      </c>
      <c r="K505" s="19">
        <v>0</v>
      </c>
      <c r="L505" s="19">
        <v>0</v>
      </c>
      <c r="M505" s="19">
        <v>408</v>
      </c>
    </row>
    <row r="506" spans="1:13" x14ac:dyDescent="0.2">
      <c r="A506" s="18" t="s">
        <v>15</v>
      </c>
      <c r="B506" s="18" t="s">
        <v>26</v>
      </c>
      <c r="C506" s="18" t="s">
        <v>31</v>
      </c>
      <c r="D506" s="18" t="s">
        <v>90</v>
      </c>
      <c r="E506" s="18">
        <v>3</v>
      </c>
      <c r="F506" s="18">
        <v>2001</v>
      </c>
      <c r="G506" s="19">
        <v>354.20155445936916</v>
      </c>
      <c r="H506" s="19">
        <v>0</v>
      </c>
      <c r="I506" s="19">
        <v>0</v>
      </c>
      <c r="J506" s="19">
        <v>2802</v>
      </c>
      <c r="K506" s="19">
        <v>0</v>
      </c>
      <c r="L506" s="19">
        <v>0</v>
      </c>
      <c r="M506" s="19">
        <v>2802</v>
      </c>
    </row>
    <row r="507" spans="1:13" x14ac:dyDescent="0.2">
      <c r="A507" s="18" t="s">
        <v>16</v>
      </c>
      <c r="B507" s="18" t="s">
        <v>28</v>
      </c>
      <c r="C507" s="18" t="s">
        <v>32</v>
      </c>
      <c r="D507" s="18" t="s">
        <v>93</v>
      </c>
      <c r="E507" s="18">
        <v>3</v>
      </c>
      <c r="F507" s="18">
        <v>2008</v>
      </c>
      <c r="G507" s="19">
        <v>516.24692951485918</v>
      </c>
      <c r="H507" s="19">
        <v>1322</v>
      </c>
      <c r="I507" s="19">
        <v>0</v>
      </c>
      <c r="J507" s="19">
        <v>0</v>
      </c>
      <c r="K507" s="19">
        <v>5</v>
      </c>
      <c r="L507" s="19">
        <v>3.25</v>
      </c>
      <c r="M507" s="19">
        <v>1325.25</v>
      </c>
    </row>
    <row r="508" spans="1:13" x14ac:dyDescent="0.2">
      <c r="A508" s="18" t="s">
        <v>12</v>
      </c>
      <c r="B508" s="18" t="s">
        <v>18</v>
      </c>
      <c r="C508" s="18" t="s">
        <v>84</v>
      </c>
      <c r="D508" s="18" t="s">
        <v>92</v>
      </c>
      <c r="E508" s="18">
        <v>1</v>
      </c>
      <c r="F508" s="18">
        <v>2019</v>
      </c>
      <c r="G508" s="19">
        <v>658.47448064280525</v>
      </c>
      <c r="H508" s="19">
        <v>85</v>
      </c>
      <c r="I508" s="19">
        <v>0</v>
      </c>
      <c r="J508" s="19">
        <v>2</v>
      </c>
      <c r="K508" s="19">
        <v>0</v>
      </c>
      <c r="L508" s="19">
        <v>0</v>
      </c>
      <c r="M508" s="19">
        <v>87</v>
      </c>
    </row>
    <row r="509" spans="1:13" x14ac:dyDescent="0.2">
      <c r="A509" s="18" t="s">
        <v>14</v>
      </c>
      <c r="B509" s="18" t="s">
        <v>23</v>
      </c>
      <c r="C509" s="18" t="s">
        <v>84</v>
      </c>
      <c r="D509" s="18" t="s">
        <v>92</v>
      </c>
      <c r="E509" s="18">
        <v>2</v>
      </c>
      <c r="F509" s="18">
        <v>2016</v>
      </c>
      <c r="G509" s="19">
        <v>334.4076705291393</v>
      </c>
      <c r="H509" s="19">
        <v>0</v>
      </c>
      <c r="I509" s="19">
        <v>348</v>
      </c>
      <c r="J509" s="19">
        <v>0</v>
      </c>
      <c r="K509" s="19">
        <v>0</v>
      </c>
      <c r="L509" s="19">
        <v>0</v>
      </c>
      <c r="M509" s="19">
        <v>348</v>
      </c>
    </row>
    <row r="510" spans="1:13" x14ac:dyDescent="0.2">
      <c r="A510" s="18" t="s">
        <v>12</v>
      </c>
      <c r="B510" s="18" t="s">
        <v>18</v>
      </c>
      <c r="C510" s="18" t="s">
        <v>31</v>
      </c>
      <c r="D510" s="18" t="s">
        <v>90</v>
      </c>
      <c r="E510" s="18">
        <v>3</v>
      </c>
      <c r="F510" s="18">
        <v>2007</v>
      </c>
      <c r="G510" s="19">
        <v>533.89321136495721</v>
      </c>
      <c r="H510" s="19">
        <v>0</v>
      </c>
      <c r="I510" s="19">
        <v>739</v>
      </c>
      <c r="J510" s="19">
        <v>0</v>
      </c>
      <c r="K510" s="19">
        <v>0</v>
      </c>
      <c r="L510" s="19">
        <v>0</v>
      </c>
      <c r="M510" s="19">
        <v>739</v>
      </c>
    </row>
    <row r="511" spans="1:13" x14ac:dyDescent="0.2">
      <c r="A511" s="18" t="s">
        <v>12</v>
      </c>
      <c r="B511" s="18" t="s">
        <v>18</v>
      </c>
      <c r="C511" s="18" t="s">
        <v>84</v>
      </c>
      <c r="D511" s="18" t="s">
        <v>92</v>
      </c>
      <c r="E511" s="18">
        <v>2</v>
      </c>
      <c r="F511" s="18">
        <v>2014</v>
      </c>
      <c r="G511" s="19">
        <v>933.83354249574734</v>
      </c>
      <c r="H511" s="19">
        <v>520</v>
      </c>
      <c r="I511" s="19">
        <v>31</v>
      </c>
      <c r="J511" s="19">
        <v>132</v>
      </c>
      <c r="K511" s="19">
        <v>0</v>
      </c>
      <c r="L511" s="19">
        <v>0</v>
      </c>
      <c r="M511" s="19">
        <v>683</v>
      </c>
    </row>
    <row r="512" spans="1:13" x14ac:dyDescent="0.2">
      <c r="A512" s="18" t="s">
        <v>14</v>
      </c>
      <c r="B512" s="18" t="s">
        <v>23</v>
      </c>
      <c r="C512" s="18" t="s">
        <v>29</v>
      </c>
      <c r="D512" s="18" t="s">
        <v>85</v>
      </c>
      <c r="E512" s="18">
        <v>3</v>
      </c>
      <c r="F512" s="18">
        <v>2004</v>
      </c>
      <c r="G512" s="19">
        <v>385.20836543039917</v>
      </c>
      <c r="H512" s="19">
        <v>0</v>
      </c>
      <c r="I512" s="19">
        <v>1391</v>
      </c>
      <c r="J512" s="19">
        <v>0</v>
      </c>
      <c r="K512" s="19">
        <v>0</v>
      </c>
      <c r="L512" s="19">
        <v>0</v>
      </c>
      <c r="M512" s="19">
        <v>1391</v>
      </c>
    </row>
    <row r="513" spans="1:13" x14ac:dyDescent="0.2">
      <c r="A513" s="18" t="s">
        <v>12</v>
      </c>
      <c r="B513" s="18" t="s">
        <v>18</v>
      </c>
      <c r="C513" s="18" t="s">
        <v>29</v>
      </c>
      <c r="D513" s="18" t="s">
        <v>85</v>
      </c>
      <c r="E513" s="18">
        <v>3</v>
      </c>
      <c r="F513" s="18">
        <v>2001</v>
      </c>
      <c r="G513" s="19">
        <v>448.3064497235452</v>
      </c>
      <c r="H513" s="19">
        <v>1350</v>
      </c>
      <c r="I513" s="19">
        <v>0</v>
      </c>
      <c r="J513" s="19">
        <v>0</v>
      </c>
      <c r="K513" s="19">
        <v>0</v>
      </c>
      <c r="L513" s="19">
        <v>0</v>
      </c>
      <c r="M513" s="19">
        <v>1350</v>
      </c>
    </row>
    <row r="514" spans="1:13" x14ac:dyDescent="0.2">
      <c r="A514" s="18" t="s">
        <v>13</v>
      </c>
      <c r="B514" s="18" t="s">
        <v>20</v>
      </c>
      <c r="C514" s="18" t="s">
        <v>31</v>
      </c>
      <c r="D514" s="18" t="s">
        <v>90</v>
      </c>
      <c r="E514" s="18">
        <v>3</v>
      </c>
      <c r="F514" s="18">
        <v>2007</v>
      </c>
      <c r="G514" s="19">
        <v>325.2721778103292</v>
      </c>
      <c r="H514" s="19">
        <v>262</v>
      </c>
      <c r="I514" s="19">
        <v>1162</v>
      </c>
      <c r="J514" s="19">
        <v>25</v>
      </c>
      <c r="K514" s="19">
        <v>0</v>
      </c>
      <c r="L514" s="19">
        <v>0</v>
      </c>
      <c r="M514" s="19">
        <v>1449</v>
      </c>
    </row>
    <row r="515" spans="1:13" x14ac:dyDescent="0.2">
      <c r="A515" s="18" t="s">
        <v>12</v>
      </c>
      <c r="B515" s="18" t="s">
        <v>19</v>
      </c>
      <c r="C515" s="18" t="s">
        <v>30</v>
      </c>
      <c r="D515" s="18" t="s">
        <v>89</v>
      </c>
      <c r="E515" s="18">
        <v>3</v>
      </c>
      <c r="F515" s="18">
        <v>2007</v>
      </c>
      <c r="G515" s="19">
        <v>402.49633781073652</v>
      </c>
      <c r="H515" s="19">
        <v>0</v>
      </c>
      <c r="I515" s="19">
        <v>197</v>
      </c>
      <c r="J515" s="19">
        <v>0</v>
      </c>
      <c r="K515" s="19">
        <v>0</v>
      </c>
      <c r="L515" s="19">
        <v>0</v>
      </c>
      <c r="M515" s="19">
        <v>197</v>
      </c>
    </row>
    <row r="516" spans="1:13" x14ac:dyDescent="0.2">
      <c r="A516" s="18" t="s">
        <v>15</v>
      </c>
      <c r="B516" s="18" t="s">
        <v>26</v>
      </c>
      <c r="C516" s="18" t="s">
        <v>29</v>
      </c>
      <c r="D516" s="18" t="s">
        <v>87</v>
      </c>
      <c r="E516" s="18">
        <v>3</v>
      </c>
      <c r="F516" s="18">
        <v>2008</v>
      </c>
      <c r="G516" s="19">
        <v>324.97070141837696</v>
      </c>
      <c r="H516" s="19">
        <v>0</v>
      </c>
      <c r="I516" s="19">
        <v>1218</v>
      </c>
      <c r="J516" s="19">
        <v>0</v>
      </c>
      <c r="K516" s="19">
        <v>0</v>
      </c>
      <c r="L516" s="19">
        <v>0</v>
      </c>
      <c r="M516" s="19">
        <v>1218</v>
      </c>
    </row>
    <row r="517" spans="1:13" x14ac:dyDescent="0.2">
      <c r="A517" s="18" t="s">
        <v>16</v>
      </c>
      <c r="B517" s="18" t="s">
        <v>28</v>
      </c>
      <c r="C517" s="18" t="s">
        <v>32</v>
      </c>
      <c r="D517" s="18" t="s">
        <v>93</v>
      </c>
      <c r="E517" s="18">
        <v>3</v>
      </c>
      <c r="F517" s="18">
        <v>2006</v>
      </c>
      <c r="G517" s="19">
        <v>461.28815699418749</v>
      </c>
      <c r="H517" s="19">
        <v>6</v>
      </c>
      <c r="I517" s="19">
        <v>549</v>
      </c>
      <c r="J517" s="19">
        <v>256</v>
      </c>
      <c r="K517" s="19">
        <v>0</v>
      </c>
      <c r="L517" s="19">
        <v>0</v>
      </c>
      <c r="M517" s="19">
        <v>811</v>
      </c>
    </row>
    <row r="518" spans="1:13" x14ac:dyDescent="0.2">
      <c r="A518" s="18" t="s">
        <v>15</v>
      </c>
      <c r="B518" s="18" t="s">
        <v>25</v>
      </c>
      <c r="C518" s="18" t="s">
        <v>29</v>
      </c>
      <c r="D518" s="18" t="s">
        <v>85</v>
      </c>
      <c r="E518" s="18">
        <v>2</v>
      </c>
      <c r="F518" s="18">
        <v>2012</v>
      </c>
      <c r="G518" s="19">
        <v>699.50517486296326</v>
      </c>
      <c r="H518" s="19">
        <v>819</v>
      </c>
      <c r="I518" s="19">
        <v>0</v>
      </c>
      <c r="J518" s="19">
        <v>0</v>
      </c>
      <c r="K518" s="19">
        <v>0</v>
      </c>
      <c r="L518" s="19">
        <v>0</v>
      </c>
      <c r="M518" s="19">
        <v>819</v>
      </c>
    </row>
    <row r="519" spans="1:13" x14ac:dyDescent="0.2">
      <c r="A519" s="18" t="s">
        <v>16</v>
      </c>
      <c r="B519" s="18" t="s">
        <v>27</v>
      </c>
      <c r="C519" s="18" t="s">
        <v>29</v>
      </c>
      <c r="D519" s="18" t="s">
        <v>85</v>
      </c>
      <c r="E519" s="18">
        <v>2</v>
      </c>
      <c r="F519" s="18">
        <v>2014</v>
      </c>
      <c r="G519" s="19">
        <v>654.31837878683916</v>
      </c>
      <c r="H519" s="19">
        <v>0</v>
      </c>
      <c r="I519" s="19">
        <v>682</v>
      </c>
      <c r="J519" s="19">
        <v>0</v>
      </c>
      <c r="K519" s="19">
        <v>0</v>
      </c>
      <c r="L519" s="19">
        <v>0</v>
      </c>
      <c r="M519" s="19">
        <v>682</v>
      </c>
    </row>
    <row r="520" spans="1:13" x14ac:dyDescent="0.2">
      <c r="A520" s="18" t="s">
        <v>15</v>
      </c>
      <c r="B520" s="18" t="s">
        <v>25</v>
      </c>
      <c r="C520" s="18" t="s">
        <v>31</v>
      </c>
      <c r="D520" s="18" t="s">
        <v>90</v>
      </c>
      <c r="E520" s="18">
        <v>3</v>
      </c>
      <c r="F520" s="18">
        <v>2009</v>
      </c>
      <c r="G520" s="19">
        <v>393.67628985673161</v>
      </c>
      <c r="H520" s="19">
        <v>0</v>
      </c>
      <c r="I520" s="19">
        <v>279</v>
      </c>
      <c r="J520" s="19">
        <v>286</v>
      </c>
      <c r="K520" s="19">
        <v>78</v>
      </c>
      <c r="L520" s="19">
        <v>50.7</v>
      </c>
      <c r="M520" s="19">
        <v>615.70000000000005</v>
      </c>
    </row>
    <row r="521" spans="1:13" x14ac:dyDescent="0.2">
      <c r="A521" s="18" t="s">
        <v>15</v>
      </c>
      <c r="B521" s="18" t="s">
        <v>25</v>
      </c>
      <c r="C521" s="18" t="s">
        <v>31</v>
      </c>
      <c r="D521" s="18" t="s">
        <v>90</v>
      </c>
      <c r="E521" s="18">
        <v>2</v>
      </c>
      <c r="F521" s="18">
        <v>2016</v>
      </c>
      <c r="G521" s="19">
        <v>528.47870754629912</v>
      </c>
      <c r="H521" s="19">
        <v>0</v>
      </c>
      <c r="I521" s="19">
        <v>923</v>
      </c>
      <c r="J521" s="19">
        <v>101</v>
      </c>
      <c r="K521" s="19">
        <v>34</v>
      </c>
      <c r="L521" s="19">
        <v>22.1</v>
      </c>
      <c r="M521" s="19">
        <v>1046.0999999999999</v>
      </c>
    </row>
    <row r="522" spans="1:13" x14ac:dyDescent="0.2">
      <c r="A522" s="18" t="s">
        <v>14</v>
      </c>
      <c r="B522" s="18" t="s">
        <v>23</v>
      </c>
      <c r="C522" s="18" t="s">
        <v>30</v>
      </c>
      <c r="D522" s="18" t="s">
        <v>88</v>
      </c>
      <c r="E522" s="18">
        <v>2</v>
      </c>
      <c r="F522" s="18">
        <v>2016</v>
      </c>
      <c r="G522" s="19">
        <v>568.98508893036615</v>
      </c>
      <c r="H522" s="19">
        <v>110</v>
      </c>
      <c r="I522" s="19">
        <v>0</v>
      </c>
      <c r="J522" s="19">
        <v>266</v>
      </c>
      <c r="K522" s="19">
        <v>0</v>
      </c>
      <c r="L522" s="19">
        <v>0</v>
      </c>
      <c r="M522" s="19">
        <v>376</v>
      </c>
    </row>
    <row r="523" spans="1:13" x14ac:dyDescent="0.2">
      <c r="A523" s="18" t="s">
        <v>16</v>
      </c>
      <c r="B523" s="18" t="s">
        <v>28</v>
      </c>
      <c r="C523" s="18" t="s">
        <v>31</v>
      </c>
      <c r="D523" s="18" t="s">
        <v>90</v>
      </c>
      <c r="E523" s="18">
        <v>2</v>
      </c>
      <c r="F523" s="18">
        <v>2013</v>
      </c>
      <c r="G523" s="19">
        <v>566.67140353491902</v>
      </c>
      <c r="H523" s="19">
        <v>713</v>
      </c>
      <c r="I523" s="19">
        <v>0</v>
      </c>
      <c r="J523" s="19">
        <v>53</v>
      </c>
      <c r="K523" s="19">
        <v>0</v>
      </c>
      <c r="L523" s="19">
        <v>0</v>
      </c>
      <c r="M523" s="19">
        <v>766</v>
      </c>
    </row>
    <row r="524" spans="1:13" x14ac:dyDescent="0.2">
      <c r="A524" s="18" t="s">
        <v>14</v>
      </c>
      <c r="B524" s="18" t="s">
        <v>23</v>
      </c>
      <c r="C524" s="18" t="s">
        <v>31</v>
      </c>
      <c r="D524" s="18" t="s">
        <v>90</v>
      </c>
      <c r="E524" s="18">
        <v>1</v>
      </c>
      <c r="F524" s="18">
        <v>2017</v>
      </c>
      <c r="G524" s="19">
        <v>441.34049120495996</v>
      </c>
      <c r="H524" s="19">
        <v>0</v>
      </c>
      <c r="I524" s="19">
        <v>23</v>
      </c>
      <c r="J524" s="19">
        <v>44</v>
      </c>
      <c r="K524" s="19">
        <v>492</v>
      </c>
      <c r="L524" s="19">
        <v>319.8</v>
      </c>
      <c r="M524" s="19">
        <v>386.8</v>
      </c>
    </row>
    <row r="525" spans="1:13" x14ac:dyDescent="0.2">
      <c r="A525" s="18" t="s">
        <v>12</v>
      </c>
      <c r="B525" s="18" t="s">
        <v>19</v>
      </c>
      <c r="C525" s="18" t="s">
        <v>84</v>
      </c>
      <c r="D525" s="18" t="s">
        <v>91</v>
      </c>
      <c r="E525" s="18">
        <v>3</v>
      </c>
      <c r="F525" s="18">
        <v>2007</v>
      </c>
      <c r="G525" s="19">
        <v>607.33772713414714</v>
      </c>
      <c r="H525" s="19">
        <v>0</v>
      </c>
      <c r="I525" s="19">
        <v>32</v>
      </c>
      <c r="J525" s="19">
        <v>23</v>
      </c>
      <c r="K525" s="19">
        <v>5</v>
      </c>
      <c r="L525" s="19">
        <v>3.25</v>
      </c>
      <c r="M525" s="19">
        <v>58.25</v>
      </c>
    </row>
    <row r="526" spans="1:13" x14ac:dyDescent="0.2">
      <c r="A526" s="18" t="s">
        <v>16</v>
      </c>
      <c r="B526" s="18" t="s">
        <v>27</v>
      </c>
      <c r="C526" s="18" t="s">
        <v>84</v>
      </c>
      <c r="D526" s="18" t="s">
        <v>92</v>
      </c>
      <c r="E526" s="18">
        <v>2</v>
      </c>
      <c r="F526" s="18">
        <v>2016</v>
      </c>
      <c r="G526" s="19">
        <v>413.49163265434038</v>
      </c>
      <c r="H526" s="19">
        <v>0</v>
      </c>
      <c r="I526" s="19">
        <v>668</v>
      </c>
      <c r="J526" s="19">
        <v>452</v>
      </c>
      <c r="K526" s="19">
        <v>32</v>
      </c>
      <c r="L526" s="19">
        <v>20.8</v>
      </c>
      <c r="M526" s="19">
        <v>1140.8</v>
      </c>
    </row>
    <row r="527" spans="1:13" x14ac:dyDescent="0.2">
      <c r="A527" s="18" t="s">
        <v>15</v>
      </c>
      <c r="B527" s="18" t="s">
        <v>25</v>
      </c>
      <c r="C527" s="18" t="s">
        <v>84</v>
      </c>
      <c r="D527" s="18" t="s">
        <v>91</v>
      </c>
      <c r="E527" s="18">
        <v>3</v>
      </c>
      <c r="F527" s="18">
        <v>1999</v>
      </c>
      <c r="G527" s="19">
        <v>399.04961567306566</v>
      </c>
      <c r="H527" s="19">
        <v>0</v>
      </c>
      <c r="I527" s="19">
        <v>779</v>
      </c>
      <c r="J527" s="19">
        <v>0</v>
      </c>
      <c r="K527" s="19">
        <v>0</v>
      </c>
      <c r="L527" s="19">
        <v>0</v>
      </c>
      <c r="M527" s="19">
        <v>779</v>
      </c>
    </row>
    <row r="528" spans="1:13" x14ac:dyDescent="0.2">
      <c r="A528" s="18" t="s">
        <v>14</v>
      </c>
      <c r="B528" s="18" t="s">
        <v>22</v>
      </c>
      <c r="C528" s="18" t="s">
        <v>32</v>
      </c>
      <c r="D528" s="18" t="s">
        <v>93</v>
      </c>
      <c r="E528" s="18">
        <v>3</v>
      </c>
      <c r="F528" s="18">
        <v>2011</v>
      </c>
      <c r="G528" s="19">
        <v>532.63093417106768</v>
      </c>
      <c r="H528" s="19">
        <v>939</v>
      </c>
      <c r="I528" s="19">
        <v>120</v>
      </c>
      <c r="J528" s="19">
        <v>19</v>
      </c>
      <c r="K528" s="19">
        <v>0</v>
      </c>
      <c r="L528" s="19">
        <v>0</v>
      </c>
      <c r="M528" s="19">
        <v>1078</v>
      </c>
    </row>
    <row r="529" spans="1:13" x14ac:dyDescent="0.2">
      <c r="A529" s="18" t="s">
        <v>14</v>
      </c>
      <c r="B529" s="18" t="s">
        <v>23</v>
      </c>
      <c r="C529" s="18" t="s">
        <v>32</v>
      </c>
      <c r="D529" s="18" t="s">
        <v>93</v>
      </c>
      <c r="E529" s="18">
        <v>3</v>
      </c>
      <c r="F529" s="18">
        <v>2008</v>
      </c>
      <c r="G529" s="19">
        <v>444.78602259397348</v>
      </c>
      <c r="H529" s="19">
        <v>105</v>
      </c>
      <c r="I529" s="19">
        <v>0</v>
      </c>
      <c r="J529" s="19">
        <v>77</v>
      </c>
      <c r="K529" s="19">
        <v>0</v>
      </c>
      <c r="L529" s="19">
        <v>0</v>
      </c>
      <c r="M529" s="19">
        <v>182</v>
      </c>
    </row>
    <row r="530" spans="1:13" x14ac:dyDescent="0.2">
      <c r="A530" s="18" t="s">
        <v>12</v>
      </c>
      <c r="B530" s="18" t="s">
        <v>18</v>
      </c>
      <c r="C530" s="18" t="s">
        <v>32</v>
      </c>
      <c r="D530" s="18" t="s">
        <v>93</v>
      </c>
      <c r="E530" s="18">
        <v>3</v>
      </c>
      <c r="F530" s="18">
        <v>2009</v>
      </c>
      <c r="G530" s="19">
        <v>324.46377535389837</v>
      </c>
      <c r="H530" s="19">
        <v>0</v>
      </c>
      <c r="I530" s="19">
        <v>264</v>
      </c>
      <c r="J530" s="19">
        <v>0</v>
      </c>
      <c r="K530" s="19">
        <v>0</v>
      </c>
      <c r="L530" s="19">
        <v>0</v>
      </c>
      <c r="M530" s="19">
        <v>264</v>
      </c>
    </row>
    <row r="531" spans="1:13" x14ac:dyDescent="0.2">
      <c r="A531" s="18" t="s">
        <v>14</v>
      </c>
      <c r="B531" s="18" t="s">
        <v>23</v>
      </c>
      <c r="C531" s="18" t="s">
        <v>84</v>
      </c>
      <c r="D531" s="18" t="s">
        <v>92</v>
      </c>
      <c r="E531" s="18">
        <v>2</v>
      </c>
      <c r="F531" s="18">
        <v>2014</v>
      </c>
      <c r="G531" s="19">
        <v>703.14878210173822</v>
      </c>
      <c r="H531" s="19">
        <v>0</v>
      </c>
      <c r="I531" s="19">
        <v>630</v>
      </c>
      <c r="J531" s="19">
        <v>0</v>
      </c>
      <c r="K531" s="19">
        <v>0</v>
      </c>
      <c r="L531" s="19">
        <v>0</v>
      </c>
      <c r="M531" s="19">
        <v>630</v>
      </c>
    </row>
    <row r="532" spans="1:13" x14ac:dyDescent="0.2">
      <c r="A532" s="18" t="s">
        <v>16</v>
      </c>
      <c r="B532" s="18" t="s">
        <v>27</v>
      </c>
      <c r="C532" s="18" t="s">
        <v>31</v>
      </c>
      <c r="D532" s="18" t="s">
        <v>90</v>
      </c>
      <c r="E532" s="18">
        <v>1</v>
      </c>
      <c r="F532" s="18">
        <v>2019</v>
      </c>
      <c r="G532" s="19">
        <v>636.12419208652705</v>
      </c>
      <c r="H532" s="19">
        <v>0</v>
      </c>
      <c r="I532" s="19">
        <v>532</v>
      </c>
      <c r="J532" s="19">
        <v>17</v>
      </c>
      <c r="K532" s="19">
        <v>0</v>
      </c>
      <c r="L532" s="19">
        <v>0</v>
      </c>
      <c r="M532" s="19">
        <v>549</v>
      </c>
    </row>
    <row r="533" spans="1:13" x14ac:dyDescent="0.2">
      <c r="A533" s="18" t="s">
        <v>15</v>
      </c>
      <c r="B533" s="18" t="s">
        <v>26</v>
      </c>
      <c r="C533" s="18" t="s">
        <v>32</v>
      </c>
      <c r="D533" s="18" t="s">
        <v>93</v>
      </c>
      <c r="E533" s="18">
        <v>1</v>
      </c>
      <c r="F533" s="18">
        <v>2017</v>
      </c>
      <c r="G533" s="19">
        <v>639.25360407621031</v>
      </c>
      <c r="H533" s="19">
        <v>0</v>
      </c>
      <c r="I533" s="19">
        <v>125</v>
      </c>
      <c r="J533" s="19">
        <v>202</v>
      </c>
      <c r="K533" s="19">
        <v>109.00000000000001</v>
      </c>
      <c r="L533" s="19">
        <v>70.850000000000009</v>
      </c>
      <c r="M533" s="19">
        <v>397.85</v>
      </c>
    </row>
    <row r="534" spans="1:13" x14ac:dyDescent="0.2">
      <c r="A534" s="18" t="s">
        <v>16</v>
      </c>
      <c r="B534" s="18" t="s">
        <v>28</v>
      </c>
      <c r="C534" s="18" t="s">
        <v>84</v>
      </c>
      <c r="D534" s="18" t="s">
        <v>92</v>
      </c>
      <c r="E534" s="18">
        <v>3</v>
      </c>
      <c r="F534" s="18">
        <v>2005</v>
      </c>
      <c r="G534" s="19">
        <v>499.6238302704196</v>
      </c>
      <c r="H534" s="19">
        <v>0</v>
      </c>
      <c r="I534" s="19">
        <v>790</v>
      </c>
      <c r="J534" s="19">
        <v>0</v>
      </c>
      <c r="K534" s="19">
        <v>0</v>
      </c>
      <c r="L534" s="19">
        <v>0</v>
      </c>
      <c r="M534" s="19">
        <v>790</v>
      </c>
    </row>
    <row r="535" spans="1:13" x14ac:dyDescent="0.2">
      <c r="A535" s="18" t="s">
        <v>13</v>
      </c>
      <c r="B535" s="18" t="s">
        <v>21</v>
      </c>
      <c r="C535" s="18" t="s">
        <v>84</v>
      </c>
      <c r="D535" s="18" t="s">
        <v>92</v>
      </c>
      <c r="E535" s="18">
        <v>1</v>
      </c>
      <c r="F535" s="18">
        <v>2017</v>
      </c>
      <c r="G535" s="19">
        <v>893.65262998464118</v>
      </c>
      <c r="H535" s="19">
        <v>425</v>
      </c>
      <c r="I535" s="19">
        <v>0</v>
      </c>
      <c r="J535" s="19">
        <v>20</v>
      </c>
      <c r="K535" s="19">
        <v>24</v>
      </c>
      <c r="L535" s="19">
        <v>15.600000000000001</v>
      </c>
      <c r="M535" s="19">
        <v>460.6</v>
      </c>
    </row>
    <row r="536" spans="1:13" x14ac:dyDescent="0.2">
      <c r="A536" s="18" t="s">
        <v>16</v>
      </c>
      <c r="B536" s="18" t="s">
        <v>27</v>
      </c>
      <c r="C536" s="18" t="s">
        <v>30</v>
      </c>
      <c r="D536" s="18" t="s">
        <v>89</v>
      </c>
      <c r="E536" s="18">
        <v>2</v>
      </c>
      <c r="F536" s="18">
        <v>2015</v>
      </c>
      <c r="G536" s="19">
        <v>887.0091544684052</v>
      </c>
      <c r="H536" s="19">
        <v>0</v>
      </c>
      <c r="I536" s="19">
        <v>633</v>
      </c>
      <c r="J536" s="19">
        <v>115</v>
      </c>
      <c r="K536" s="19">
        <v>16</v>
      </c>
      <c r="L536" s="19">
        <v>10.4</v>
      </c>
      <c r="M536" s="19">
        <v>758.4</v>
      </c>
    </row>
    <row r="537" spans="1:13" x14ac:dyDescent="0.2">
      <c r="A537" s="18" t="s">
        <v>16</v>
      </c>
      <c r="B537" s="18" t="s">
        <v>27</v>
      </c>
      <c r="C537" s="18" t="s">
        <v>84</v>
      </c>
      <c r="D537" s="18" t="s">
        <v>92</v>
      </c>
      <c r="E537" s="18">
        <v>3</v>
      </c>
      <c r="F537" s="18">
        <v>1998</v>
      </c>
      <c r="G537" s="19">
        <v>394.26753549828021</v>
      </c>
      <c r="H537" s="19">
        <v>0</v>
      </c>
      <c r="I537" s="19">
        <v>575</v>
      </c>
      <c r="J537" s="19">
        <v>487</v>
      </c>
      <c r="K537" s="19">
        <v>0</v>
      </c>
      <c r="L537" s="19">
        <v>0</v>
      </c>
      <c r="M537" s="19">
        <v>1062</v>
      </c>
    </row>
    <row r="538" spans="1:13" x14ac:dyDescent="0.2">
      <c r="A538" s="18" t="s">
        <v>15</v>
      </c>
      <c r="B538" s="18" t="s">
        <v>25</v>
      </c>
      <c r="C538" s="18" t="s">
        <v>84</v>
      </c>
      <c r="D538" s="18" t="s">
        <v>92</v>
      </c>
      <c r="E538" s="18">
        <v>1</v>
      </c>
      <c r="F538" s="18">
        <v>2017</v>
      </c>
      <c r="G538" s="19">
        <v>580.2602736877833</v>
      </c>
      <c r="H538" s="19">
        <v>0</v>
      </c>
      <c r="I538" s="19">
        <v>173</v>
      </c>
      <c r="J538" s="19">
        <v>0</v>
      </c>
      <c r="K538" s="19">
        <v>0</v>
      </c>
      <c r="L538" s="19">
        <v>0</v>
      </c>
      <c r="M538" s="19">
        <v>173</v>
      </c>
    </row>
    <row r="539" spans="1:13" x14ac:dyDescent="0.2">
      <c r="A539" s="18" t="s">
        <v>13</v>
      </c>
      <c r="B539" s="18" t="s">
        <v>20</v>
      </c>
      <c r="C539" s="18" t="s">
        <v>29</v>
      </c>
      <c r="D539" s="18" t="s">
        <v>85</v>
      </c>
      <c r="E539" s="18">
        <v>2</v>
      </c>
      <c r="F539" s="18">
        <v>2014</v>
      </c>
      <c r="G539" s="19">
        <v>493.89625158390828</v>
      </c>
      <c r="H539" s="19">
        <v>780</v>
      </c>
      <c r="I539" s="19">
        <v>0</v>
      </c>
      <c r="J539" s="19">
        <v>0</v>
      </c>
      <c r="K539" s="19">
        <v>0</v>
      </c>
      <c r="L539" s="19">
        <v>0</v>
      </c>
      <c r="M539" s="19">
        <v>780</v>
      </c>
    </row>
    <row r="540" spans="1:13" x14ac:dyDescent="0.2">
      <c r="A540" s="18" t="s">
        <v>12</v>
      </c>
      <c r="B540" s="18" t="s">
        <v>18</v>
      </c>
      <c r="C540" s="18" t="s">
        <v>30</v>
      </c>
      <c r="D540" s="18" t="s">
        <v>89</v>
      </c>
      <c r="E540" s="18">
        <v>1</v>
      </c>
      <c r="F540" s="18">
        <v>2019</v>
      </c>
      <c r="G540" s="19">
        <v>325.56886594980335</v>
      </c>
      <c r="H540" s="19">
        <v>189</v>
      </c>
      <c r="I540" s="19">
        <v>0</v>
      </c>
      <c r="J540" s="19">
        <v>11</v>
      </c>
      <c r="K540" s="19">
        <v>0</v>
      </c>
      <c r="L540" s="19">
        <v>0</v>
      </c>
      <c r="M540" s="19">
        <v>200</v>
      </c>
    </row>
    <row r="541" spans="1:13" x14ac:dyDescent="0.2">
      <c r="A541" s="18" t="s">
        <v>16</v>
      </c>
      <c r="B541" s="18" t="s">
        <v>28</v>
      </c>
      <c r="C541" s="18" t="s">
        <v>32</v>
      </c>
      <c r="D541" s="18" t="s">
        <v>93</v>
      </c>
      <c r="E541" s="18">
        <v>3</v>
      </c>
      <c r="F541" s="18">
        <v>2000</v>
      </c>
      <c r="G541" s="19">
        <v>407.76439037439036</v>
      </c>
      <c r="H541" s="19">
        <v>965</v>
      </c>
      <c r="I541" s="19">
        <v>0</v>
      </c>
      <c r="J541" s="19">
        <v>0</v>
      </c>
      <c r="K541" s="19">
        <v>0</v>
      </c>
      <c r="L541" s="19">
        <v>0</v>
      </c>
      <c r="M541" s="19">
        <v>965</v>
      </c>
    </row>
    <row r="542" spans="1:13" x14ac:dyDescent="0.2">
      <c r="A542" s="18" t="s">
        <v>14</v>
      </c>
      <c r="B542" s="18" t="s">
        <v>22</v>
      </c>
      <c r="C542" s="18" t="s">
        <v>84</v>
      </c>
      <c r="D542" s="18" t="s">
        <v>92</v>
      </c>
      <c r="E542" s="18">
        <v>3</v>
      </c>
      <c r="F542" s="18">
        <v>2003</v>
      </c>
      <c r="G542" s="19">
        <v>316.93164631157583</v>
      </c>
      <c r="H542" s="19">
        <v>459</v>
      </c>
      <c r="I542" s="19">
        <v>378</v>
      </c>
      <c r="J542" s="19">
        <v>5</v>
      </c>
      <c r="K542" s="19">
        <v>0</v>
      </c>
      <c r="L542" s="19">
        <v>0</v>
      </c>
      <c r="M542" s="19">
        <v>842</v>
      </c>
    </row>
    <row r="543" spans="1:13" x14ac:dyDescent="0.2">
      <c r="A543" s="18" t="s">
        <v>12</v>
      </c>
      <c r="B543" s="18" t="s">
        <v>19</v>
      </c>
      <c r="C543" s="18" t="s">
        <v>84</v>
      </c>
      <c r="D543" s="18" t="s">
        <v>92</v>
      </c>
      <c r="E543" s="18">
        <v>1</v>
      </c>
      <c r="F543" s="18">
        <v>2017</v>
      </c>
      <c r="G543" s="19">
        <v>711.1550141289913</v>
      </c>
      <c r="H543" s="19">
        <v>686</v>
      </c>
      <c r="I543" s="19">
        <v>0</v>
      </c>
      <c r="J543" s="19">
        <v>0</v>
      </c>
      <c r="K543" s="19">
        <v>0</v>
      </c>
      <c r="L543" s="19">
        <v>0</v>
      </c>
      <c r="M543" s="19">
        <v>686</v>
      </c>
    </row>
    <row r="544" spans="1:13" x14ac:dyDescent="0.2">
      <c r="A544" s="18" t="s">
        <v>13</v>
      </c>
      <c r="B544" s="18" t="s">
        <v>21</v>
      </c>
      <c r="C544" s="18" t="s">
        <v>31</v>
      </c>
      <c r="D544" s="18" t="s">
        <v>90</v>
      </c>
      <c r="E544" s="18">
        <v>2</v>
      </c>
      <c r="F544" s="18">
        <v>2016</v>
      </c>
      <c r="G544" s="19">
        <v>770.80325875654944</v>
      </c>
      <c r="H544" s="19">
        <v>0</v>
      </c>
      <c r="I544" s="19">
        <v>388</v>
      </c>
      <c r="J544" s="19">
        <v>0</v>
      </c>
      <c r="K544" s="19">
        <v>0</v>
      </c>
      <c r="L544" s="19">
        <v>0</v>
      </c>
      <c r="M544" s="19">
        <v>388</v>
      </c>
    </row>
    <row r="545" spans="1:13" x14ac:dyDescent="0.2">
      <c r="A545" s="18" t="s">
        <v>14</v>
      </c>
      <c r="B545" s="18" t="s">
        <v>23</v>
      </c>
      <c r="C545" s="18" t="s">
        <v>84</v>
      </c>
      <c r="D545" s="18" t="s">
        <v>92</v>
      </c>
      <c r="E545" s="18">
        <v>3</v>
      </c>
      <c r="F545" s="18">
        <v>2006</v>
      </c>
      <c r="G545" s="19">
        <v>315.48780676399747</v>
      </c>
      <c r="H545" s="19">
        <v>273</v>
      </c>
      <c r="I545" s="19">
        <v>231</v>
      </c>
      <c r="J545" s="19">
        <v>0</v>
      </c>
      <c r="K545" s="19">
        <v>0</v>
      </c>
      <c r="L545" s="19">
        <v>0</v>
      </c>
      <c r="M545" s="19">
        <v>504</v>
      </c>
    </row>
    <row r="546" spans="1:13" x14ac:dyDescent="0.2">
      <c r="A546" s="18" t="s">
        <v>13</v>
      </c>
      <c r="B546" s="18" t="s">
        <v>21</v>
      </c>
      <c r="C546" s="18" t="s">
        <v>31</v>
      </c>
      <c r="D546" s="18" t="s">
        <v>90</v>
      </c>
      <c r="E546" s="18">
        <v>2</v>
      </c>
      <c r="F546" s="18">
        <v>2015</v>
      </c>
      <c r="G546" s="19">
        <v>582.5693100210143</v>
      </c>
      <c r="H546" s="19">
        <v>484</v>
      </c>
      <c r="I546" s="19">
        <v>0</v>
      </c>
      <c r="J546" s="19">
        <v>4</v>
      </c>
      <c r="K546" s="19">
        <v>0</v>
      </c>
      <c r="L546" s="19">
        <v>0</v>
      </c>
      <c r="M546" s="19">
        <v>488</v>
      </c>
    </row>
    <row r="547" spans="1:13" x14ac:dyDescent="0.2">
      <c r="A547" s="18" t="s">
        <v>12</v>
      </c>
      <c r="B547" s="18" t="s">
        <v>18</v>
      </c>
      <c r="C547" s="18" t="s">
        <v>84</v>
      </c>
      <c r="D547" s="18" t="s">
        <v>91</v>
      </c>
      <c r="E547" s="18">
        <v>3</v>
      </c>
      <c r="F547" s="18">
        <v>2009</v>
      </c>
      <c r="G547" s="19">
        <v>420.46522628068107</v>
      </c>
      <c r="H547" s="19">
        <v>0</v>
      </c>
      <c r="I547" s="19">
        <v>1744</v>
      </c>
      <c r="J547" s="19">
        <v>0</v>
      </c>
      <c r="K547" s="19">
        <v>0</v>
      </c>
      <c r="L547" s="19">
        <v>0</v>
      </c>
      <c r="M547" s="19">
        <v>1744</v>
      </c>
    </row>
    <row r="548" spans="1:13" x14ac:dyDescent="0.2">
      <c r="A548" s="18" t="s">
        <v>13</v>
      </c>
      <c r="B548" s="18" t="s">
        <v>21</v>
      </c>
      <c r="C548" s="18" t="s">
        <v>84</v>
      </c>
      <c r="D548" s="18" t="s">
        <v>92</v>
      </c>
      <c r="E548" s="18">
        <v>2</v>
      </c>
      <c r="F548" s="18">
        <v>2012</v>
      </c>
      <c r="G548" s="19">
        <v>387.67316974843891</v>
      </c>
      <c r="H548" s="19">
        <v>0</v>
      </c>
      <c r="I548" s="19">
        <v>288</v>
      </c>
      <c r="J548" s="19">
        <v>0</v>
      </c>
      <c r="K548" s="19">
        <v>0</v>
      </c>
      <c r="L548" s="19">
        <v>0</v>
      </c>
      <c r="M548" s="19">
        <v>288</v>
      </c>
    </row>
    <row r="549" spans="1:13" x14ac:dyDescent="0.2">
      <c r="A549" s="18" t="s">
        <v>12</v>
      </c>
      <c r="B549" s="18" t="s">
        <v>19</v>
      </c>
      <c r="C549" s="18" t="s">
        <v>84</v>
      </c>
      <c r="D549" s="18" t="s">
        <v>92</v>
      </c>
      <c r="E549" s="18">
        <v>3</v>
      </c>
      <c r="F549" s="18">
        <v>2005</v>
      </c>
      <c r="G549" s="19">
        <v>415.14081740524631</v>
      </c>
      <c r="H549" s="19">
        <v>0</v>
      </c>
      <c r="I549" s="19">
        <v>831</v>
      </c>
      <c r="J549" s="19">
        <v>0</v>
      </c>
      <c r="K549" s="19">
        <v>0</v>
      </c>
      <c r="L549" s="19">
        <v>0</v>
      </c>
      <c r="M549" s="19">
        <v>831</v>
      </c>
    </row>
    <row r="550" spans="1:13" x14ac:dyDescent="0.2">
      <c r="A550" s="18" t="s">
        <v>16</v>
      </c>
      <c r="B550" s="18" t="s">
        <v>27</v>
      </c>
      <c r="C550" s="18" t="s">
        <v>31</v>
      </c>
      <c r="D550" s="18" t="s">
        <v>90</v>
      </c>
      <c r="E550" s="18">
        <v>3</v>
      </c>
      <c r="F550" s="18">
        <v>2003</v>
      </c>
      <c r="G550" s="19">
        <v>339.0109605684363</v>
      </c>
      <c r="H550" s="19">
        <v>0</v>
      </c>
      <c r="I550" s="19">
        <v>6</v>
      </c>
      <c r="J550" s="19">
        <v>1100</v>
      </c>
      <c r="K550" s="19">
        <v>0</v>
      </c>
      <c r="L550" s="19">
        <v>0</v>
      </c>
      <c r="M550" s="19">
        <v>1106</v>
      </c>
    </row>
    <row r="551" spans="1:13" x14ac:dyDescent="0.2">
      <c r="A551" s="18" t="s">
        <v>15</v>
      </c>
      <c r="B551" s="18" t="s">
        <v>25</v>
      </c>
      <c r="C551" s="18" t="s">
        <v>29</v>
      </c>
      <c r="D551" s="18" t="s">
        <v>87</v>
      </c>
      <c r="E551" s="18">
        <v>2</v>
      </c>
      <c r="F551" s="18">
        <v>2014</v>
      </c>
      <c r="G551" s="19">
        <v>586.34293092045368</v>
      </c>
      <c r="H551" s="19">
        <v>0</v>
      </c>
      <c r="I551" s="19">
        <v>633</v>
      </c>
      <c r="J551" s="19">
        <v>0</v>
      </c>
      <c r="K551" s="19">
        <v>0</v>
      </c>
      <c r="L551" s="19">
        <v>0</v>
      </c>
      <c r="M551" s="19">
        <v>633</v>
      </c>
    </row>
    <row r="552" spans="1:13" x14ac:dyDescent="0.2">
      <c r="A552" s="18" t="s">
        <v>15</v>
      </c>
      <c r="B552" s="18" t="s">
        <v>25</v>
      </c>
      <c r="C552" s="18" t="s">
        <v>29</v>
      </c>
      <c r="D552" s="18" t="s">
        <v>85</v>
      </c>
      <c r="E552" s="18">
        <v>1</v>
      </c>
      <c r="F552" s="18">
        <v>2019</v>
      </c>
      <c r="G552" s="19">
        <v>848.80950453648029</v>
      </c>
      <c r="H552" s="19">
        <v>502</v>
      </c>
      <c r="I552" s="19">
        <v>0</v>
      </c>
      <c r="J552" s="19">
        <v>0</v>
      </c>
      <c r="K552" s="19">
        <v>0</v>
      </c>
      <c r="L552" s="19">
        <v>0</v>
      </c>
      <c r="M552" s="19">
        <v>502</v>
      </c>
    </row>
    <row r="553" spans="1:13" x14ac:dyDescent="0.2">
      <c r="A553" s="18" t="s">
        <v>16</v>
      </c>
      <c r="B553" s="18" t="s">
        <v>27</v>
      </c>
      <c r="C553" s="18" t="s">
        <v>31</v>
      </c>
      <c r="D553" s="18" t="s">
        <v>90</v>
      </c>
      <c r="E553" s="18">
        <v>3</v>
      </c>
      <c r="F553" s="18">
        <v>2007</v>
      </c>
      <c r="G553" s="19">
        <v>420.96739178218149</v>
      </c>
      <c r="H553" s="19">
        <v>116</v>
      </c>
      <c r="I553" s="19">
        <v>0</v>
      </c>
      <c r="J553" s="19">
        <v>47</v>
      </c>
      <c r="K553" s="19">
        <v>0</v>
      </c>
      <c r="L553" s="19">
        <v>0</v>
      </c>
      <c r="M553" s="19">
        <v>163</v>
      </c>
    </row>
    <row r="554" spans="1:13" x14ac:dyDescent="0.2">
      <c r="A554" s="18" t="s">
        <v>15</v>
      </c>
      <c r="B554" s="18" t="s">
        <v>26</v>
      </c>
      <c r="C554" s="18" t="s">
        <v>31</v>
      </c>
      <c r="D554" s="18" t="s">
        <v>90</v>
      </c>
      <c r="E554" s="18">
        <v>3</v>
      </c>
      <c r="F554" s="18">
        <v>2008</v>
      </c>
      <c r="G554" s="19">
        <v>424.46266499093139</v>
      </c>
      <c r="H554" s="19">
        <v>0</v>
      </c>
      <c r="I554" s="19">
        <v>0</v>
      </c>
      <c r="J554" s="19">
        <v>1033</v>
      </c>
      <c r="K554" s="19">
        <v>0</v>
      </c>
      <c r="L554" s="19">
        <v>0</v>
      </c>
      <c r="M554" s="19">
        <v>1033</v>
      </c>
    </row>
    <row r="555" spans="1:13" x14ac:dyDescent="0.2">
      <c r="A555" s="18" t="s">
        <v>15</v>
      </c>
      <c r="B555" s="18" t="s">
        <v>26</v>
      </c>
      <c r="C555" s="18" t="s">
        <v>84</v>
      </c>
      <c r="D555" s="18" t="s">
        <v>92</v>
      </c>
      <c r="E555" s="18">
        <v>2</v>
      </c>
      <c r="F555" s="18">
        <v>2013</v>
      </c>
      <c r="G555" s="19">
        <v>399.22531791648282</v>
      </c>
      <c r="H555" s="19">
        <v>0</v>
      </c>
      <c r="I555" s="19">
        <v>43</v>
      </c>
      <c r="J555" s="19">
        <v>19</v>
      </c>
      <c r="K555" s="19">
        <v>15</v>
      </c>
      <c r="L555" s="19">
        <v>9.75</v>
      </c>
      <c r="M555" s="19">
        <v>71.75</v>
      </c>
    </row>
    <row r="556" spans="1:13" x14ac:dyDescent="0.2">
      <c r="A556" s="18" t="s">
        <v>14</v>
      </c>
      <c r="B556" s="18" t="s">
        <v>22</v>
      </c>
      <c r="C556" s="18" t="s">
        <v>31</v>
      </c>
      <c r="D556" s="18" t="s">
        <v>90</v>
      </c>
      <c r="E556" s="18">
        <v>3</v>
      </c>
      <c r="F556" s="18">
        <v>2011</v>
      </c>
      <c r="G556" s="19">
        <v>580.77118957874495</v>
      </c>
      <c r="H556" s="19">
        <v>434</v>
      </c>
      <c r="I556" s="19">
        <v>94</v>
      </c>
      <c r="J556" s="19">
        <v>13</v>
      </c>
      <c r="K556" s="19">
        <v>0</v>
      </c>
      <c r="L556" s="19">
        <v>0</v>
      </c>
      <c r="M556" s="19">
        <v>541</v>
      </c>
    </row>
    <row r="557" spans="1:13" x14ac:dyDescent="0.2">
      <c r="A557" s="18" t="s">
        <v>14</v>
      </c>
      <c r="B557" s="18" t="s">
        <v>24</v>
      </c>
      <c r="C557" s="18" t="s">
        <v>32</v>
      </c>
      <c r="D557" s="18" t="s">
        <v>93</v>
      </c>
      <c r="E557" s="18">
        <v>1</v>
      </c>
      <c r="F557" s="18">
        <v>2017</v>
      </c>
      <c r="G557" s="19">
        <v>555.68608460099279</v>
      </c>
      <c r="H557" s="19">
        <v>0</v>
      </c>
      <c r="I557" s="19">
        <v>139</v>
      </c>
      <c r="J557" s="19">
        <v>70</v>
      </c>
      <c r="K557" s="19">
        <v>21</v>
      </c>
      <c r="L557" s="19">
        <v>13.65</v>
      </c>
      <c r="M557" s="19">
        <v>222.65</v>
      </c>
    </row>
    <row r="558" spans="1:13" x14ac:dyDescent="0.2">
      <c r="A558" s="18" t="s">
        <v>15</v>
      </c>
      <c r="B558" s="18" t="s">
        <v>26</v>
      </c>
      <c r="C558" s="18" t="s">
        <v>31</v>
      </c>
      <c r="D558" s="18" t="s">
        <v>90</v>
      </c>
      <c r="E558" s="18">
        <v>3</v>
      </c>
      <c r="F558" s="18">
        <v>2008</v>
      </c>
      <c r="G558" s="19">
        <v>430.52549842554902</v>
      </c>
      <c r="H558" s="19">
        <v>390</v>
      </c>
      <c r="I558" s="19">
        <v>170</v>
      </c>
      <c r="J558" s="19">
        <v>0</v>
      </c>
      <c r="K558" s="19">
        <v>0</v>
      </c>
      <c r="L558" s="19">
        <v>0</v>
      </c>
      <c r="M558" s="19">
        <v>560</v>
      </c>
    </row>
    <row r="559" spans="1:13" x14ac:dyDescent="0.2">
      <c r="A559" s="18" t="s">
        <v>14</v>
      </c>
      <c r="B559" s="18" t="s">
        <v>22</v>
      </c>
      <c r="C559" s="18" t="s">
        <v>32</v>
      </c>
      <c r="D559" s="18" t="s">
        <v>93</v>
      </c>
      <c r="E559" s="18">
        <v>2</v>
      </c>
      <c r="F559" s="18">
        <v>2015</v>
      </c>
      <c r="G559" s="19">
        <v>660.05295538869052</v>
      </c>
      <c r="H559" s="19">
        <v>0</v>
      </c>
      <c r="I559" s="19">
        <v>960</v>
      </c>
      <c r="J559" s="19">
        <v>0</v>
      </c>
      <c r="K559" s="19">
        <v>151</v>
      </c>
      <c r="L559" s="19">
        <v>98.15</v>
      </c>
      <c r="M559" s="19">
        <v>1058.1500000000001</v>
      </c>
    </row>
    <row r="560" spans="1:13" x14ac:dyDescent="0.2">
      <c r="A560" s="18" t="s">
        <v>16</v>
      </c>
      <c r="B560" s="18" t="s">
        <v>28</v>
      </c>
      <c r="C560" s="18" t="s">
        <v>31</v>
      </c>
      <c r="D560" s="18" t="s">
        <v>90</v>
      </c>
      <c r="E560" s="18">
        <v>3</v>
      </c>
      <c r="F560" s="18">
        <v>2009</v>
      </c>
      <c r="G560" s="19">
        <v>552.49169097781203</v>
      </c>
      <c r="H560" s="19">
        <v>0</v>
      </c>
      <c r="I560" s="19">
        <v>1351</v>
      </c>
      <c r="J560" s="19">
        <v>0</v>
      </c>
      <c r="K560" s="19">
        <v>0</v>
      </c>
      <c r="L560" s="19">
        <v>0</v>
      </c>
      <c r="M560" s="19">
        <v>1351</v>
      </c>
    </row>
    <row r="561" spans="1:13" x14ac:dyDescent="0.2">
      <c r="A561" s="18" t="s">
        <v>15</v>
      </c>
      <c r="B561" s="18" t="s">
        <v>25</v>
      </c>
      <c r="C561" s="18" t="s">
        <v>29</v>
      </c>
      <c r="D561" s="18" t="s">
        <v>85</v>
      </c>
      <c r="E561" s="18">
        <v>3</v>
      </c>
      <c r="F561" s="18">
        <v>2010</v>
      </c>
      <c r="G561" s="19">
        <v>524.93204125900604</v>
      </c>
      <c r="H561" s="19">
        <v>0</v>
      </c>
      <c r="I561" s="19">
        <v>1410</v>
      </c>
      <c r="J561" s="19">
        <v>0</v>
      </c>
      <c r="K561" s="19">
        <v>0</v>
      </c>
      <c r="L561" s="19">
        <v>0</v>
      </c>
      <c r="M561" s="19">
        <v>1410</v>
      </c>
    </row>
    <row r="562" spans="1:13" x14ac:dyDescent="0.2">
      <c r="A562" s="18" t="s">
        <v>12</v>
      </c>
      <c r="B562" s="18" t="s">
        <v>18</v>
      </c>
      <c r="C562" s="18" t="s">
        <v>29</v>
      </c>
      <c r="D562" s="18" t="s">
        <v>85</v>
      </c>
      <c r="E562" s="18">
        <v>1</v>
      </c>
      <c r="F562" s="18">
        <v>2018</v>
      </c>
      <c r="G562" s="19">
        <v>461.20784279191815</v>
      </c>
      <c r="H562" s="19">
        <v>182</v>
      </c>
      <c r="I562" s="19">
        <v>0</v>
      </c>
      <c r="J562" s="19">
        <v>0</v>
      </c>
      <c r="K562" s="19">
        <v>0</v>
      </c>
      <c r="L562" s="19">
        <v>0</v>
      </c>
      <c r="M562" s="19">
        <v>182</v>
      </c>
    </row>
    <row r="563" spans="1:13" x14ac:dyDescent="0.2">
      <c r="A563" s="18" t="s">
        <v>15</v>
      </c>
      <c r="B563" s="18" t="s">
        <v>25</v>
      </c>
      <c r="C563" s="18" t="s">
        <v>84</v>
      </c>
      <c r="D563" s="18" t="s">
        <v>91</v>
      </c>
      <c r="E563" s="18">
        <v>3</v>
      </c>
      <c r="F563" s="18">
        <v>2010</v>
      </c>
      <c r="G563" s="19">
        <v>413.70526046002925</v>
      </c>
      <c r="H563" s="19">
        <v>0</v>
      </c>
      <c r="I563" s="19">
        <v>550</v>
      </c>
      <c r="J563" s="19">
        <v>0</v>
      </c>
      <c r="K563" s="19">
        <v>0</v>
      </c>
      <c r="L563" s="19">
        <v>0</v>
      </c>
      <c r="M563" s="19">
        <v>550</v>
      </c>
    </row>
    <row r="564" spans="1:13" x14ac:dyDescent="0.2">
      <c r="A564" s="18" t="s">
        <v>15</v>
      </c>
      <c r="B564" s="18" t="s">
        <v>26</v>
      </c>
      <c r="C564" s="18" t="s">
        <v>32</v>
      </c>
      <c r="D564" s="18" t="s">
        <v>93</v>
      </c>
      <c r="E564" s="18">
        <v>2</v>
      </c>
      <c r="F564" s="18">
        <v>2013</v>
      </c>
      <c r="G564" s="19">
        <v>682.92497041478293</v>
      </c>
      <c r="H564" s="19">
        <v>0</v>
      </c>
      <c r="I564" s="19">
        <v>489</v>
      </c>
      <c r="J564" s="19">
        <v>174</v>
      </c>
      <c r="K564" s="19">
        <v>819</v>
      </c>
      <c r="L564" s="19">
        <v>532.35</v>
      </c>
      <c r="M564" s="19">
        <v>1195.3499999999999</v>
      </c>
    </row>
    <row r="565" spans="1:13" x14ac:dyDescent="0.2">
      <c r="A565" s="18" t="s">
        <v>16</v>
      </c>
      <c r="B565" s="18" t="s">
        <v>28</v>
      </c>
      <c r="C565" s="18" t="s">
        <v>32</v>
      </c>
      <c r="D565" s="18" t="s">
        <v>93</v>
      </c>
      <c r="E565" s="18">
        <v>1</v>
      </c>
      <c r="F565" s="18">
        <v>2018</v>
      </c>
      <c r="G565" s="19">
        <v>755.47012735250973</v>
      </c>
      <c r="H565" s="19">
        <v>0</v>
      </c>
      <c r="I565" s="19">
        <v>344</v>
      </c>
      <c r="J565" s="19">
        <v>0</v>
      </c>
      <c r="K565" s="19">
        <v>0</v>
      </c>
      <c r="L565" s="19">
        <v>0</v>
      </c>
      <c r="M565" s="19">
        <v>344</v>
      </c>
    </row>
    <row r="566" spans="1:13" x14ac:dyDescent="0.2">
      <c r="A566" s="18" t="s">
        <v>16</v>
      </c>
      <c r="B566" s="18" t="s">
        <v>27</v>
      </c>
      <c r="C566" s="18" t="s">
        <v>29</v>
      </c>
      <c r="D566" s="18" t="s">
        <v>85</v>
      </c>
      <c r="E566" s="18">
        <v>3</v>
      </c>
      <c r="F566" s="18">
        <v>2004</v>
      </c>
      <c r="G566" s="19">
        <v>428.29971267497223</v>
      </c>
      <c r="H566" s="19">
        <v>0</v>
      </c>
      <c r="I566" s="19">
        <v>2062</v>
      </c>
      <c r="J566" s="19">
        <v>0</v>
      </c>
      <c r="K566" s="19">
        <v>0</v>
      </c>
      <c r="L566" s="19">
        <v>0</v>
      </c>
      <c r="M566" s="19">
        <v>2062</v>
      </c>
    </row>
    <row r="567" spans="1:13" x14ac:dyDescent="0.2">
      <c r="A567" s="18" t="s">
        <v>12</v>
      </c>
      <c r="B567" s="18" t="s">
        <v>19</v>
      </c>
      <c r="C567" s="18" t="s">
        <v>29</v>
      </c>
      <c r="D567" s="18" t="s">
        <v>85</v>
      </c>
      <c r="E567" s="18">
        <v>3</v>
      </c>
      <c r="F567" s="18">
        <v>2006</v>
      </c>
      <c r="G567" s="19">
        <v>598.4360309274914</v>
      </c>
      <c r="H567" s="19">
        <v>1677</v>
      </c>
      <c r="I567" s="19">
        <v>0</v>
      </c>
      <c r="J567" s="19">
        <v>0</v>
      </c>
      <c r="K567" s="19">
        <v>0</v>
      </c>
      <c r="L567" s="19">
        <v>0</v>
      </c>
      <c r="M567" s="19">
        <v>1677</v>
      </c>
    </row>
    <row r="568" spans="1:13" x14ac:dyDescent="0.2">
      <c r="A568" s="18" t="s">
        <v>14</v>
      </c>
      <c r="B568" s="18" t="s">
        <v>24</v>
      </c>
      <c r="C568" s="18" t="s">
        <v>84</v>
      </c>
      <c r="D568" s="18" t="s">
        <v>92</v>
      </c>
      <c r="E568" s="18">
        <v>2</v>
      </c>
      <c r="F568" s="18">
        <v>2012</v>
      </c>
      <c r="G568" s="19">
        <v>408.32124119808049</v>
      </c>
      <c r="H568" s="19">
        <v>0</v>
      </c>
      <c r="I568" s="19">
        <v>134</v>
      </c>
      <c r="J568" s="19">
        <v>16</v>
      </c>
      <c r="K568" s="19">
        <v>0</v>
      </c>
      <c r="L568" s="19">
        <v>0</v>
      </c>
      <c r="M568" s="19">
        <v>150</v>
      </c>
    </row>
    <row r="569" spans="1:13" x14ac:dyDescent="0.2">
      <c r="A569" s="18" t="s">
        <v>12</v>
      </c>
      <c r="B569" s="18" t="s">
        <v>18</v>
      </c>
      <c r="C569" s="18" t="s">
        <v>30</v>
      </c>
      <c r="D569" s="18" t="s">
        <v>89</v>
      </c>
      <c r="E569" s="18">
        <v>3</v>
      </c>
      <c r="F569" s="18">
        <v>2009</v>
      </c>
      <c r="G569" s="19">
        <v>559.66874083968844</v>
      </c>
      <c r="H569" s="19">
        <v>1149</v>
      </c>
      <c r="I569" s="19">
        <v>0</v>
      </c>
      <c r="J569" s="19">
        <v>0</v>
      </c>
      <c r="K569" s="19">
        <v>0</v>
      </c>
      <c r="L569" s="19">
        <v>0</v>
      </c>
      <c r="M569" s="19">
        <v>1149</v>
      </c>
    </row>
    <row r="570" spans="1:13" x14ac:dyDescent="0.2">
      <c r="A570" s="18" t="s">
        <v>13</v>
      </c>
      <c r="B570" s="18" t="s">
        <v>20</v>
      </c>
      <c r="C570" s="18" t="s">
        <v>84</v>
      </c>
      <c r="D570" s="18" t="s">
        <v>92</v>
      </c>
      <c r="E570" s="18">
        <v>3</v>
      </c>
      <c r="F570" s="18">
        <v>2009</v>
      </c>
      <c r="G570" s="19">
        <v>358.38989465166418</v>
      </c>
      <c r="H570" s="19">
        <v>0</v>
      </c>
      <c r="I570" s="19">
        <v>396</v>
      </c>
      <c r="J570" s="19">
        <v>0</v>
      </c>
      <c r="K570" s="19">
        <v>0</v>
      </c>
      <c r="L570" s="19">
        <v>0</v>
      </c>
      <c r="M570" s="19">
        <v>396</v>
      </c>
    </row>
    <row r="571" spans="1:13" x14ac:dyDescent="0.2">
      <c r="A571" s="18" t="s">
        <v>12</v>
      </c>
      <c r="B571" s="18" t="s">
        <v>18</v>
      </c>
      <c r="C571" s="18" t="s">
        <v>31</v>
      </c>
      <c r="D571" s="18" t="s">
        <v>90</v>
      </c>
      <c r="E571" s="18">
        <v>3</v>
      </c>
      <c r="F571" s="18">
        <v>2011</v>
      </c>
      <c r="G571" s="19">
        <v>372.66085411884944</v>
      </c>
      <c r="H571" s="19">
        <v>14</v>
      </c>
      <c r="I571" s="19">
        <v>0</v>
      </c>
      <c r="J571" s="19">
        <v>0</v>
      </c>
      <c r="K571" s="19">
        <v>0</v>
      </c>
      <c r="L571" s="19">
        <v>0</v>
      </c>
      <c r="M571" s="19">
        <v>14</v>
      </c>
    </row>
    <row r="572" spans="1:13" x14ac:dyDescent="0.2">
      <c r="A572" s="18" t="s">
        <v>16</v>
      </c>
      <c r="B572" s="18" t="s">
        <v>27</v>
      </c>
      <c r="C572" s="18" t="s">
        <v>31</v>
      </c>
      <c r="D572" s="18" t="s">
        <v>90</v>
      </c>
      <c r="E572" s="18">
        <v>3</v>
      </c>
      <c r="F572" s="18">
        <v>2008</v>
      </c>
      <c r="G572" s="19">
        <v>414.46482665635739</v>
      </c>
      <c r="H572" s="19">
        <v>0</v>
      </c>
      <c r="I572" s="19">
        <v>685</v>
      </c>
      <c r="J572" s="19">
        <v>24</v>
      </c>
      <c r="K572" s="19">
        <v>0</v>
      </c>
      <c r="L572" s="19">
        <v>0</v>
      </c>
      <c r="M572" s="19">
        <v>709</v>
      </c>
    </row>
    <row r="573" spans="1:13" x14ac:dyDescent="0.2">
      <c r="A573" s="18" t="s">
        <v>15</v>
      </c>
      <c r="B573" s="18" t="s">
        <v>25</v>
      </c>
      <c r="C573" s="18" t="s">
        <v>31</v>
      </c>
      <c r="D573" s="18" t="s">
        <v>90</v>
      </c>
      <c r="E573" s="18">
        <v>2</v>
      </c>
      <c r="F573" s="18">
        <v>2013</v>
      </c>
      <c r="G573" s="19">
        <v>777.36374257317436</v>
      </c>
      <c r="H573" s="19">
        <v>0</v>
      </c>
      <c r="I573" s="19">
        <v>646</v>
      </c>
      <c r="J573" s="19">
        <v>0</v>
      </c>
      <c r="K573" s="19">
        <v>0</v>
      </c>
      <c r="L573" s="19">
        <v>0</v>
      </c>
      <c r="M573" s="19">
        <v>646</v>
      </c>
    </row>
    <row r="574" spans="1:13" x14ac:dyDescent="0.2">
      <c r="A574" s="18" t="s">
        <v>16</v>
      </c>
      <c r="B574" s="18" t="s">
        <v>27</v>
      </c>
      <c r="C574" s="18" t="s">
        <v>31</v>
      </c>
      <c r="D574" s="18" t="s">
        <v>90</v>
      </c>
      <c r="E574" s="18">
        <v>3</v>
      </c>
      <c r="F574" s="18">
        <v>2004</v>
      </c>
      <c r="G574" s="19">
        <v>364.13006306141335</v>
      </c>
      <c r="H574" s="19">
        <v>0</v>
      </c>
      <c r="I574" s="19">
        <v>0</v>
      </c>
      <c r="J574" s="19">
        <v>543</v>
      </c>
      <c r="K574" s="19">
        <v>62.000000000000007</v>
      </c>
      <c r="L574" s="19">
        <v>40.300000000000004</v>
      </c>
      <c r="M574" s="19">
        <v>583.29999999999995</v>
      </c>
    </row>
    <row r="575" spans="1:13" x14ac:dyDescent="0.2">
      <c r="A575" s="18" t="s">
        <v>16</v>
      </c>
      <c r="B575" s="18" t="s">
        <v>27</v>
      </c>
      <c r="C575" s="18" t="s">
        <v>84</v>
      </c>
      <c r="D575" s="18" t="s">
        <v>92</v>
      </c>
      <c r="E575" s="18">
        <v>3</v>
      </c>
      <c r="F575" s="18">
        <v>2000</v>
      </c>
      <c r="G575" s="19">
        <v>396.00771283306347</v>
      </c>
      <c r="H575" s="19">
        <v>0</v>
      </c>
      <c r="I575" s="19">
        <v>1021</v>
      </c>
      <c r="J575" s="19">
        <v>36</v>
      </c>
      <c r="K575" s="19">
        <v>0</v>
      </c>
      <c r="L575" s="19">
        <v>0</v>
      </c>
      <c r="M575" s="19">
        <v>1057</v>
      </c>
    </row>
    <row r="576" spans="1:13" x14ac:dyDescent="0.2">
      <c r="A576" s="18" t="s">
        <v>14</v>
      </c>
      <c r="B576" s="18" t="s">
        <v>22</v>
      </c>
      <c r="C576" s="18" t="s">
        <v>32</v>
      </c>
      <c r="D576" s="18" t="s">
        <v>93</v>
      </c>
      <c r="E576" s="18">
        <v>1</v>
      </c>
      <c r="F576" s="18">
        <v>2018</v>
      </c>
      <c r="G576" s="19">
        <v>756.18071604817533</v>
      </c>
      <c r="H576" s="19">
        <v>54</v>
      </c>
      <c r="I576" s="19">
        <v>245</v>
      </c>
      <c r="J576" s="19">
        <v>60</v>
      </c>
      <c r="K576" s="19">
        <v>472</v>
      </c>
      <c r="L576" s="19">
        <v>306.8</v>
      </c>
      <c r="M576" s="19">
        <v>665.8</v>
      </c>
    </row>
    <row r="577" spans="1:13" x14ac:dyDescent="0.2">
      <c r="A577" s="18" t="s">
        <v>12</v>
      </c>
      <c r="B577" s="18" t="s">
        <v>18</v>
      </c>
      <c r="C577" s="18" t="s">
        <v>84</v>
      </c>
      <c r="D577" s="18" t="s">
        <v>92</v>
      </c>
      <c r="E577" s="18">
        <v>3</v>
      </c>
      <c r="F577" s="18">
        <v>2010</v>
      </c>
      <c r="G577" s="19">
        <v>363.13189241754458</v>
      </c>
      <c r="H577" s="19">
        <v>679</v>
      </c>
      <c r="I577" s="19">
        <v>3</v>
      </c>
      <c r="J577" s="19">
        <v>1</v>
      </c>
      <c r="K577" s="19">
        <v>55.999999999999993</v>
      </c>
      <c r="L577" s="19">
        <v>36.4</v>
      </c>
      <c r="M577" s="19">
        <v>719.4</v>
      </c>
    </row>
    <row r="578" spans="1:13" x14ac:dyDescent="0.2">
      <c r="A578" s="18" t="s">
        <v>16</v>
      </c>
      <c r="B578" s="18" t="s">
        <v>27</v>
      </c>
      <c r="C578" s="18" t="s">
        <v>84</v>
      </c>
      <c r="D578" s="18" t="s">
        <v>91</v>
      </c>
      <c r="E578" s="18">
        <v>3</v>
      </c>
      <c r="F578" s="18">
        <v>2008</v>
      </c>
      <c r="G578" s="19">
        <v>594.42492379721705</v>
      </c>
      <c r="H578" s="19">
        <v>0</v>
      </c>
      <c r="I578" s="19">
        <v>528</v>
      </c>
      <c r="J578" s="19">
        <v>0</v>
      </c>
      <c r="K578" s="19">
        <v>0</v>
      </c>
      <c r="L578" s="19">
        <v>0</v>
      </c>
      <c r="M578" s="19">
        <v>528</v>
      </c>
    </row>
    <row r="579" spans="1:13" x14ac:dyDescent="0.2">
      <c r="A579" s="18" t="s">
        <v>12</v>
      </c>
      <c r="B579" s="18" t="s">
        <v>17</v>
      </c>
      <c r="C579" s="18" t="s">
        <v>32</v>
      </c>
      <c r="D579" s="18" t="s">
        <v>93</v>
      </c>
      <c r="E579" s="18">
        <v>2</v>
      </c>
      <c r="F579" s="18">
        <v>2012</v>
      </c>
      <c r="G579" s="19">
        <v>573.75817486640142</v>
      </c>
      <c r="H579" s="19">
        <v>518</v>
      </c>
      <c r="I579" s="19">
        <v>0</v>
      </c>
      <c r="J579" s="19">
        <v>21</v>
      </c>
      <c r="K579" s="19">
        <v>167</v>
      </c>
      <c r="L579" s="19">
        <v>108.55</v>
      </c>
      <c r="M579" s="19">
        <v>647.54999999999995</v>
      </c>
    </row>
    <row r="580" spans="1:13" x14ac:dyDescent="0.2">
      <c r="A580" s="18" t="s">
        <v>12</v>
      </c>
      <c r="B580" s="18" t="s">
        <v>19</v>
      </c>
      <c r="C580" s="18" t="s">
        <v>32</v>
      </c>
      <c r="D580" s="18" t="s">
        <v>93</v>
      </c>
      <c r="E580" s="18">
        <v>1</v>
      </c>
      <c r="F580" s="18">
        <v>2018</v>
      </c>
      <c r="G580" s="19">
        <v>560.68274568215895</v>
      </c>
      <c r="H580" s="19">
        <v>34</v>
      </c>
      <c r="I580" s="19">
        <v>0</v>
      </c>
      <c r="J580" s="19">
        <v>13</v>
      </c>
      <c r="K580" s="19">
        <v>0</v>
      </c>
      <c r="L580" s="19">
        <v>0</v>
      </c>
      <c r="M580" s="19">
        <v>47</v>
      </c>
    </row>
    <row r="581" spans="1:13" x14ac:dyDescent="0.2">
      <c r="A581" s="18" t="s">
        <v>14</v>
      </c>
      <c r="B581" s="18" t="s">
        <v>22</v>
      </c>
      <c r="C581" s="18" t="s">
        <v>31</v>
      </c>
      <c r="D581" s="18" t="s">
        <v>90</v>
      </c>
      <c r="E581" s="18">
        <v>2</v>
      </c>
      <c r="F581" s="18">
        <v>2015</v>
      </c>
      <c r="G581" s="19">
        <v>588.72355157081552</v>
      </c>
      <c r="H581" s="19">
        <v>0</v>
      </c>
      <c r="I581" s="19">
        <v>463</v>
      </c>
      <c r="J581" s="19">
        <v>0</v>
      </c>
      <c r="K581" s="19">
        <v>0</v>
      </c>
      <c r="L581" s="19">
        <v>0</v>
      </c>
      <c r="M581" s="19">
        <v>463</v>
      </c>
    </row>
    <row r="582" spans="1:13" x14ac:dyDescent="0.2">
      <c r="A582" s="18" t="s">
        <v>14</v>
      </c>
      <c r="B582" s="18" t="s">
        <v>23</v>
      </c>
      <c r="C582" s="18" t="s">
        <v>84</v>
      </c>
      <c r="D582" s="18" t="s">
        <v>92</v>
      </c>
      <c r="E582" s="18">
        <v>2</v>
      </c>
      <c r="F582" s="18">
        <v>2016</v>
      </c>
      <c r="G582" s="19">
        <v>959.09215241294885</v>
      </c>
      <c r="H582" s="19">
        <v>70</v>
      </c>
      <c r="I582" s="19">
        <v>0</v>
      </c>
      <c r="J582" s="19">
        <v>0</v>
      </c>
      <c r="K582" s="19">
        <v>0</v>
      </c>
      <c r="L582" s="19">
        <v>0</v>
      </c>
      <c r="M582" s="19">
        <v>70</v>
      </c>
    </row>
    <row r="583" spans="1:13" x14ac:dyDescent="0.2">
      <c r="A583" s="18" t="s">
        <v>12</v>
      </c>
      <c r="B583" s="18" t="s">
        <v>18</v>
      </c>
      <c r="C583" s="18" t="s">
        <v>84</v>
      </c>
      <c r="D583" s="18" t="s">
        <v>92</v>
      </c>
      <c r="E583" s="18">
        <v>2</v>
      </c>
      <c r="F583" s="18">
        <v>2013</v>
      </c>
      <c r="G583" s="19">
        <v>812.77199530590804</v>
      </c>
      <c r="H583" s="19">
        <v>0</v>
      </c>
      <c r="I583" s="19">
        <v>902</v>
      </c>
      <c r="J583" s="19">
        <v>0</v>
      </c>
      <c r="K583" s="19">
        <v>0</v>
      </c>
      <c r="L583" s="19">
        <v>0</v>
      </c>
      <c r="M583" s="19">
        <v>902</v>
      </c>
    </row>
    <row r="584" spans="1:13" x14ac:dyDescent="0.2">
      <c r="A584" s="18" t="s">
        <v>13</v>
      </c>
      <c r="B584" s="18" t="s">
        <v>21</v>
      </c>
      <c r="C584" s="18" t="s">
        <v>31</v>
      </c>
      <c r="D584" s="18" t="s">
        <v>90</v>
      </c>
      <c r="E584" s="18">
        <v>3</v>
      </c>
      <c r="F584" s="18">
        <v>2003</v>
      </c>
      <c r="G584" s="19">
        <v>503.67900595443956</v>
      </c>
      <c r="H584" s="19">
        <v>0</v>
      </c>
      <c r="I584" s="19">
        <v>322</v>
      </c>
      <c r="J584" s="19">
        <v>55</v>
      </c>
      <c r="K584" s="19">
        <v>0</v>
      </c>
      <c r="L584" s="19">
        <v>0</v>
      </c>
      <c r="M584" s="19">
        <v>377</v>
      </c>
    </row>
    <row r="585" spans="1:13" x14ac:dyDescent="0.2">
      <c r="A585" s="18" t="s">
        <v>14</v>
      </c>
      <c r="B585" s="18" t="s">
        <v>23</v>
      </c>
      <c r="C585" s="18" t="s">
        <v>84</v>
      </c>
      <c r="D585" s="18" t="s">
        <v>92</v>
      </c>
      <c r="E585" s="18">
        <v>3</v>
      </c>
      <c r="F585" s="18">
        <v>2006</v>
      </c>
      <c r="G585" s="19">
        <v>471.13221471197471</v>
      </c>
      <c r="H585" s="19">
        <v>225</v>
      </c>
      <c r="I585" s="19">
        <v>1349</v>
      </c>
      <c r="J585" s="19">
        <v>0</v>
      </c>
      <c r="K585" s="19">
        <v>0</v>
      </c>
      <c r="L585" s="19">
        <v>0</v>
      </c>
      <c r="M585" s="19">
        <v>1574</v>
      </c>
    </row>
    <row r="586" spans="1:13" x14ac:dyDescent="0.2">
      <c r="A586" s="18" t="s">
        <v>15</v>
      </c>
      <c r="B586" s="18" t="s">
        <v>25</v>
      </c>
      <c r="C586" s="18" t="s">
        <v>31</v>
      </c>
      <c r="D586" s="18" t="s">
        <v>90</v>
      </c>
      <c r="E586" s="18">
        <v>2</v>
      </c>
      <c r="F586" s="18">
        <v>2015</v>
      </c>
      <c r="G586" s="19">
        <v>764.49892299320629</v>
      </c>
      <c r="H586" s="19">
        <v>0</v>
      </c>
      <c r="I586" s="19">
        <v>0</v>
      </c>
      <c r="J586" s="19">
        <v>530</v>
      </c>
      <c r="K586" s="19">
        <v>8</v>
      </c>
      <c r="L586" s="19">
        <v>5.2</v>
      </c>
      <c r="M586" s="19">
        <v>535.20000000000005</v>
      </c>
    </row>
    <row r="587" spans="1:13" x14ac:dyDescent="0.2">
      <c r="A587" s="18" t="s">
        <v>13</v>
      </c>
      <c r="B587" s="18" t="s">
        <v>21</v>
      </c>
      <c r="C587" s="18" t="s">
        <v>32</v>
      </c>
      <c r="D587" s="18" t="s">
        <v>93</v>
      </c>
      <c r="E587" s="18">
        <v>2</v>
      </c>
      <c r="F587" s="18">
        <v>2015</v>
      </c>
      <c r="G587" s="19">
        <v>422.15376452882271</v>
      </c>
      <c r="H587" s="19">
        <v>0</v>
      </c>
      <c r="I587" s="19">
        <v>1378</v>
      </c>
      <c r="J587" s="19">
        <v>0</v>
      </c>
      <c r="K587" s="19">
        <v>0</v>
      </c>
      <c r="L587" s="19">
        <v>0</v>
      </c>
      <c r="M587" s="19">
        <v>1378</v>
      </c>
    </row>
    <row r="588" spans="1:13" x14ac:dyDescent="0.2">
      <c r="A588" s="18" t="s">
        <v>13</v>
      </c>
      <c r="B588" s="18" t="s">
        <v>21</v>
      </c>
      <c r="C588" s="18" t="s">
        <v>31</v>
      </c>
      <c r="D588" s="18" t="s">
        <v>90</v>
      </c>
      <c r="E588" s="18">
        <v>3</v>
      </c>
      <c r="F588" s="18">
        <v>2003</v>
      </c>
      <c r="G588" s="19">
        <v>503.54475561070262</v>
      </c>
      <c r="H588" s="19">
        <v>0</v>
      </c>
      <c r="I588" s="19">
        <v>108</v>
      </c>
      <c r="J588" s="19">
        <v>7</v>
      </c>
      <c r="K588" s="19">
        <v>0</v>
      </c>
      <c r="L588" s="19">
        <v>0</v>
      </c>
      <c r="M588" s="19">
        <v>115</v>
      </c>
    </row>
    <row r="589" spans="1:13" x14ac:dyDescent="0.2">
      <c r="A589" s="18" t="s">
        <v>12</v>
      </c>
      <c r="B589" s="18" t="s">
        <v>18</v>
      </c>
      <c r="C589" s="18" t="s">
        <v>31</v>
      </c>
      <c r="D589" s="18" t="s">
        <v>90</v>
      </c>
      <c r="E589" s="18">
        <v>2</v>
      </c>
      <c r="F589" s="18">
        <v>2016</v>
      </c>
      <c r="G589" s="19">
        <v>455.15116230690001</v>
      </c>
      <c r="H589" s="19">
        <v>973</v>
      </c>
      <c r="I589" s="19">
        <v>0</v>
      </c>
      <c r="J589" s="19">
        <v>1</v>
      </c>
      <c r="K589" s="19">
        <v>0</v>
      </c>
      <c r="L589" s="19">
        <v>0</v>
      </c>
      <c r="M589" s="19">
        <v>974</v>
      </c>
    </row>
    <row r="590" spans="1:13" x14ac:dyDescent="0.2">
      <c r="A590" s="18" t="s">
        <v>12</v>
      </c>
      <c r="B590" s="18" t="s">
        <v>19</v>
      </c>
      <c r="C590" s="18" t="s">
        <v>32</v>
      </c>
      <c r="D590" s="18" t="s">
        <v>93</v>
      </c>
      <c r="E590" s="18">
        <v>3</v>
      </c>
      <c r="F590" s="18">
        <v>2009</v>
      </c>
      <c r="G590" s="19">
        <v>365.05491567809207</v>
      </c>
      <c r="H590" s="19">
        <v>0</v>
      </c>
      <c r="I590" s="19">
        <v>170</v>
      </c>
      <c r="J590" s="19">
        <v>229</v>
      </c>
      <c r="K590" s="19">
        <v>0</v>
      </c>
      <c r="L590" s="19">
        <v>0</v>
      </c>
      <c r="M590" s="19">
        <v>399</v>
      </c>
    </row>
    <row r="591" spans="1:13" x14ac:dyDescent="0.2">
      <c r="A591" s="18" t="s">
        <v>12</v>
      </c>
      <c r="B591" s="18" t="s">
        <v>17</v>
      </c>
      <c r="C591" s="18" t="s">
        <v>31</v>
      </c>
      <c r="D591" s="18" t="s">
        <v>90</v>
      </c>
      <c r="E591" s="18">
        <v>2</v>
      </c>
      <c r="F591" s="18">
        <v>2015</v>
      </c>
      <c r="G591" s="19">
        <v>594.27834968809566</v>
      </c>
      <c r="H591" s="19">
        <v>0</v>
      </c>
      <c r="I591" s="19">
        <v>99</v>
      </c>
      <c r="J591" s="19">
        <v>0</v>
      </c>
      <c r="K591" s="19">
        <v>0</v>
      </c>
      <c r="L591" s="19">
        <v>0</v>
      </c>
      <c r="M591" s="19">
        <v>99</v>
      </c>
    </row>
    <row r="592" spans="1:13" x14ac:dyDescent="0.2">
      <c r="A592" s="18" t="s">
        <v>14</v>
      </c>
      <c r="B592" s="18" t="s">
        <v>22</v>
      </c>
      <c r="C592" s="18" t="s">
        <v>31</v>
      </c>
      <c r="D592" s="18" t="s">
        <v>90</v>
      </c>
      <c r="E592" s="18">
        <v>3</v>
      </c>
      <c r="F592" s="18">
        <v>2010</v>
      </c>
      <c r="G592" s="19">
        <v>445.34630577704974</v>
      </c>
      <c r="H592" s="19">
        <v>400</v>
      </c>
      <c r="I592" s="19">
        <v>148</v>
      </c>
      <c r="J592" s="19">
        <v>73</v>
      </c>
      <c r="K592" s="19">
        <v>0</v>
      </c>
      <c r="L592" s="19">
        <v>0</v>
      </c>
      <c r="M592" s="19">
        <v>621</v>
      </c>
    </row>
    <row r="593" spans="1:13" x14ac:dyDescent="0.2">
      <c r="A593" s="18" t="s">
        <v>14</v>
      </c>
      <c r="B593" s="18" t="s">
        <v>24</v>
      </c>
      <c r="C593" s="18" t="s">
        <v>29</v>
      </c>
      <c r="D593" s="18" t="s">
        <v>85</v>
      </c>
      <c r="E593" s="18">
        <v>2</v>
      </c>
      <c r="F593" s="18">
        <v>2016</v>
      </c>
      <c r="G593" s="19">
        <v>617.07922281140839</v>
      </c>
      <c r="H593" s="19">
        <v>0</v>
      </c>
      <c r="I593" s="19">
        <v>987</v>
      </c>
      <c r="J593" s="19">
        <v>0</v>
      </c>
      <c r="K593" s="19">
        <v>0</v>
      </c>
      <c r="L593" s="19">
        <v>0</v>
      </c>
      <c r="M593" s="19">
        <v>987</v>
      </c>
    </row>
    <row r="594" spans="1:13" x14ac:dyDescent="0.2">
      <c r="A594" s="18" t="s">
        <v>12</v>
      </c>
      <c r="B594" s="18" t="s">
        <v>18</v>
      </c>
      <c r="C594" s="18" t="s">
        <v>84</v>
      </c>
      <c r="D594" s="18" t="s">
        <v>92</v>
      </c>
      <c r="E594" s="18">
        <v>2</v>
      </c>
      <c r="F594" s="18">
        <v>2013</v>
      </c>
      <c r="G594" s="19">
        <v>515.92619916518674</v>
      </c>
      <c r="H594" s="19">
        <v>0</v>
      </c>
      <c r="I594" s="19">
        <v>363</v>
      </c>
      <c r="J594" s="19">
        <v>0</v>
      </c>
      <c r="K594" s="19">
        <v>0</v>
      </c>
      <c r="L594" s="19">
        <v>0</v>
      </c>
      <c r="M594" s="19">
        <v>363</v>
      </c>
    </row>
    <row r="595" spans="1:13" x14ac:dyDescent="0.2">
      <c r="A595" s="18" t="s">
        <v>13</v>
      </c>
      <c r="B595" s="18" t="s">
        <v>20</v>
      </c>
      <c r="C595" s="18" t="s">
        <v>31</v>
      </c>
      <c r="D595" s="18" t="s">
        <v>90</v>
      </c>
      <c r="E595" s="18">
        <v>2</v>
      </c>
      <c r="F595" s="18">
        <v>2015</v>
      </c>
      <c r="G595" s="19">
        <v>464.66316516027376</v>
      </c>
      <c r="H595" s="19">
        <v>100</v>
      </c>
      <c r="I595" s="19">
        <v>768</v>
      </c>
      <c r="J595" s="19">
        <v>54</v>
      </c>
      <c r="K595" s="19">
        <v>0</v>
      </c>
      <c r="L595" s="19">
        <v>0</v>
      </c>
      <c r="M595" s="19">
        <v>922</v>
      </c>
    </row>
    <row r="596" spans="1:13" x14ac:dyDescent="0.2">
      <c r="A596" s="18" t="s">
        <v>16</v>
      </c>
      <c r="B596" s="18" t="s">
        <v>28</v>
      </c>
      <c r="C596" s="18" t="s">
        <v>32</v>
      </c>
      <c r="D596" s="18" t="s">
        <v>93</v>
      </c>
      <c r="E596" s="18">
        <v>2</v>
      </c>
      <c r="F596" s="18">
        <v>2015</v>
      </c>
      <c r="G596" s="19">
        <v>656.26538447606231</v>
      </c>
      <c r="H596" s="19">
        <v>346</v>
      </c>
      <c r="I596" s="19">
        <v>0</v>
      </c>
      <c r="J596" s="19">
        <v>0</v>
      </c>
      <c r="K596" s="19">
        <v>0</v>
      </c>
      <c r="L596" s="19">
        <v>0</v>
      </c>
      <c r="M596" s="19">
        <v>346</v>
      </c>
    </row>
    <row r="597" spans="1:13" x14ac:dyDescent="0.2">
      <c r="A597" s="18" t="s">
        <v>15</v>
      </c>
      <c r="B597" s="18" t="s">
        <v>26</v>
      </c>
      <c r="C597" s="18" t="s">
        <v>31</v>
      </c>
      <c r="D597" s="18" t="s">
        <v>90</v>
      </c>
      <c r="E597" s="18">
        <v>3</v>
      </c>
      <c r="F597" s="18">
        <v>2001</v>
      </c>
      <c r="G597" s="19">
        <v>353.94696522690236</v>
      </c>
      <c r="H597" s="19">
        <v>0</v>
      </c>
      <c r="I597" s="19">
        <v>0</v>
      </c>
      <c r="J597" s="19">
        <v>665</v>
      </c>
      <c r="K597" s="19">
        <v>0</v>
      </c>
      <c r="L597" s="19">
        <v>0</v>
      </c>
      <c r="M597" s="19">
        <v>665</v>
      </c>
    </row>
    <row r="598" spans="1:13" x14ac:dyDescent="0.2">
      <c r="A598" s="18" t="s">
        <v>15</v>
      </c>
      <c r="B598" s="18" t="s">
        <v>25</v>
      </c>
      <c r="C598" s="18" t="s">
        <v>31</v>
      </c>
      <c r="D598" s="18" t="s">
        <v>90</v>
      </c>
      <c r="E598" s="18">
        <v>3</v>
      </c>
      <c r="F598" s="18">
        <v>1994</v>
      </c>
      <c r="G598" s="19">
        <v>333.16885609295883</v>
      </c>
      <c r="H598" s="19">
        <v>0</v>
      </c>
      <c r="I598" s="19">
        <v>1203</v>
      </c>
      <c r="J598" s="19">
        <v>0</v>
      </c>
      <c r="K598" s="19">
        <v>0</v>
      </c>
      <c r="L598" s="19">
        <v>0</v>
      </c>
      <c r="M598" s="19">
        <v>1203</v>
      </c>
    </row>
    <row r="599" spans="1:13" x14ac:dyDescent="0.2">
      <c r="A599" s="18" t="s">
        <v>12</v>
      </c>
      <c r="B599" s="18" t="s">
        <v>18</v>
      </c>
      <c r="C599" s="18" t="s">
        <v>32</v>
      </c>
      <c r="D599" s="18" t="s">
        <v>93</v>
      </c>
      <c r="E599" s="18">
        <v>3</v>
      </c>
      <c r="F599" s="18">
        <v>2006</v>
      </c>
      <c r="G599" s="19">
        <v>427.96650281422507</v>
      </c>
      <c r="H599" s="19">
        <v>0</v>
      </c>
      <c r="I599" s="19">
        <v>0</v>
      </c>
      <c r="J599" s="19">
        <v>1209</v>
      </c>
      <c r="K599" s="19">
        <v>0</v>
      </c>
      <c r="L599" s="19">
        <v>0</v>
      </c>
      <c r="M599" s="19">
        <v>1209</v>
      </c>
    </row>
    <row r="600" spans="1:13" x14ac:dyDescent="0.2">
      <c r="A600" s="18" t="s">
        <v>15</v>
      </c>
      <c r="B600" s="18" t="s">
        <v>25</v>
      </c>
      <c r="C600" s="18" t="s">
        <v>31</v>
      </c>
      <c r="D600" s="18" t="s">
        <v>90</v>
      </c>
      <c r="E600" s="18">
        <v>2</v>
      </c>
      <c r="F600" s="18">
        <v>2016</v>
      </c>
      <c r="G600" s="19">
        <v>515.54990781013601</v>
      </c>
      <c r="H600" s="19">
        <v>470</v>
      </c>
      <c r="I600" s="19">
        <v>0</v>
      </c>
      <c r="J600" s="19">
        <v>29</v>
      </c>
      <c r="K600" s="19">
        <v>0</v>
      </c>
      <c r="L600" s="19">
        <v>0</v>
      </c>
      <c r="M600" s="19">
        <v>499</v>
      </c>
    </row>
    <row r="601" spans="1:13" x14ac:dyDescent="0.2">
      <c r="A601" s="18" t="s">
        <v>14</v>
      </c>
      <c r="B601" s="18" t="s">
        <v>23</v>
      </c>
      <c r="C601" s="18" t="s">
        <v>84</v>
      </c>
      <c r="D601" s="18" t="s">
        <v>91</v>
      </c>
      <c r="E601" s="18">
        <v>1</v>
      </c>
      <c r="F601" s="18">
        <v>2019</v>
      </c>
      <c r="G601" s="19">
        <v>451.85543869986742</v>
      </c>
      <c r="H601" s="19">
        <v>67</v>
      </c>
      <c r="I601" s="19">
        <v>6</v>
      </c>
      <c r="J601" s="19">
        <v>0</v>
      </c>
      <c r="K601" s="19">
        <v>78</v>
      </c>
      <c r="L601" s="19">
        <v>50.7</v>
      </c>
      <c r="M601" s="19">
        <v>123.7</v>
      </c>
    </row>
    <row r="602" spans="1:13" x14ac:dyDescent="0.2">
      <c r="A602" s="18" t="s">
        <v>12</v>
      </c>
      <c r="B602" s="18" t="s">
        <v>18</v>
      </c>
      <c r="C602" s="18" t="s">
        <v>31</v>
      </c>
      <c r="D602" s="18" t="s">
        <v>90</v>
      </c>
      <c r="E602" s="18">
        <v>2</v>
      </c>
      <c r="F602" s="18">
        <v>2012</v>
      </c>
      <c r="G602" s="19">
        <v>308.90008187165546</v>
      </c>
      <c r="H602" s="19">
        <v>0</v>
      </c>
      <c r="I602" s="19">
        <v>0</v>
      </c>
      <c r="J602" s="19">
        <v>1617</v>
      </c>
      <c r="K602" s="19">
        <v>0</v>
      </c>
      <c r="L602" s="19">
        <v>0</v>
      </c>
      <c r="M602" s="19">
        <v>1617</v>
      </c>
    </row>
    <row r="603" spans="1:13" x14ac:dyDescent="0.2">
      <c r="A603" s="18" t="s">
        <v>16</v>
      </c>
      <c r="B603" s="18" t="s">
        <v>27</v>
      </c>
      <c r="C603" s="18" t="s">
        <v>84</v>
      </c>
      <c r="D603" s="18" t="s">
        <v>92</v>
      </c>
      <c r="E603" s="18">
        <v>3</v>
      </c>
      <c r="F603" s="18">
        <v>1999</v>
      </c>
      <c r="G603" s="19">
        <v>437.05611864248243</v>
      </c>
      <c r="H603" s="19">
        <v>170</v>
      </c>
      <c r="I603" s="19">
        <v>363</v>
      </c>
      <c r="J603" s="19">
        <v>586</v>
      </c>
      <c r="K603" s="19">
        <v>0</v>
      </c>
      <c r="L603" s="19">
        <v>0</v>
      </c>
      <c r="M603" s="19">
        <v>1119</v>
      </c>
    </row>
    <row r="604" spans="1:13" x14ac:dyDescent="0.2">
      <c r="A604" s="18" t="s">
        <v>12</v>
      </c>
      <c r="B604" s="18" t="s">
        <v>18</v>
      </c>
      <c r="C604" s="18" t="s">
        <v>30</v>
      </c>
      <c r="D604" s="18" t="s">
        <v>89</v>
      </c>
      <c r="E604" s="18">
        <v>2</v>
      </c>
      <c r="F604" s="18">
        <v>2012</v>
      </c>
      <c r="G604" s="19">
        <v>531.4037538434327</v>
      </c>
      <c r="H604" s="19">
        <v>1223</v>
      </c>
      <c r="I604" s="19">
        <v>27</v>
      </c>
      <c r="J604" s="19">
        <v>0</v>
      </c>
      <c r="K604" s="19">
        <v>0</v>
      </c>
      <c r="L604" s="19">
        <v>0</v>
      </c>
      <c r="M604" s="19">
        <v>1250</v>
      </c>
    </row>
    <row r="605" spans="1:13" x14ac:dyDescent="0.2">
      <c r="A605" s="18" t="s">
        <v>15</v>
      </c>
      <c r="B605" s="18" t="s">
        <v>26</v>
      </c>
      <c r="C605" s="18" t="s">
        <v>84</v>
      </c>
      <c r="D605" s="18" t="s">
        <v>91</v>
      </c>
      <c r="E605" s="18">
        <v>1</v>
      </c>
      <c r="F605" s="18">
        <v>2018</v>
      </c>
      <c r="G605" s="19">
        <v>664.03578406730628</v>
      </c>
      <c r="H605" s="19">
        <v>0</v>
      </c>
      <c r="I605" s="19">
        <v>91</v>
      </c>
      <c r="J605" s="19">
        <v>0</v>
      </c>
      <c r="K605" s="19">
        <v>20</v>
      </c>
      <c r="L605" s="19">
        <v>13</v>
      </c>
      <c r="M605" s="19">
        <v>104</v>
      </c>
    </row>
    <row r="606" spans="1:13" x14ac:dyDescent="0.2">
      <c r="A606" s="18" t="s">
        <v>12</v>
      </c>
      <c r="B606" s="18" t="s">
        <v>18</v>
      </c>
      <c r="C606" s="18" t="s">
        <v>84</v>
      </c>
      <c r="D606" s="18" t="s">
        <v>92</v>
      </c>
      <c r="E606" s="18">
        <v>3</v>
      </c>
      <c r="F606" s="18">
        <v>2010</v>
      </c>
      <c r="G606" s="19">
        <v>459.8286229576575</v>
      </c>
      <c r="H606" s="19">
        <v>497</v>
      </c>
      <c r="I606" s="19">
        <v>0</v>
      </c>
      <c r="J606" s="19">
        <v>7</v>
      </c>
      <c r="K606" s="19">
        <v>8</v>
      </c>
      <c r="L606" s="19">
        <v>5.2</v>
      </c>
      <c r="M606" s="19">
        <v>509.2</v>
      </c>
    </row>
    <row r="607" spans="1:13" x14ac:dyDescent="0.2">
      <c r="A607" s="18" t="s">
        <v>13</v>
      </c>
      <c r="B607" s="18" t="s">
        <v>21</v>
      </c>
      <c r="C607" s="18" t="s">
        <v>29</v>
      </c>
      <c r="D607" s="18" t="s">
        <v>86</v>
      </c>
      <c r="E607" s="18">
        <v>3</v>
      </c>
      <c r="F607" s="18">
        <v>2009</v>
      </c>
      <c r="G607" s="19">
        <v>359.2327157282449</v>
      </c>
      <c r="H607" s="19">
        <v>844</v>
      </c>
      <c r="I607" s="19">
        <v>94</v>
      </c>
      <c r="J607" s="19">
        <v>14</v>
      </c>
      <c r="K607" s="19">
        <v>18</v>
      </c>
      <c r="L607" s="19">
        <v>11.700000000000001</v>
      </c>
      <c r="M607" s="19">
        <v>963.7</v>
      </c>
    </row>
    <row r="608" spans="1:13" x14ac:dyDescent="0.2">
      <c r="A608" s="18" t="s">
        <v>14</v>
      </c>
      <c r="B608" s="18" t="s">
        <v>23</v>
      </c>
      <c r="C608" s="18" t="s">
        <v>31</v>
      </c>
      <c r="D608" s="18" t="s">
        <v>90</v>
      </c>
      <c r="E608" s="18">
        <v>3</v>
      </c>
      <c r="F608" s="18">
        <v>2010</v>
      </c>
      <c r="G608" s="19">
        <v>455.24310036660137</v>
      </c>
      <c r="H608" s="19">
        <v>0</v>
      </c>
      <c r="I608" s="19">
        <v>1021</v>
      </c>
      <c r="J608" s="19">
        <v>0</v>
      </c>
      <c r="K608" s="19">
        <v>22</v>
      </c>
      <c r="L608" s="19">
        <v>14.3</v>
      </c>
      <c r="M608" s="19">
        <v>1035.3</v>
      </c>
    </row>
    <row r="609" spans="1:13" x14ac:dyDescent="0.2">
      <c r="A609" s="18" t="s">
        <v>14</v>
      </c>
      <c r="B609" s="18" t="s">
        <v>23</v>
      </c>
      <c r="C609" s="18" t="s">
        <v>84</v>
      </c>
      <c r="D609" s="18" t="s">
        <v>91</v>
      </c>
      <c r="E609" s="18">
        <v>3</v>
      </c>
      <c r="F609" s="18">
        <v>2004</v>
      </c>
      <c r="G609" s="19">
        <v>355.23582968005491</v>
      </c>
      <c r="H609" s="19">
        <v>0</v>
      </c>
      <c r="I609" s="19">
        <v>60</v>
      </c>
      <c r="J609" s="19">
        <v>0</v>
      </c>
      <c r="K609" s="19">
        <v>0</v>
      </c>
      <c r="L609" s="19">
        <v>0</v>
      </c>
      <c r="M609" s="19">
        <v>60</v>
      </c>
    </row>
    <row r="610" spans="1:13" x14ac:dyDescent="0.2">
      <c r="A610" s="18" t="s">
        <v>16</v>
      </c>
      <c r="B610" s="18" t="s">
        <v>27</v>
      </c>
      <c r="C610" s="18" t="s">
        <v>84</v>
      </c>
      <c r="D610" s="18" t="s">
        <v>92</v>
      </c>
      <c r="E610" s="18">
        <v>3</v>
      </c>
      <c r="F610" s="18">
        <v>2008</v>
      </c>
      <c r="G610" s="19">
        <v>624.41784133568842</v>
      </c>
      <c r="H610" s="19">
        <v>0</v>
      </c>
      <c r="I610" s="19">
        <v>1016</v>
      </c>
      <c r="J610" s="19">
        <v>105</v>
      </c>
      <c r="K610" s="19">
        <v>90</v>
      </c>
      <c r="L610" s="19">
        <v>58.5</v>
      </c>
      <c r="M610" s="19">
        <v>1179.5</v>
      </c>
    </row>
    <row r="611" spans="1:13" x14ac:dyDescent="0.2">
      <c r="A611" s="18" t="s">
        <v>14</v>
      </c>
      <c r="B611" s="18" t="s">
        <v>24</v>
      </c>
      <c r="C611" s="18" t="s">
        <v>30</v>
      </c>
      <c r="D611" s="18" t="s">
        <v>89</v>
      </c>
      <c r="E611" s="18">
        <v>1</v>
      </c>
      <c r="F611" s="18">
        <v>2017</v>
      </c>
      <c r="G611" s="19">
        <v>604.73268984729248</v>
      </c>
      <c r="H611" s="19">
        <v>0</v>
      </c>
      <c r="I611" s="19">
        <v>256</v>
      </c>
      <c r="J611" s="19">
        <v>0</v>
      </c>
      <c r="K611" s="19">
        <v>0</v>
      </c>
      <c r="L611" s="19">
        <v>0</v>
      </c>
      <c r="M611" s="19">
        <v>256</v>
      </c>
    </row>
    <row r="612" spans="1:13" x14ac:dyDescent="0.2">
      <c r="A612" s="18" t="s">
        <v>13</v>
      </c>
      <c r="B612" s="18" t="s">
        <v>20</v>
      </c>
      <c r="C612" s="18" t="s">
        <v>30</v>
      </c>
      <c r="D612" s="18" t="s">
        <v>89</v>
      </c>
      <c r="E612" s="18">
        <v>2</v>
      </c>
      <c r="F612" s="18">
        <v>2015</v>
      </c>
      <c r="G612" s="19">
        <v>591.72673506598994</v>
      </c>
      <c r="H612" s="19">
        <v>32</v>
      </c>
      <c r="I612" s="19">
        <v>0</v>
      </c>
      <c r="J612" s="19">
        <v>62</v>
      </c>
      <c r="K612" s="19">
        <v>0</v>
      </c>
      <c r="L612" s="19">
        <v>0</v>
      </c>
      <c r="M612" s="19">
        <v>94</v>
      </c>
    </row>
    <row r="613" spans="1:13" x14ac:dyDescent="0.2">
      <c r="A613" s="18" t="s">
        <v>12</v>
      </c>
      <c r="B613" s="18" t="s">
        <v>18</v>
      </c>
      <c r="C613" s="18" t="s">
        <v>31</v>
      </c>
      <c r="D613" s="18" t="s">
        <v>90</v>
      </c>
      <c r="E613" s="18">
        <v>2</v>
      </c>
      <c r="F613" s="18">
        <v>2013</v>
      </c>
      <c r="G613" s="19">
        <v>567.16282988999353</v>
      </c>
      <c r="H613" s="19">
        <v>142</v>
      </c>
      <c r="I613" s="19">
        <v>0</v>
      </c>
      <c r="J613" s="19">
        <v>211</v>
      </c>
      <c r="K613" s="19">
        <v>0</v>
      </c>
      <c r="L613" s="19">
        <v>0</v>
      </c>
      <c r="M613" s="19">
        <v>353</v>
      </c>
    </row>
    <row r="614" spans="1:13" x14ac:dyDescent="0.2">
      <c r="A614" s="18" t="s">
        <v>14</v>
      </c>
      <c r="B614" s="18" t="s">
        <v>23</v>
      </c>
      <c r="C614" s="18" t="s">
        <v>31</v>
      </c>
      <c r="D614" s="18" t="s">
        <v>90</v>
      </c>
      <c r="E614" s="18">
        <v>2</v>
      </c>
      <c r="F614" s="18">
        <v>2015</v>
      </c>
      <c r="G614" s="19">
        <v>681.81458616571604</v>
      </c>
      <c r="H614" s="19">
        <v>371</v>
      </c>
      <c r="I614" s="19">
        <v>0</v>
      </c>
      <c r="J614" s="19">
        <v>108</v>
      </c>
      <c r="K614" s="19">
        <v>0</v>
      </c>
      <c r="L614" s="19">
        <v>0</v>
      </c>
      <c r="M614" s="19">
        <v>479</v>
      </c>
    </row>
    <row r="615" spans="1:13" x14ac:dyDescent="0.2">
      <c r="A615" s="18" t="s">
        <v>15</v>
      </c>
      <c r="B615" s="18" t="s">
        <v>25</v>
      </c>
      <c r="C615" s="18" t="s">
        <v>31</v>
      </c>
      <c r="D615" s="18" t="s">
        <v>90</v>
      </c>
      <c r="E615" s="18">
        <v>3</v>
      </c>
      <c r="F615" s="18">
        <v>2007</v>
      </c>
      <c r="G615" s="19">
        <v>384.46361690844321</v>
      </c>
      <c r="H615" s="19">
        <v>0</v>
      </c>
      <c r="I615" s="19">
        <v>659</v>
      </c>
      <c r="J615" s="19">
        <v>54</v>
      </c>
      <c r="K615" s="19">
        <v>0</v>
      </c>
      <c r="L615" s="19">
        <v>0</v>
      </c>
      <c r="M615" s="19">
        <v>713</v>
      </c>
    </row>
    <row r="616" spans="1:13" x14ac:dyDescent="0.2">
      <c r="A616" s="18" t="s">
        <v>14</v>
      </c>
      <c r="B616" s="18" t="s">
        <v>22</v>
      </c>
      <c r="C616" s="18" t="s">
        <v>31</v>
      </c>
      <c r="D616" s="18" t="s">
        <v>90</v>
      </c>
      <c r="E616" s="18">
        <v>3</v>
      </c>
      <c r="F616" s="18">
        <v>2004</v>
      </c>
      <c r="G616" s="19">
        <v>661.98810873972377</v>
      </c>
      <c r="H616" s="19">
        <v>0</v>
      </c>
      <c r="I616" s="19">
        <v>0</v>
      </c>
      <c r="J616" s="19">
        <v>791</v>
      </c>
      <c r="K616" s="19">
        <v>0</v>
      </c>
      <c r="L616" s="19">
        <v>0</v>
      </c>
      <c r="M616" s="19">
        <v>791</v>
      </c>
    </row>
    <row r="617" spans="1:13" x14ac:dyDescent="0.2">
      <c r="A617" s="18" t="s">
        <v>15</v>
      </c>
      <c r="B617" s="18" t="s">
        <v>26</v>
      </c>
      <c r="C617" s="18" t="s">
        <v>32</v>
      </c>
      <c r="D617" s="18" t="s">
        <v>93</v>
      </c>
      <c r="E617" s="18">
        <v>2</v>
      </c>
      <c r="F617" s="18">
        <v>2012</v>
      </c>
      <c r="G617" s="19">
        <v>514.57283714584707</v>
      </c>
      <c r="H617" s="19">
        <v>0</v>
      </c>
      <c r="I617" s="19">
        <v>1432</v>
      </c>
      <c r="J617" s="19">
        <v>58</v>
      </c>
      <c r="K617" s="19">
        <v>15</v>
      </c>
      <c r="L617" s="19">
        <v>9.75</v>
      </c>
      <c r="M617" s="19">
        <v>1499.75</v>
      </c>
    </row>
    <row r="618" spans="1:13" x14ac:dyDescent="0.2">
      <c r="A618" s="18" t="s">
        <v>16</v>
      </c>
      <c r="B618" s="18" t="s">
        <v>28</v>
      </c>
      <c r="C618" s="18" t="s">
        <v>31</v>
      </c>
      <c r="D618" s="18" t="s">
        <v>90</v>
      </c>
      <c r="E618" s="18">
        <v>3</v>
      </c>
      <c r="F618" s="18">
        <v>2005</v>
      </c>
      <c r="G618" s="19">
        <v>372.93187045386242</v>
      </c>
      <c r="H618" s="19">
        <v>368</v>
      </c>
      <c r="I618" s="19">
        <v>198</v>
      </c>
      <c r="J618" s="19">
        <v>312</v>
      </c>
      <c r="K618" s="19">
        <v>114.00000000000001</v>
      </c>
      <c r="L618" s="19">
        <v>74.100000000000009</v>
      </c>
      <c r="M618" s="19">
        <v>952.1</v>
      </c>
    </row>
    <row r="619" spans="1:13" x14ac:dyDescent="0.2">
      <c r="A619" s="18" t="s">
        <v>15</v>
      </c>
      <c r="B619" s="18" t="s">
        <v>25</v>
      </c>
      <c r="C619" s="18" t="s">
        <v>31</v>
      </c>
      <c r="D619" s="18" t="s">
        <v>90</v>
      </c>
      <c r="E619" s="18">
        <v>3</v>
      </c>
      <c r="F619" s="18">
        <v>2007</v>
      </c>
      <c r="G619" s="19">
        <v>477.89839226380076</v>
      </c>
      <c r="H619" s="19">
        <v>0</v>
      </c>
      <c r="I619" s="19">
        <v>238</v>
      </c>
      <c r="J619" s="19">
        <v>118</v>
      </c>
      <c r="K619" s="19">
        <v>6</v>
      </c>
      <c r="L619" s="19">
        <v>3.9000000000000004</v>
      </c>
      <c r="M619" s="19">
        <v>359.9</v>
      </c>
    </row>
    <row r="620" spans="1:13" x14ac:dyDescent="0.2">
      <c r="A620" s="18" t="s">
        <v>16</v>
      </c>
      <c r="B620" s="18" t="s">
        <v>28</v>
      </c>
      <c r="C620" s="18" t="s">
        <v>30</v>
      </c>
      <c r="D620" s="18" t="s">
        <v>95</v>
      </c>
      <c r="E620" s="18">
        <v>1</v>
      </c>
      <c r="F620" s="18">
        <v>2017</v>
      </c>
      <c r="G620" s="19">
        <v>643.69589686566928</v>
      </c>
      <c r="H620" s="19">
        <v>766</v>
      </c>
      <c r="I620" s="19">
        <v>0</v>
      </c>
      <c r="J620" s="19">
        <v>0</v>
      </c>
      <c r="K620" s="19">
        <v>0</v>
      </c>
      <c r="L620" s="19">
        <v>0</v>
      </c>
      <c r="M620" s="19">
        <v>766</v>
      </c>
    </row>
    <row r="621" spans="1:13" x14ac:dyDescent="0.2">
      <c r="A621" s="18" t="s">
        <v>15</v>
      </c>
      <c r="B621" s="18" t="s">
        <v>25</v>
      </c>
      <c r="C621" s="18" t="s">
        <v>29</v>
      </c>
      <c r="D621" s="18" t="s">
        <v>85</v>
      </c>
      <c r="E621" s="18">
        <v>3</v>
      </c>
      <c r="F621" s="18">
        <v>2005</v>
      </c>
      <c r="G621" s="19">
        <v>271.92329122477395</v>
      </c>
      <c r="H621" s="19">
        <v>0</v>
      </c>
      <c r="I621" s="19">
        <v>548</v>
      </c>
      <c r="J621" s="19">
        <v>91</v>
      </c>
      <c r="K621" s="19">
        <v>12</v>
      </c>
      <c r="L621" s="19">
        <v>7.8000000000000007</v>
      </c>
      <c r="M621" s="19">
        <v>646.79999999999995</v>
      </c>
    </row>
    <row r="622" spans="1:13" x14ac:dyDescent="0.2">
      <c r="A622" s="18" t="s">
        <v>15</v>
      </c>
      <c r="B622" s="18" t="s">
        <v>25</v>
      </c>
      <c r="C622" s="18" t="s">
        <v>29</v>
      </c>
      <c r="D622" s="18" t="s">
        <v>85</v>
      </c>
      <c r="E622" s="18">
        <v>2</v>
      </c>
      <c r="F622" s="18">
        <v>2013</v>
      </c>
      <c r="G622" s="19">
        <v>871.49557459547293</v>
      </c>
      <c r="H622" s="19">
        <v>132</v>
      </c>
      <c r="I622" s="19">
        <v>0</v>
      </c>
      <c r="J622" s="19">
        <v>0</v>
      </c>
      <c r="K622" s="19">
        <v>0</v>
      </c>
      <c r="L622" s="19">
        <v>0</v>
      </c>
      <c r="M622" s="19">
        <v>132</v>
      </c>
    </row>
    <row r="623" spans="1:13" x14ac:dyDescent="0.2">
      <c r="A623" s="18" t="s">
        <v>13</v>
      </c>
      <c r="B623" s="18" t="s">
        <v>21</v>
      </c>
      <c r="C623" s="18" t="s">
        <v>32</v>
      </c>
      <c r="D623" s="18" t="s">
        <v>93</v>
      </c>
      <c r="E623" s="18">
        <v>2</v>
      </c>
      <c r="F623" s="18">
        <v>2016</v>
      </c>
      <c r="G623" s="19">
        <v>532.57726278663642</v>
      </c>
      <c r="H623" s="19">
        <v>142</v>
      </c>
      <c r="I623" s="19">
        <v>0</v>
      </c>
      <c r="J623" s="19">
        <v>144</v>
      </c>
      <c r="K623" s="19">
        <v>39</v>
      </c>
      <c r="L623" s="19">
        <v>25.35</v>
      </c>
      <c r="M623" s="19">
        <v>311.35000000000002</v>
      </c>
    </row>
    <row r="624" spans="1:13" x14ac:dyDescent="0.2">
      <c r="A624" s="18" t="s">
        <v>12</v>
      </c>
      <c r="B624" s="18" t="s">
        <v>18</v>
      </c>
      <c r="C624" s="18" t="s">
        <v>31</v>
      </c>
      <c r="D624" s="18" t="s">
        <v>90</v>
      </c>
      <c r="E624" s="18">
        <v>2</v>
      </c>
      <c r="F624" s="18">
        <v>2014</v>
      </c>
      <c r="G624" s="19">
        <v>567.07803972864747</v>
      </c>
      <c r="H624" s="19">
        <v>0</v>
      </c>
      <c r="I624" s="19">
        <v>165</v>
      </c>
      <c r="J624" s="19">
        <v>190</v>
      </c>
      <c r="K624" s="19">
        <v>54</v>
      </c>
      <c r="L624" s="19">
        <v>35.1</v>
      </c>
      <c r="M624" s="19">
        <v>390.1</v>
      </c>
    </row>
    <row r="625" spans="1:13" x14ac:dyDescent="0.2">
      <c r="A625" s="18" t="s">
        <v>13</v>
      </c>
      <c r="B625" s="18" t="s">
        <v>21</v>
      </c>
      <c r="C625" s="18" t="s">
        <v>31</v>
      </c>
      <c r="D625" s="18" t="s">
        <v>90</v>
      </c>
      <c r="E625" s="18">
        <v>1</v>
      </c>
      <c r="F625" s="18">
        <v>2018</v>
      </c>
      <c r="G625" s="19">
        <v>415.64222028500654</v>
      </c>
      <c r="H625" s="19">
        <v>0</v>
      </c>
      <c r="I625" s="19">
        <v>183</v>
      </c>
      <c r="J625" s="19">
        <v>0</v>
      </c>
      <c r="K625" s="19">
        <v>0</v>
      </c>
      <c r="L625" s="19">
        <v>0</v>
      </c>
      <c r="M625" s="19">
        <v>183</v>
      </c>
    </row>
    <row r="626" spans="1:13" x14ac:dyDescent="0.2">
      <c r="A626" s="18" t="s">
        <v>14</v>
      </c>
      <c r="B626" s="18" t="s">
        <v>23</v>
      </c>
      <c r="C626" s="18" t="s">
        <v>31</v>
      </c>
      <c r="D626" s="18" t="s">
        <v>90</v>
      </c>
      <c r="E626" s="18">
        <v>1</v>
      </c>
      <c r="F626" s="18">
        <v>2017</v>
      </c>
      <c r="G626" s="19">
        <v>529.6936199621216</v>
      </c>
      <c r="H626" s="19">
        <v>223</v>
      </c>
      <c r="I626" s="19">
        <v>0</v>
      </c>
      <c r="J626" s="19">
        <v>72</v>
      </c>
      <c r="K626" s="19">
        <v>0</v>
      </c>
      <c r="L626" s="19">
        <v>0</v>
      </c>
      <c r="M626" s="19">
        <v>295</v>
      </c>
    </row>
    <row r="627" spans="1:13" x14ac:dyDescent="0.2">
      <c r="A627" s="18" t="s">
        <v>12</v>
      </c>
      <c r="B627" s="18" t="s">
        <v>18</v>
      </c>
      <c r="C627" s="18" t="s">
        <v>31</v>
      </c>
      <c r="D627" s="18" t="s">
        <v>90</v>
      </c>
      <c r="E627" s="18">
        <v>3</v>
      </c>
      <c r="F627" s="18">
        <v>2010</v>
      </c>
      <c r="G627" s="19">
        <v>524.90645487083964</v>
      </c>
      <c r="H627" s="19">
        <v>0</v>
      </c>
      <c r="I627" s="19">
        <v>1020</v>
      </c>
      <c r="J627" s="19">
        <v>24</v>
      </c>
      <c r="K627" s="19">
        <v>0</v>
      </c>
      <c r="L627" s="19">
        <v>0</v>
      </c>
      <c r="M627" s="19">
        <v>1044</v>
      </c>
    </row>
    <row r="628" spans="1:13" x14ac:dyDescent="0.2">
      <c r="A628" s="18" t="s">
        <v>14</v>
      </c>
      <c r="B628" s="18" t="s">
        <v>23</v>
      </c>
      <c r="C628" s="18" t="s">
        <v>29</v>
      </c>
      <c r="D628" s="18" t="s">
        <v>85</v>
      </c>
      <c r="E628" s="18">
        <v>3</v>
      </c>
      <c r="F628" s="18">
        <v>2007</v>
      </c>
      <c r="G628" s="19">
        <v>313.93038901145167</v>
      </c>
      <c r="H628" s="19">
        <v>0</v>
      </c>
      <c r="I628" s="19">
        <v>1652</v>
      </c>
      <c r="J628" s="19">
        <v>15</v>
      </c>
      <c r="K628" s="19">
        <v>0</v>
      </c>
      <c r="L628" s="19">
        <v>0</v>
      </c>
      <c r="M628" s="19">
        <v>1667</v>
      </c>
    </row>
    <row r="629" spans="1:13" x14ac:dyDescent="0.2">
      <c r="A629" s="18" t="s">
        <v>16</v>
      </c>
      <c r="B629" s="18" t="s">
        <v>27</v>
      </c>
      <c r="C629" s="18" t="s">
        <v>30</v>
      </c>
      <c r="D629" s="18" t="s">
        <v>89</v>
      </c>
      <c r="E629" s="18">
        <v>3</v>
      </c>
      <c r="F629" s="18">
        <v>2005</v>
      </c>
      <c r="G629" s="19">
        <v>563.48454241889488</v>
      </c>
      <c r="H629" s="19">
        <v>0</v>
      </c>
      <c r="I629" s="19">
        <v>276</v>
      </c>
      <c r="J629" s="19">
        <v>185</v>
      </c>
      <c r="K629" s="19">
        <v>0</v>
      </c>
      <c r="L629" s="19">
        <v>0</v>
      </c>
      <c r="M629" s="19">
        <v>461</v>
      </c>
    </row>
    <row r="630" spans="1:13" x14ac:dyDescent="0.2">
      <c r="A630" s="18" t="s">
        <v>14</v>
      </c>
      <c r="B630" s="18" t="s">
        <v>24</v>
      </c>
      <c r="C630" s="18" t="s">
        <v>84</v>
      </c>
      <c r="D630" s="18" t="s">
        <v>91</v>
      </c>
      <c r="E630" s="18">
        <v>1</v>
      </c>
      <c r="F630" s="18">
        <v>2018</v>
      </c>
      <c r="G630" s="19">
        <v>526.18279966713601</v>
      </c>
      <c r="H630" s="19">
        <v>0</v>
      </c>
      <c r="I630" s="19">
        <v>376</v>
      </c>
      <c r="J630" s="19">
        <v>0</v>
      </c>
      <c r="K630" s="19">
        <v>0</v>
      </c>
      <c r="L630" s="19">
        <v>0</v>
      </c>
      <c r="M630" s="19">
        <v>376</v>
      </c>
    </row>
    <row r="631" spans="1:13" x14ac:dyDescent="0.2">
      <c r="A631" s="18" t="s">
        <v>14</v>
      </c>
      <c r="B631" s="18" t="s">
        <v>23</v>
      </c>
      <c r="C631" s="18" t="s">
        <v>32</v>
      </c>
      <c r="D631" s="18" t="s">
        <v>93</v>
      </c>
      <c r="E631" s="18">
        <v>3</v>
      </c>
      <c r="F631" s="18">
        <v>2006</v>
      </c>
      <c r="G631" s="19">
        <v>363.72855055596204</v>
      </c>
      <c r="H631" s="19">
        <v>0</v>
      </c>
      <c r="I631" s="19">
        <v>1075</v>
      </c>
      <c r="J631" s="19">
        <v>55</v>
      </c>
      <c r="K631" s="19">
        <v>0</v>
      </c>
      <c r="L631" s="19">
        <v>0</v>
      </c>
      <c r="M631" s="19">
        <v>1130</v>
      </c>
    </row>
    <row r="632" spans="1:13" x14ac:dyDescent="0.2">
      <c r="A632" s="18" t="s">
        <v>15</v>
      </c>
      <c r="B632" s="18" t="s">
        <v>26</v>
      </c>
      <c r="C632" s="18" t="s">
        <v>84</v>
      </c>
      <c r="D632" s="18" t="s">
        <v>92</v>
      </c>
      <c r="E632" s="18">
        <v>2</v>
      </c>
      <c r="F632" s="18">
        <v>2016</v>
      </c>
      <c r="G632" s="19">
        <v>617.62070345605639</v>
      </c>
      <c r="H632" s="19">
        <v>135</v>
      </c>
      <c r="I632" s="19">
        <v>371</v>
      </c>
      <c r="J632" s="19">
        <v>146</v>
      </c>
      <c r="K632" s="19">
        <v>0</v>
      </c>
      <c r="L632" s="19">
        <v>0</v>
      </c>
      <c r="M632" s="19">
        <v>652</v>
      </c>
    </row>
    <row r="633" spans="1:13" x14ac:dyDescent="0.2">
      <c r="A633" s="18" t="s">
        <v>16</v>
      </c>
      <c r="B633" s="18" t="s">
        <v>28</v>
      </c>
      <c r="C633" s="18" t="s">
        <v>30</v>
      </c>
      <c r="D633" s="18" t="s">
        <v>89</v>
      </c>
      <c r="E633" s="18">
        <v>2</v>
      </c>
      <c r="F633" s="18">
        <v>2016</v>
      </c>
      <c r="G633" s="19">
        <v>569.08696570517156</v>
      </c>
      <c r="H633" s="19">
        <v>519</v>
      </c>
      <c r="I633" s="19">
        <v>0</v>
      </c>
      <c r="J633" s="19">
        <v>0</v>
      </c>
      <c r="K633" s="19">
        <v>0</v>
      </c>
      <c r="L633" s="19">
        <v>0</v>
      </c>
      <c r="M633" s="19">
        <v>519</v>
      </c>
    </row>
    <row r="634" spans="1:13" x14ac:dyDescent="0.2">
      <c r="A634" s="18" t="s">
        <v>14</v>
      </c>
      <c r="B634" s="18" t="s">
        <v>23</v>
      </c>
      <c r="C634" s="18" t="s">
        <v>32</v>
      </c>
      <c r="D634" s="18" t="s">
        <v>93</v>
      </c>
      <c r="E634" s="18">
        <v>3</v>
      </c>
      <c r="F634" s="18">
        <v>2005</v>
      </c>
      <c r="G634" s="19">
        <v>365.89251144076911</v>
      </c>
      <c r="H634" s="19">
        <v>349</v>
      </c>
      <c r="I634" s="19">
        <v>0</v>
      </c>
      <c r="J634" s="19">
        <v>6</v>
      </c>
      <c r="K634" s="19">
        <v>0</v>
      </c>
      <c r="L634" s="19">
        <v>0</v>
      </c>
      <c r="M634" s="19">
        <v>355</v>
      </c>
    </row>
    <row r="635" spans="1:13" x14ac:dyDescent="0.2">
      <c r="A635" s="18" t="s">
        <v>14</v>
      </c>
      <c r="B635" s="18" t="s">
        <v>23</v>
      </c>
      <c r="C635" s="18" t="s">
        <v>32</v>
      </c>
      <c r="D635" s="18" t="s">
        <v>93</v>
      </c>
      <c r="E635" s="18">
        <v>2</v>
      </c>
      <c r="F635" s="18">
        <v>2016</v>
      </c>
      <c r="G635" s="19">
        <v>516.11921144619953</v>
      </c>
      <c r="H635" s="19">
        <v>463</v>
      </c>
      <c r="I635" s="19">
        <v>0</v>
      </c>
      <c r="J635" s="19">
        <v>0</v>
      </c>
      <c r="K635" s="19">
        <v>13.999999999999998</v>
      </c>
      <c r="L635" s="19">
        <v>9.1</v>
      </c>
      <c r="M635" s="19">
        <v>472.1</v>
      </c>
    </row>
    <row r="636" spans="1:13" x14ac:dyDescent="0.2">
      <c r="A636" s="18" t="s">
        <v>14</v>
      </c>
      <c r="B636" s="18" t="s">
        <v>23</v>
      </c>
      <c r="C636" s="18" t="s">
        <v>31</v>
      </c>
      <c r="D636" s="18" t="s">
        <v>90</v>
      </c>
      <c r="E636" s="18">
        <v>2</v>
      </c>
      <c r="F636" s="18">
        <v>2013</v>
      </c>
      <c r="G636" s="19">
        <v>680.76680062987714</v>
      </c>
      <c r="H636" s="19">
        <v>0</v>
      </c>
      <c r="I636" s="19">
        <v>282</v>
      </c>
      <c r="J636" s="19">
        <v>223</v>
      </c>
      <c r="K636" s="19">
        <v>16</v>
      </c>
      <c r="L636" s="19">
        <v>10.4</v>
      </c>
      <c r="M636" s="19">
        <v>515.4</v>
      </c>
    </row>
    <row r="637" spans="1:13" x14ac:dyDescent="0.2">
      <c r="A637" s="18" t="s">
        <v>15</v>
      </c>
      <c r="B637" s="18" t="s">
        <v>25</v>
      </c>
      <c r="C637" s="18" t="s">
        <v>31</v>
      </c>
      <c r="D637" s="18" t="s">
        <v>90</v>
      </c>
      <c r="E637" s="18">
        <v>1</v>
      </c>
      <c r="F637" s="18">
        <v>2019</v>
      </c>
      <c r="G637" s="19">
        <v>585.19584332460408</v>
      </c>
      <c r="H637" s="19">
        <v>35</v>
      </c>
      <c r="I637" s="19">
        <v>10</v>
      </c>
      <c r="J637" s="19">
        <v>57</v>
      </c>
      <c r="K637" s="19">
        <v>0</v>
      </c>
      <c r="L637" s="19">
        <v>0</v>
      </c>
      <c r="M637" s="19">
        <v>102</v>
      </c>
    </row>
    <row r="638" spans="1:13" x14ac:dyDescent="0.2">
      <c r="A638" s="18" t="s">
        <v>13</v>
      </c>
      <c r="B638" s="18" t="s">
        <v>21</v>
      </c>
      <c r="C638" s="18" t="s">
        <v>84</v>
      </c>
      <c r="D638" s="18" t="s">
        <v>91</v>
      </c>
      <c r="E638" s="18">
        <v>3</v>
      </c>
      <c r="F638" s="18">
        <v>2001</v>
      </c>
      <c r="G638" s="19">
        <v>513.58692888163171</v>
      </c>
      <c r="H638" s="19">
        <v>0</v>
      </c>
      <c r="I638" s="19">
        <v>570</v>
      </c>
      <c r="J638" s="19">
        <v>3</v>
      </c>
      <c r="K638" s="19">
        <v>0</v>
      </c>
      <c r="L638" s="19">
        <v>0</v>
      </c>
      <c r="M638" s="19">
        <v>573</v>
      </c>
    </row>
    <row r="639" spans="1:13" x14ac:dyDescent="0.2">
      <c r="A639" s="18" t="s">
        <v>12</v>
      </c>
      <c r="B639" s="18" t="s">
        <v>17</v>
      </c>
      <c r="C639" s="18" t="s">
        <v>29</v>
      </c>
      <c r="D639" s="18" t="s">
        <v>86</v>
      </c>
      <c r="E639" s="18">
        <v>2</v>
      </c>
      <c r="F639" s="18">
        <v>2012</v>
      </c>
      <c r="G639" s="19">
        <v>697.21603149167152</v>
      </c>
      <c r="H639" s="19">
        <v>10</v>
      </c>
      <c r="I639" s="19">
        <v>0</v>
      </c>
      <c r="J639" s="19">
        <v>0</v>
      </c>
      <c r="K639" s="19">
        <v>4</v>
      </c>
      <c r="L639" s="19">
        <v>2.6</v>
      </c>
      <c r="M639" s="19">
        <v>12.6</v>
      </c>
    </row>
    <row r="640" spans="1:13" x14ac:dyDescent="0.2">
      <c r="A640" s="18" t="s">
        <v>14</v>
      </c>
      <c r="B640" s="18" t="s">
        <v>23</v>
      </c>
      <c r="C640" s="18" t="s">
        <v>31</v>
      </c>
      <c r="D640" s="18" t="s">
        <v>90</v>
      </c>
      <c r="E640" s="18">
        <v>1</v>
      </c>
      <c r="F640" s="18">
        <v>2017</v>
      </c>
      <c r="G640" s="19">
        <v>899.31369169296534</v>
      </c>
      <c r="H640" s="19">
        <v>213</v>
      </c>
      <c r="I640" s="19">
        <v>0</v>
      </c>
      <c r="J640" s="19">
        <v>85</v>
      </c>
      <c r="K640" s="19">
        <v>0</v>
      </c>
      <c r="L640" s="19">
        <v>0</v>
      </c>
      <c r="M640" s="19">
        <v>298</v>
      </c>
    </row>
    <row r="641" spans="1:13" x14ac:dyDescent="0.2">
      <c r="A641" s="18" t="s">
        <v>13</v>
      </c>
      <c r="B641" s="18" t="s">
        <v>20</v>
      </c>
      <c r="C641" s="18" t="s">
        <v>31</v>
      </c>
      <c r="D641" s="18" t="s">
        <v>90</v>
      </c>
      <c r="E641" s="18">
        <v>3</v>
      </c>
      <c r="F641" s="18">
        <v>2011</v>
      </c>
      <c r="G641" s="19">
        <v>322.35055241329786</v>
      </c>
      <c r="H641" s="19">
        <v>0</v>
      </c>
      <c r="I641" s="19">
        <v>40</v>
      </c>
      <c r="J641" s="19">
        <v>793</v>
      </c>
      <c r="K641" s="19">
        <v>0</v>
      </c>
      <c r="L641" s="19">
        <v>0</v>
      </c>
      <c r="M641" s="19">
        <v>833</v>
      </c>
    </row>
    <row r="642" spans="1:13" x14ac:dyDescent="0.2">
      <c r="A642" s="18" t="s">
        <v>15</v>
      </c>
      <c r="B642" s="18" t="s">
        <v>25</v>
      </c>
      <c r="C642" s="18" t="s">
        <v>84</v>
      </c>
      <c r="D642" s="18" t="s">
        <v>92</v>
      </c>
      <c r="E642" s="18">
        <v>3</v>
      </c>
      <c r="F642" s="18">
        <v>2003</v>
      </c>
      <c r="G642" s="19">
        <v>416.20758910187226</v>
      </c>
      <c r="H642" s="19">
        <v>0</v>
      </c>
      <c r="I642" s="19">
        <v>1905</v>
      </c>
      <c r="J642" s="19">
        <v>616</v>
      </c>
      <c r="K642" s="19">
        <v>0</v>
      </c>
      <c r="L642" s="19">
        <v>0</v>
      </c>
      <c r="M642" s="19">
        <v>2521</v>
      </c>
    </row>
    <row r="643" spans="1:13" x14ac:dyDescent="0.2">
      <c r="A643" s="18" t="s">
        <v>15</v>
      </c>
      <c r="B643" s="18" t="s">
        <v>25</v>
      </c>
      <c r="C643" s="18" t="s">
        <v>32</v>
      </c>
      <c r="D643" s="18" t="s">
        <v>93</v>
      </c>
      <c r="E643" s="18">
        <v>2</v>
      </c>
      <c r="F643" s="18">
        <v>2013</v>
      </c>
      <c r="G643" s="19">
        <v>657.31315906436964</v>
      </c>
      <c r="H643" s="19">
        <v>0</v>
      </c>
      <c r="I643" s="19">
        <v>155</v>
      </c>
      <c r="J643" s="19">
        <v>1001</v>
      </c>
      <c r="K643" s="19">
        <v>612</v>
      </c>
      <c r="L643" s="19">
        <v>397.8</v>
      </c>
      <c r="M643" s="19">
        <v>1553.8</v>
      </c>
    </row>
    <row r="644" spans="1:13" x14ac:dyDescent="0.2">
      <c r="A644" s="18" t="s">
        <v>12</v>
      </c>
      <c r="B644" s="18" t="s">
        <v>18</v>
      </c>
      <c r="C644" s="18" t="s">
        <v>31</v>
      </c>
      <c r="D644" s="18" t="s">
        <v>90</v>
      </c>
      <c r="E644" s="18">
        <v>2</v>
      </c>
      <c r="F644" s="18">
        <v>2016</v>
      </c>
      <c r="G644" s="19">
        <v>612.99327661321342</v>
      </c>
      <c r="H644" s="19">
        <v>0</v>
      </c>
      <c r="I644" s="19">
        <v>419</v>
      </c>
      <c r="J644" s="19">
        <v>0</v>
      </c>
      <c r="K644" s="19">
        <v>21</v>
      </c>
      <c r="L644" s="19">
        <v>13.65</v>
      </c>
      <c r="M644" s="19">
        <v>432.65</v>
      </c>
    </row>
    <row r="645" spans="1:13" x14ac:dyDescent="0.2">
      <c r="A645" s="18" t="s">
        <v>14</v>
      </c>
      <c r="B645" s="18" t="s">
        <v>24</v>
      </c>
      <c r="C645" s="18" t="s">
        <v>84</v>
      </c>
      <c r="D645" s="18" t="s">
        <v>92</v>
      </c>
      <c r="E645" s="18">
        <v>3</v>
      </c>
      <c r="F645" s="18">
        <v>2006</v>
      </c>
      <c r="G645" s="19">
        <v>445.01757677618292</v>
      </c>
      <c r="H645" s="19">
        <v>0</v>
      </c>
      <c r="I645" s="19">
        <v>613</v>
      </c>
      <c r="J645" s="19">
        <v>437</v>
      </c>
      <c r="K645" s="19">
        <v>0</v>
      </c>
      <c r="L645" s="19">
        <v>0</v>
      </c>
      <c r="M645" s="19">
        <v>1050</v>
      </c>
    </row>
    <row r="646" spans="1:13" x14ac:dyDescent="0.2">
      <c r="A646" s="18" t="s">
        <v>14</v>
      </c>
      <c r="B646" s="18" t="s">
        <v>23</v>
      </c>
      <c r="C646" s="18" t="s">
        <v>31</v>
      </c>
      <c r="D646" s="18" t="s">
        <v>90</v>
      </c>
      <c r="E646" s="18">
        <v>3</v>
      </c>
      <c r="F646" s="18">
        <v>2004</v>
      </c>
      <c r="G646" s="19">
        <v>441.96726118835278</v>
      </c>
      <c r="H646" s="19">
        <v>0</v>
      </c>
      <c r="I646" s="19">
        <v>170</v>
      </c>
      <c r="J646" s="19">
        <v>219</v>
      </c>
      <c r="K646" s="19">
        <v>0</v>
      </c>
      <c r="L646" s="19">
        <v>0</v>
      </c>
      <c r="M646" s="19">
        <v>389</v>
      </c>
    </row>
    <row r="647" spans="1:13" x14ac:dyDescent="0.2">
      <c r="A647" s="18" t="s">
        <v>12</v>
      </c>
      <c r="B647" s="18" t="s">
        <v>17</v>
      </c>
      <c r="C647" s="18" t="s">
        <v>29</v>
      </c>
      <c r="D647" s="18" t="s">
        <v>85</v>
      </c>
      <c r="E647" s="18">
        <v>3</v>
      </c>
      <c r="F647" s="18">
        <v>1999</v>
      </c>
      <c r="G647" s="19">
        <v>398.73909933737013</v>
      </c>
      <c r="H647" s="19">
        <v>0</v>
      </c>
      <c r="I647" s="19">
        <v>1143</v>
      </c>
      <c r="J647" s="19">
        <v>0</v>
      </c>
      <c r="K647" s="19">
        <v>0</v>
      </c>
      <c r="L647" s="19">
        <v>0</v>
      </c>
      <c r="M647" s="19">
        <v>1143</v>
      </c>
    </row>
    <row r="648" spans="1:13" x14ac:dyDescent="0.2">
      <c r="A648" s="18" t="s">
        <v>16</v>
      </c>
      <c r="B648" s="18" t="s">
        <v>27</v>
      </c>
      <c r="C648" s="18" t="s">
        <v>31</v>
      </c>
      <c r="D648" s="18" t="s">
        <v>90</v>
      </c>
      <c r="E648" s="18">
        <v>3</v>
      </c>
      <c r="F648" s="18">
        <v>2006</v>
      </c>
      <c r="G648" s="19">
        <v>389.81948725696481</v>
      </c>
      <c r="H648" s="19">
        <v>0</v>
      </c>
      <c r="I648" s="19">
        <v>145</v>
      </c>
      <c r="J648" s="19">
        <v>436</v>
      </c>
      <c r="K648" s="19">
        <v>47</v>
      </c>
      <c r="L648" s="19">
        <v>30.55</v>
      </c>
      <c r="M648" s="19">
        <v>611.54999999999995</v>
      </c>
    </row>
    <row r="649" spans="1:13" x14ac:dyDescent="0.2">
      <c r="A649" s="18" t="s">
        <v>14</v>
      </c>
      <c r="B649" s="18" t="s">
        <v>23</v>
      </c>
      <c r="C649" s="18" t="s">
        <v>84</v>
      </c>
      <c r="D649" s="18" t="s">
        <v>92</v>
      </c>
      <c r="E649" s="18">
        <v>1</v>
      </c>
      <c r="F649" s="18">
        <v>2018</v>
      </c>
      <c r="G649" s="19">
        <v>577.59843052525173</v>
      </c>
      <c r="H649" s="19">
        <v>84</v>
      </c>
      <c r="I649" s="19">
        <v>5</v>
      </c>
      <c r="J649" s="19">
        <v>17</v>
      </c>
      <c r="K649" s="19">
        <v>13.999999999999998</v>
      </c>
      <c r="L649" s="19">
        <v>9.1</v>
      </c>
      <c r="M649" s="19">
        <v>115.1</v>
      </c>
    </row>
    <row r="650" spans="1:13" x14ac:dyDescent="0.2">
      <c r="A650" s="18" t="s">
        <v>12</v>
      </c>
      <c r="B650" s="18" t="s">
        <v>17</v>
      </c>
      <c r="C650" s="18" t="s">
        <v>31</v>
      </c>
      <c r="D650" s="18" t="s">
        <v>90</v>
      </c>
      <c r="E650" s="18">
        <v>1</v>
      </c>
      <c r="F650" s="18">
        <v>2019</v>
      </c>
      <c r="G650" s="19">
        <v>680.73104879545963</v>
      </c>
      <c r="H650" s="19">
        <v>3</v>
      </c>
      <c r="I650" s="19">
        <v>0</v>
      </c>
      <c r="J650" s="19">
        <v>28</v>
      </c>
      <c r="K650" s="19">
        <v>8</v>
      </c>
      <c r="L650" s="19">
        <v>5.2</v>
      </c>
      <c r="M650" s="19">
        <v>36.200000000000003</v>
      </c>
    </row>
    <row r="651" spans="1:13" x14ac:dyDescent="0.2">
      <c r="A651" s="18" t="s">
        <v>12</v>
      </c>
      <c r="B651" s="18" t="s">
        <v>18</v>
      </c>
      <c r="C651" s="18" t="s">
        <v>31</v>
      </c>
      <c r="D651" s="18" t="s">
        <v>90</v>
      </c>
      <c r="E651" s="18">
        <v>3</v>
      </c>
      <c r="F651" s="18">
        <v>2011</v>
      </c>
      <c r="G651" s="19">
        <v>646.64484947956555</v>
      </c>
      <c r="H651" s="19">
        <v>322</v>
      </c>
      <c r="I651" s="19">
        <v>213</v>
      </c>
      <c r="J651" s="19">
        <v>171</v>
      </c>
      <c r="K651" s="19">
        <v>46</v>
      </c>
      <c r="L651" s="19">
        <v>29.900000000000002</v>
      </c>
      <c r="M651" s="19">
        <v>735.9</v>
      </c>
    </row>
    <row r="652" spans="1:13" x14ac:dyDescent="0.2">
      <c r="A652" s="18" t="s">
        <v>15</v>
      </c>
      <c r="B652" s="18" t="s">
        <v>25</v>
      </c>
      <c r="C652" s="18" t="s">
        <v>32</v>
      </c>
      <c r="D652" s="18" t="s">
        <v>93</v>
      </c>
      <c r="E652" s="18">
        <v>2</v>
      </c>
      <c r="F652" s="18">
        <v>2013</v>
      </c>
      <c r="G652" s="19">
        <v>614.96189346529832</v>
      </c>
      <c r="H652" s="19">
        <v>0</v>
      </c>
      <c r="I652" s="19">
        <v>0</v>
      </c>
      <c r="J652" s="19">
        <v>941</v>
      </c>
      <c r="K652" s="19">
        <v>0</v>
      </c>
      <c r="L652" s="19">
        <v>0</v>
      </c>
      <c r="M652" s="19">
        <v>941</v>
      </c>
    </row>
    <row r="653" spans="1:13" x14ac:dyDescent="0.2">
      <c r="A653" s="18" t="s">
        <v>16</v>
      </c>
      <c r="B653" s="18" t="s">
        <v>28</v>
      </c>
      <c r="C653" s="18" t="s">
        <v>32</v>
      </c>
      <c r="D653" s="18" t="s">
        <v>93</v>
      </c>
      <c r="E653" s="18">
        <v>2</v>
      </c>
      <c r="F653" s="18">
        <v>2012</v>
      </c>
      <c r="G653" s="19">
        <v>482.01933447496475</v>
      </c>
      <c r="H653" s="19">
        <v>0</v>
      </c>
      <c r="I653" s="19">
        <v>668</v>
      </c>
      <c r="J653" s="19">
        <v>203</v>
      </c>
      <c r="K653" s="19">
        <v>0</v>
      </c>
      <c r="L653" s="19">
        <v>0</v>
      </c>
      <c r="M653" s="19">
        <v>871</v>
      </c>
    </row>
    <row r="654" spans="1:13" x14ac:dyDescent="0.2">
      <c r="A654" s="18" t="s">
        <v>12</v>
      </c>
      <c r="B654" s="18" t="s">
        <v>18</v>
      </c>
      <c r="C654" s="18" t="s">
        <v>84</v>
      </c>
      <c r="D654" s="18" t="s">
        <v>92</v>
      </c>
      <c r="E654" s="18">
        <v>2</v>
      </c>
      <c r="F654" s="18">
        <v>2016</v>
      </c>
      <c r="G654" s="19">
        <v>574.05190207348369</v>
      </c>
      <c r="H654" s="19">
        <v>0</v>
      </c>
      <c r="I654" s="19">
        <v>1060</v>
      </c>
      <c r="J654" s="19">
        <v>0</v>
      </c>
      <c r="K654" s="19">
        <v>0</v>
      </c>
      <c r="L654" s="19">
        <v>0</v>
      </c>
      <c r="M654" s="19">
        <v>1060</v>
      </c>
    </row>
    <row r="655" spans="1:13" x14ac:dyDescent="0.2">
      <c r="A655" s="18" t="s">
        <v>16</v>
      </c>
      <c r="B655" s="18" t="s">
        <v>27</v>
      </c>
      <c r="C655" s="18" t="s">
        <v>31</v>
      </c>
      <c r="D655" s="18" t="s">
        <v>90</v>
      </c>
      <c r="E655" s="18">
        <v>3</v>
      </c>
      <c r="F655" s="18">
        <v>2008</v>
      </c>
      <c r="G655" s="19">
        <v>617.00828393483789</v>
      </c>
      <c r="H655" s="19">
        <v>0</v>
      </c>
      <c r="I655" s="19">
        <v>1150</v>
      </c>
      <c r="J655" s="19">
        <v>404</v>
      </c>
      <c r="K655" s="19">
        <v>0</v>
      </c>
      <c r="L655" s="19">
        <v>0</v>
      </c>
      <c r="M655" s="19">
        <v>1554</v>
      </c>
    </row>
    <row r="656" spans="1:13" x14ac:dyDescent="0.2">
      <c r="A656" s="18" t="s">
        <v>15</v>
      </c>
      <c r="B656" s="18" t="s">
        <v>25</v>
      </c>
      <c r="C656" s="18" t="s">
        <v>84</v>
      </c>
      <c r="D656" s="18" t="s">
        <v>92</v>
      </c>
      <c r="E656" s="18">
        <v>3</v>
      </c>
      <c r="F656" s="18">
        <v>1986</v>
      </c>
      <c r="G656" s="19">
        <v>197.42563950867205</v>
      </c>
      <c r="H656" s="19">
        <v>0</v>
      </c>
      <c r="I656" s="19">
        <v>371</v>
      </c>
      <c r="J656" s="19">
        <v>0</v>
      </c>
      <c r="K656" s="19">
        <v>0</v>
      </c>
      <c r="L656" s="19">
        <v>0</v>
      </c>
      <c r="M656" s="19">
        <v>371</v>
      </c>
    </row>
    <row r="657" spans="1:13" x14ac:dyDescent="0.2">
      <c r="A657" s="18" t="s">
        <v>16</v>
      </c>
      <c r="B657" s="18" t="s">
        <v>27</v>
      </c>
      <c r="C657" s="18" t="s">
        <v>31</v>
      </c>
      <c r="D657" s="18" t="s">
        <v>90</v>
      </c>
      <c r="E657" s="18">
        <v>3</v>
      </c>
      <c r="F657" s="18">
        <v>2009</v>
      </c>
      <c r="G657" s="19">
        <v>423.32488296824692</v>
      </c>
      <c r="H657" s="19">
        <v>0</v>
      </c>
      <c r="I657" s="19">
        <v>1071</v>
      </c>
      <c r="J657" s="19">
        <v>13</v>
      </c>
      <c r="K657" s="19">
        <v>0</v>
      </c>
      <c r="L657" s="19">
        <v>0</v>
      </c>
      <c r="M657" s="19">
        <v>1084</v>
      </c>
    </row>
    <row r="658" spans="1:13" x14ac:dyDescent="0.2">
      <c r="A658" s="18" t="s">
        <v>12</v>
      </c>
      <c r="B658" s="18" t="s">
        <v>18</v>
      </c>
      <c r="C658" s="18" t="s">
        <v>30</v>
      </c>
      <c r="D658" s="18" t="s">
        <v>89</v>
      </c>
      <c r="E658" s="18">
        <v>3</v>
      </c>
      <c r="F658" s="18">
        <v>2008</v>
      </c>
      <c r="G658" s="19">
        <v>391.91089650193163</v>
      </c>
      <c r="H658" s="19">
        <v>0</v>
      </c>
      <c r="I658" s="19">
        <v>1666</v>
      </c>
      <c r="J658" s="19">
        <v>0</v>
      </c>
      <c r="K658" s="19">
        <v>0</v>
      </c>
      <c r="L658" s="19">
        <v>0</v>
      </c>
      <c r="M658" s="19">
        <v>1666</v>
      </c>
    </row>
    <row r="659" spans="1:13" x14ac:dyDescent="0.2">
      <c r="A659" s="18" t="s">
        <v>14</v>
      </c>
      <c r="B659" s="18" t="s">
        <v>23</v>
      </c>
      <c r="C659" s="18" t="s">
        <v>32</v>
      </c>
      <c r="D659" s="18" t="s">
        <v>93</v>
      </c>
      <c r="E659" s="18">
        <v>3</v>
      </c>
      <c r="F659" s="18">
        <v>2011</v>
      </c>
      <c r="G659" s="19">
        <v>509.30421515478207</v>
      </c>
      <c r="H659" s="19">
        <v>220</v>
      </c>
      <c r="I659" s="19">
        <v>605</v>
      </c>
      <c r="J659" s="19">
        <v>167</v>
      </c>
      <c r="K659" s="19">
        <v>12</v>
      </c>
      <c r="L659" s="19">
        <v>7.8000000000000007</v>
      </c>
      <c r="M659" s="19">
        <v>999.8</v>
      </c>
    </row>
    <row r="660" spans="1:13" x14ac:dyDescent="0.2">
      <c r="A660" s="18" t="s">
        <v>15</v>
      </c>
      <c r="B660" s="18" t="s">
        <v>25</v>
      </c>
      <c r="C660" s="18" t="s">
        <v>31</v>
      </c>
      <c r="D660" s="18" t="s">
        <v>90</v>
      </c>
      <c r="E660" s="18">
        <v>1</v>
      </c>
      <c r="F660" s="18">
        <v>2018</v>
      </c>
      <c r="G660" s="19">
        <v>595.77328698997667</v>
      </c>
      <c r="H660" s="19">
        <v>0</v>
      </c>
      <c r="I660" s="19">
        <v>195</v>
      </c>
      <c r="J660" s="19">
        <v>276</v>
      </c>
      <c r="K660" s="19">
        <v>130</v>
      </c>
      <c r="L660" s="19">
        <v>84.5</v>
      </c>
      <c r="M660" s="19">
        <v>555.5</v>
      </c>
    </row>
    <row r="661" spans="1:13" x14ac:dyDescent="0.2">
      <c r="A661" s="18" t="s">
        <v>12</v>
      </c>
      <c r="B661" s="18" t="s">
        <v>18</v>
      </c>
      <c r="C661" s="18" t="s">
        <v>84</v>
      </c>
      <c r="D661" s="18" t="s">
        <v>92</v>
      </c>
      <c r="E661" s="18">
        <v>3</v>
      </c>
      <c r="F661" s="18">
        <v>2010</v>
      </c>
      <c r="G661" s="19">
        <v>397.83547897591609</v>
      </c>
      <c r="H661" s="19">
        <v>324</v>
      </c>
      <c r="I661" s="19">
        <v>68</v>
      </c>
      <c r="J661" s="19">
        <v>23</v>
      </c>
      <c r="K661" s="19">
        <v>0</v>
      </c>
      <c r="L661" s="19">
        <v>0</v>
      </c>
      <c r="M661" s="19">
        <v>415</v>
      </c>
    </row>
    <row r="662" spans="1:13" x14ac:dyDescent="0.2">
      <c r="A662" s="18" t="s">
        <v>13</v>
      </c>
      <c r="B662" s="18" t="s">
        <v>20</v>
      </c>
      <c r="C662" s="18" t="s">
        <v>31</v>
      </c>
      <c r="D662" s="18" t="s">
        <v>90</v>
      </c>
      <c r="E662" s="18">
        <v>3</v>
      </c>
      <c r="F662" s="18">
        <v>2010</v>
      </c>
      <c r="G662" s="19">
        <v>308.89211006343925</v>
      </c>
      <c r="H662" s="19">
        <v>249</v>
      </c>
      <c r="I662" s="19">
        <v>375</v>
      </c>
      <c r="J662" s="19">
        <v>548</v>
      </c>
      <c r="K662" s="19">
        <v>0</v>
      </c>
      <c r="L662" s="19">
        <v>0</v>
      </c>
      <c r="M662" s="19">
        <v>1172</v>
      </c>
    </row>
    <row r="663" spans="1:13" x14ac:dyDescent="0.2">
      <c r="A663" s="18" t="s">
        <v>16</v>
      </c>
      <c r="B663" s="18" t="s">
        <v>28</v>
      </c>
      <c r="C663" s="18" t="s">
        <v>32</v>
      </c>
      <c r="D663" s="18" t="s">
        <v>93</v>
      </c>
      <c r="E663" s="18">
        <v>3</v>
      </c>
      <c r="F663" s="18">
        <v>2008</v>
      </c>
      <c r="G663" s="19">
        <v>697.78916102312132</v>
      </c>
      <c r="H663" s="19">
        <v>0</v>
      </c>
      <c r="I663" s="19">
        <v>17</v>
      </c>
      <c r="J663" s="19">
        <v>724</v>
      </c>
      <c r="K663" s="19">
        <v>0</v>
      </c>
      <c r="L663" s="19">
        <v>0</v>
      </c>
      <c r="M663" s="19">
        <v>741</v>
      </c>
    </row>
    <row r="664" spans="1:13" x14ac:dyDescent="0.2">
      <c r="A664" s="18" t="s">
        <v>13</v>
      </c>
      <c r="B664" s="18" t="s">
        <v>20</v>
      </c>
      <c r="C664" s="18" t="s">
        <v>32</v>
      </c>
      <c r="D664" s="18" t="s">
        <v>93</v>
      </c>
      <c r="E664" s="18">
        <v>3</v>
      </c>
      <c r="F664" s="18">
        <v>2003</v>
      </c>
      <c r="G664" s="19">
        <v>328.3511354970455</v>
      </c>
      <c r="H664" s="19">
        <v>672</v>
      </c>
      <c r="I664" s="19">
        <v>0</v>
      </c>
      <c r="J664" s="19">
        <v>0</v>
      </c>
      <c r="K664" s="19">
        <v>0</v>
      </c>
      <c r="L664" s="19">
        <v>0</v>
      </c>
      <c r="M664" s="19">
        <v>672</v>
      </c>
    </row>
    <row r="665" spans="1:13" x14ac:dyDescent="0.2">
      <c r="A665" s="18" t="s">
        <v>14</v>
      </c>
      <c r="B665" s="18" t="s">
        <v>22</v>
      </c>
      <c r="C665" s="18" t="s">
        <v>32</v>
      </c>
      <c r="D665" s="18" t="s">
        <v>93</v>
      </c>
      <c r="E665" s="18">
        <v>2</v>
      </c>
      <c r="F665" s="18">
        <v>2014</v>
      </c>
      <c r="G665" s="19">
        <v>610.14275402917588</v>
      </c>
      <c r="H665" s="19">
        <v>0</v>
      </c>
      <c r="I665" s="19">
        <v>0</v>
      </c>
      <c r="J665" s="19">
        <v>69</v>
      </c>
      <c r="K665" s="19">
        <v>0</v>
      </c>
      <c r="L665" s="19">
        <v>0</v>
      </c>
      <c r="M665" s="19">
        <v>69</v>
      </c>
    </row>
    <row r="666" spans="1:13" x14ac:dyDescent="0.2">
      <c r="A666" s="18" t="s">
        <v>16</v>
      </c>
      <c r="B666" s="18" t="s">
        <v>27</v>
      </c>
      <c r="C666" s="18" t="s">
        <v>31</v>
      </c>
      <c r="D666" s="18" t="s">
        <v>90</v>
      </c>
      <c r="E666" s="18">
        <v>3</v>
      </c>
      <c r="F666" s="18">
        <v>2011</v>
      </c>
      <c r="G666" s="19">
        <v>671.61354153121454</v>
      </c>
      <c r="H666" s="19">
        <v>0</v>
      </c>
      <c r="I666" s="19">
        <v>358</v>
      </c>
      <c r="J666" s="19">
        <v>70</v>
      </c>
      <c r="K666" s="19">
        <v>0</v>
      </c>
      <c r="L666" s="19">
        <v>0</v>
      </c>
      <c r="M666" s="19">
        <v>428</v>
      </c>
    </row>
    <row r="667" spans="1:13" x14ac:dyDescent="0.2">
      <c r="A667" s="18" t="s">
        <v>16</v>
      </c>
      <c r="B667" s="18" t="s">
        <v>27</v>
      </c>
      <c r="C667" s="18" t="s">
        <v>84</v>
      </c>
      <c r="D667" s="18" t="s">
        <v>92</v>
      </c>
      <c r="E667" s="18">
        <v>3</v>
      </c>
      <c r="F667" s="18">
        <v>2010</v>
      </c>
      <c r="G667" s="19">
        <v>550.90868313524595</v>
      </c>
      <c r="H667" s="19">
        <v>0</v>
      </c>
      <c r="I667" s="19">
        <v>210</v>
      </c>
      <c r="J667" s="19">
        <v>9</v>
      </c>
      <c r="K667" s="19">
        <v>36</v>
      </c>
      <c r="L667" s="19">
        <v>23.400000000000002</v>
      </c>
      <c r="M667" s="19">
        <v>242.4</v>
      </c>
    </row>
    <row r="668" spans="1:13" x14ac:dyDescent="0.2">
      <c r="A668" s="18" t="s">
        <v>13</v>
      </c>
      <c r="B668" s="18" t="s">
        <v>20</v>
      </c>
      <c r="C668" s="18" t="s">
        <v>29</v>
      </c>
      <c r="D668" s="18" t="s">
        <v>85</v>
      </c>
      <c r="E668" s="18">
        <v>1</v>
      </c>
      <c r="F668" s="18">
        <v>2019</v>
      </c>
      <c r="G668" s="19">
        <v>400.40838205695854</v>
      </c>
      <c r="H668" s="19">
        <v>172</v>
      </c>
      <c r="I668" s="19">
        <v>95</v>
      </c>
      <c r="J668" s="19">
        <v>0</v>
      </c>
      <c r="K668" s="19">
        <v>0</v>
      </c>
      <c r="L668" s="19">
        <v>0</v>
      </c>
      <c r="M668" s="19">
        <v>267</v>
      </c>
    </row>
    <row r="669" spans="1:13" x14ac:dyDescent="0.2">
      <c r="A669" s="18" t="s">
        <v>13</v>
      </c>
      <c r="B669" s="18" t="s">
        <v>21</v>
      </c>
      <c r="C669" s="18" t="s">
        <v>31</v>
      </c>
      <c r="D669" s="18" t="s">
        <v>90</v>
      </c>
      <c r="E669" s="18">
        <v>1</v>
      </c>
      <c r="F669" s="18">
        <v>2018</v>
      </c>
      <c r="G669" s="19">
        <v>440.2410767207661</v>
      </c>
      <c r="H669" s="19">
        <v>35</v>
      </c>
      <c r="I669" s="19">
        <v>33</v>
      </c>
      <c r="J669" s="19">
        <v>93</v>
      </c>
      <c r="K669" s="19">
        <v>0</v>
      </c>
      <c r="L669" s="19">
        <v>0</v>
      </c>
      <c r="M669" s="19">
        <v>161</v>
      </c>
    </row>
    <row r="670" spans="1:13" x14ac:dyDescent="0.2">
      <c r="A670" s="18" t="s">
        <v>16</v>
      </c>
      <c r="B670" s="18" t="s">
        <v>27</v>
      </c>
      <c r="C670" s="18" t="s">
        <v>31</v>
      </c>
      <c r="D670" s="18" t="s">
        <v>90</v>
      </c>
      <c r="E670" s="18">
        <v>3</v>
      </c>
      <c r="F670" s="18">
        <v>2002</v>
      </c>
      <c r="G670" s="19">
        <v>335.01679314096396</v>
      </c>
      <c r="H670" s="19">
        <v>0</v>
      </c>
      <c r="I670" s="19">
        <v>0</v>
      </c>
      <c r="J670" s="19">
        <v>850</v>
      </c>
      <c r="K670" s="19">
        <v>0</v>
      </c>
      <c r="L670" s="19">
        <v>0</v>
      </c>
      <c r="M670" s="19">
        <v>850</v>
      </c>
    </row>
    <row r="671" spans="1:13" x14ac:dyDescent="0.2">
      <c r="A671" s="18" t="s">
        <v>14</v>
      </c>
      <c r="B671" s="18" t="s">
        <v>24</v>
      </c>
      <c r="C671" s="18" t="s">
        <v>32</v>
      </c>
      <c r="D671" s="18" t="s">
        <v>93</v>
      </c>
      <c r="E671" s="18">
        <v>1</v>
      </c>
      <c r="F671" s="18">
        <v>2019</v>
      </c>
      <c r="G671" s="19">
        <v>722.44768949583784</v>
      </c>
      <c r="H671" s="19">
        <v>0</v>
      </c>
      <c r="I671" s="19">
        <v>196</v>
      </c>
      <c r="J671" s="19">
        <v>1</v>
      </c>
      <c r="K671" s="19">
        <v>27</v>
      </c>
      <c r="L671" s="19">
        <v>17.55</v>
      </c>
      <c r="M671" s="19">
        <v>214.55</v>
      </c>
    </row>
    <row r="672" spans="1:13" x14ac:dyDescent="0.2">
      <c r="A672" s="18" t="s">
        <v>12</v>
      </c>
      <c r="B672" s="18" t="s">
        <v>18</v>
      </c>
      <c r="C672" s="18" t="s">
        <v>30</v>
      </c>
      <c r="D672" s="18" t="s">
        <v>89</v>
      </c>
      <c r="E672" s="18">
        <v>2</v>
      </c>
      <c r="F672" s="18">
        <v>2012</v>
      </c>
      <c r="G672" s="19">
        <v>577.49797458822206</v>
      </c>
      <c r="H672" s="19">
        <v>827</v>
      </c>
      <c r="I672" s="19">
        <v>0</v>
      </c>
      <c r="J672" s="19">
        <v>0</v>
      </c>
      <c r="K672" s="19">
        <v>0</v>
      </c>
      <c r="L672" s="19">
        <v>0</v>
      </c>
      <c r="M672" s="19">
        <v>827</v>
      </c>
    </row>
    <row r="673" spans="1:13" x14ac:dyDescent="0.2">
      <c r="A673" s="18" t="s">
        <v>15</v>
      </c>
      <c r="B673" s="18" t="s">
        <v>25</v>
      </c>
      <c r="C673" s="18" t="s">
        <v>31</v>
      </c>
      <c r="D673" s="18" t="s">
        <v>90</v>
      </c>
      <c r="E673" s="18">
        <v>2</v>
      </c>
      <c r="F673" s="18">
        <v>2012</v>
      </c>
      <c r="G673" s="19">
        <v>614.51573223727087</v>
      </c>
      <c r="H673" s="19">
        <v>596</v>
      </c>
      <c r="I673" s="19">
        <v>0</v>
      </c>
      <c r="J673" s="19">
        <v>7</v>
      </c>
      <c r="K673" s="19">
        <v>0</v>
      </c>
      <c r="L673" s="19">
        <v>0</v>
      </c>
      <c r="M673" s="19">
        <v>603</v>
      </c>
    </row>
    <row r="674" spans="1:13" x14ac:dyDescent="0.2">
      <c r="A674" s="18" t="s">
        <v>16</v>
      </c>
      <c r="B674" s="18" t="s">
        <v>27</v>
      </c>
      <c r="C674" s="18" t="s">
        <v>84</v>
      </c>
      <c r="D674" s="18" t="s">
        <v>92</v>
      </c>
      <c r="E674" s="18">
        <v>2</v>
      </c>
      <c r="F674" s="18">
        <v>2016</v>
      </c>
      <c r="G674" s="19">
        <v>716.4446470048191</v>
      </c>
      <c r="H674" s="19">
        <v>446</v>
      </c>
      <c r="I674" s="19">
        <v>0</v>
      </c>
      <c r="J674" s="19">
        <v>44</v>
      </c>
      <c r="K674" s="19">
        <v>0</v>
      </c>
      <c r="L674" s="19">
        <v>0</v>
      </c>
      <c r="M674" s="19">
        <v>490</v>
      </c>
    </row>
    <row r="675" spans="1:13" x14ac:dyDescent="0.2">
      <c r="A675" s="18" t="s">
        <v>12</v>
      </c>
      <c r="B675" s="18" t="s">
        <v>19</v>
      </c>
      <c r="C675" s="18" t="s">
        <v>84</v>
      </c>
      <c r="D675" s="18" t="s">
        <v>92</v>
      </c>
      <c r="E675" s="18">
        <v>2</v>
      </c>
      <c r="F675" s="18">
        <v>2014</v>
      </c>
      <c r="G675" s="19">
        <v>422.49481509349664</v>
      </c>
      <c r="H675" s="19">
        <v>400</v>
      </c>
      <c r="I675" s="19">
        <v>0</v>
      </c>
      <c r="J675" s="19">
        <v>0</v>
      </c>
      <c r="K675" s="19">
        <v>0</v>
      </c>
      <c r="L675" s="19">
        <v>0</v>
      </c>
      <c r="M675" s="19">
        <v>400</v>
      </c>
    </row>
    <row r="676" spans="1:13" x14ac:dyDescent="0.2">
      <c r="A676" s="18" t="s">
        <v>14</v>
      </c>
      <c r="B676" s="18" t="s">
        <v>23</v>
      </c>
      <c r="C676" s="18" t="s">
        <v>32</v>
      </c>
      <c r="D676" s="18" t="s">
        <v>93</v>
      </c>
      <c r="E676" s="18">
        <v>1</v>
      </c>
      <c r="F676" s="18">
        <v>2017</v>
      </c>
      <c r="G676" s="19">
        <v>876.12467871840488</v>
      </c>
      <c r="H676" s="19">
        <v>449</v>
      </c>
      <c r="I676" s="19">
        <v>0</v>
      </c>
      <c r="J676" s="19">
        <v>0</v>
      </c>
      <c r="K676" s="19">
        <v>0</v>
      </c>
      <c r="L676" s="19">
        <v>0</v>
      </c>
      <c r="M676" s="19">
        <v>449</v>
      </c>
    </row>
    <row r="677" spans="1:13" x14ac:dyDescent="0.2">
      <c r="A677" s="18" t="s">
        <v>14</v>
      </c>
      <c r="B677" s="18" t="s">
        <v>22</v>
      </c>
      <c r="C677" s="18" t="s">
        <v>31</v>
      </c>
      <c r="D677" s="18" t="s">
        <v>90</v>
      </c>
      <c r="E677" s="18">
        <v>2</v>
      </c>
      <c r="F677" s="18">
        <v>2014</v>
      </c>
      <c r="G677" s="19">
        <v>580.91546876012592</v>
      </c>
      <c r="H677" s="19">
        <v>225</v>
      </c>
      <c r="I677" s="19">
        <v>204</v>
      </c>
      <c r="J677" s="19">
        <v>82</v>
      </c>
      <c r="K677" s="19">
        <v>37</v>
      </c>
      <c r="L677" s="19">
        <v>24.05</v>
      </c>
      <c r="M677" s="19">
        <v>535.04999999999995</v>
      </c>
    </row>
    <row r="678" spans="1:13" x14ac:dyDescent="0.2">
      <c r="A678" s="18" t="s">
        <v>14</v>
      </c>
      <c r="B678" s="18" t="s">
        <v>23</v>
      </c>
      <c r="C678" s="18" t="s">
        <v>84</v>
      </c>
      <c r="D678" s="18" t="s">
        <v>92</v>
      </c>
      <c r="E678" s="18">
        <v>3</v>
      </c>
      <c r="F678" s="18">
        <v>2008</v>
      </c>
      <c r="G678" s="19">
        <v>455.15978728869351</v>
      </c>
      <c r="H678" s="19">
        <v>0</v>
      </c>
      <c r="I678" s="19">
        <v>1176</v>
      </c>
      <c r="J678" s="19">
        <v>0</v>
      </c>
      <c r="K678" s="19">
        <v>0</v>
      </c>
      <c r="L678" s="19">
        <v>0</v>
      </c>
      <c r="M678" s="19">
        <v>1176</v>
      </c>
    </row>
    <row r="679" spans="1:13" x14ac:dyDescent="0.2">
      <c r="A679" s="18" t="s">
        <v>14</v>
      </c>
      <c r="B679" s="18" t="s">
        <v>23</v>
      </c>
      <c r="C679" s="18" t="s">
        <v>84</v>
      </c>
      <c r="D679" s="18" t="s">
        <v>92</v>
      </c>
      <c r="E679" s="18">
        <v>3</v>
      </c>
      <c r="F679" s="18">
        <v>2003</v>
      </c>
      <c r="G679" s="19">
        <v>373.02480052730522</v>
      </c>
      <c r="H679" s="19">
        <v>0</v>
      </c>
      <c r="I679" s="19">
        <v>2200</v>
      </c>
      <c r="J679" s="19">
        <v>42</v>
      </c>
      <c r="K679" s="19">
        <v>0</v>
      </c>
      <c r="L679" s="19">
        <v>0</v>
      </c>
      <c r="M679" s="19">
        <v>2242</v>
      </c>
    </row>
    <row r="680" spans="1:13" x14ac:dyDescent="0.2">
      <c r="A680" s="18" t="s">
        <v>14</v>
      </c>
      <c r="B680" s="18" t="s">
        <v>23</v>
      </c>
      <c r="C680" s="18" t="s">
        <v>31</v>
      </c>
      <c r="D680" s="18" t="s">
        <v>90</v>
      </c>
      <c r="E680" s="18">
        <v>2</v>
      </c>
      <c r="F680" s="18">
        <v>2012</v>
      </c>
      <c r="G680" s="19">
        <v>522.24529638533693</v>
      </c>
      <c r="H680" s="19">
        <v>56</v>
      </c>
      <c r="I680" s="19">
        <v>203</v>
      </c>
      <c r="J680" s="19">
        <v>0</v>
      </c>
      <c r="K680" s="19">
        <v>0</v>
      </c>
      <c r="L680" s="19">
        <v>0</v>
      </c>
      <c r="M680" s="19">
        <v>259</v>
      </c>
    </row>
    <row r="681" spans="1:13" x14ac:dyDescent="0.2">
      <c r="A681" s="18" t="s">
        <v>13</v>
      </c>
      <c r="B681" s="18" t="s">
        <v>20</v>
      </c>
      <c r="C681" s="18" t="s">
        <v>30</v>
      </c>
      <c r="D681" s="18" t="s">
        <v>89</v>
      </c>
      <c r="E681" s="18">
        <v>2</v>
      </c>
      <c r="F681" s="18">
        <v>2012</v>
      </c>
      <c r="G681" s="19">
        <v>427.42825217726045</v>
      </c>
      <c r="H681" s="19">
        <v>1601</v>
      </c>
      <c r="I681" s="19">
        <v>0</v>
      </c>
      <c r="J681" s="19">
        <v>0</v>
      </c>
      <c r="K681" s="19">
        <v>0</v>
      </c>
      <c r="L681" s="19">
        <v>0</v>
      </c>
      <c r="M681" s="19">
        <v>1601</v>
      </c>
    </row>
    <row r="682" spans="1:13" x14ac:dyDescent="0.2">
      <c r="A682" s="18" t="s">
        <v>15</v>
      </c>
      <c r="B682" s="18" t="s">
        <v>26</v>
      </c>
      <c r="C682" s="18" t="s">
        <v>29</v>
      </c>
      <c r="D682" s="18" t="s">
        <v>87</v>
      </c>
      <c r="E682" s="18">
        <v>2</v>
      </c>
      <c r="F682" s="18">
        <v>2015</v>
      </c>
      <c r="G682" s="19">
        <v>521.78713604444545</v>
      </c>
      <c r="H682" s="19">
        <v>0</v>
      </c>
      <c r="I682" s="19">
        <v>213</v>
      </c>
      <c r="J682" s="19">
        <v>0</v>
      </c>
      <c r="K682" s="19">
        <v>0</v>
      </c>
      <c r="L682" s="19">
        <v>0</v>
      </c>
      <c r="M682" s="19">
        <v>213</v>
      </c>
    </row>
    <row r="683" spans="1:13" x14ac:dyDescent="0.2">
      <c r="A683" s="18" t="s">
        <v>12</v>
      </c>
      <c r="B683" s="18" t="s">
        <v>18</v>
      </c>
      <c r="C683" s="18" t="s">
        <v>31</v>
      </c>
      <c r="D683" s="18" t="s">
        <v>90</v>
      </c>
      <c r="E683" s="18">
        <v>2</v>
      </c>
      <c r="F683" s="18">
        <v>2016</v>
      </c>
      <c r="G683" s="19">
        <v>421.94641941798608</v>
      </c>
      <c r="H683" s="19">
        <v>341</v>
      </c>
      <c r="I683" s="19">
        <v>0</v>
      </c>
      <c r="J683" s="19">
        <v>0</v>
      </c>
      <c r="K683" s="19">
        <v>0</v>
      </c>
      <c r="L683" s="19">
        <v>0</v>
      </c>
      <c r="M683" s="19">
        <v>341</v>
      </c>
    </row>
    <row r="684" spans="1:13" x14ac:dyDescent="0.2">
      <c r="A684" s="18" t="s">
        <v>14</v>
      </c>
      <c r="B684" s="18" t="s">
        <v>23</v>
      </c>
      <c r="C684" s="18" t="s">
        <v>31</v>
      </c>
      <c r="D684" s="18" t="s">
        <v>90</v>
      </c>
      <c r="E684" s="18">
        <v>3</v>
      </c>
      <c r="F684" s="18">
        <v>2011</v>
      </c>
      <c r="G684" s="19">
        <v>436.95284112583124</v>
      </c>
      <c r="H684" s="19">
        <v>1054</v>
      </c>
      <c r="I684" s="19">
        <v>0</v>
      </c>
      <c r="J684" s="19">
        <v>75</v>
      </c>
      <c r="K684" s="19">
        <v>0</v>
      </c>
      <c r="L684" s="19">
        <v>0</v>
      </c>
      <c r="M684" s="19">
        <v>1129</v>
      </c>
    </row>
    <row r="685" spans="1:13" x14ac:dyDescent="0.2">
      <c r="A685" s="18" t="s">
        <v>12</v>
      </c>
      <c r="B685" s="18" t="s">
        <v>18</v>
      </c>
      <c r="C685" s="18" t="s">
        <v>29</v>
      </c>
      <c r="D685" s="18" t="s">
        <v>85</v>
      </c>
      <c r="E685" s="18">
        <v>1</v>
      </c>
      <c r="F685" s="18">
        <v>2018</v>
      </c>
      <c r="G685" s="19">
        <v>418.82723431627596</v>
      </c>
      <c r="H685" s="19">
        <v>173</v>
      </c>
      <c r="I685" s="19">
        <v>41</v>
      </c>
      <c r="J685" s="19">
        <v>35</v>
      </c>
      <c r="K685" s="19">
        <v>0</v>
      </c>
      <c r="L685" s="19">
        <v>0</v>
      </c>
      <c r="M685" s="19">
        <v>249</v>
      </c>
    </row>
    <row r="686" spans="1:13" x14ac:dyDescent="0.2">
      <c r="A686" s="18" t="s">
        <v>13</v>
      </c>
      <c r="B686" s="18" t="s">
        <v>20</v>
      </c>
      <c r="C686" s="18" t="s">
        <v>31</v>
      </c>
      <c r="D686" s="18" t="s">
        <v>90</v>
      </c>
      <c r="E686" s="18">
        <v>3</v>
      </c>
      <c r="F686" s="18">
        <v>2002</v>
      </c>
      <c r="G686" s="19">
        <v>420.47578161256462</v>
      </c>
      <c r="H686" s="19">
        <v>408</v>
      </c>
      <c r="I686" s="19">
        <v>246</v>
      </c>
      <c r="J686" s="19">
        <v>592</v>
      </c>
      <c r="K686" s="19">
        <v>0</v>
      </c>
      <c r="L686" s="19">
        <v>0</v>
      </c>
      <c r="M686" s="19">
        <v>1246</v>
      </c>
    </row>
    <row r="687" spans="1:13" x14ac:dyDescent="0.2">
      <c r="A687" s="18" t="s">
        <v>16</v>
      </c>
      <c r="B687" s="18" t="s">
        <v>27</v>
      </c>
      <c r="C687" s="18" t="s">
        <v>84</v>
      </c>
      <c r="D687" s="18" t="s">
        <v>92</v>
      </c>
      <c r="E687" s="18">
        <v>3</v>
      </c>
      <c r="F687" s="18">
        <v>2009</v>
      </c>
      <c r="G687" s="19">
        <v>706.61609253700499</v>
      </c>
      <c r="H687" s="19">
        <v>0</v>
      </c>
      <c r="I687" s="19">
        <v>831</v>
      </c>
      <c r="J687" s="19">
        <v>0</v>
      </c>
      <c r="K687" s="19">
        <v>0</v>
      </c>
      <c r="L687" s="19">
        <v>0</v>
      </c>
      <c r="M687" s="19">
        <v>831</v>
      </c>
    </row>
    <row r="688" spans="1:13" x14ac:dyDescent="0.2">
      <c r="A688" s="18" t="s">
        <v>16</v>
      </c>
      <c r="B688" s="18" t="s">
        <v>27</v>
      </c>
      <c r="C688" s="18" t="s">
        <v>84</v>
      </c>
      <c r="D688" s="18" t="s">
        <v>92</v>
      </c>
      <c r="E688" s="18">
        <v>1</v>
      </c>
      <c r="F688" s="18">
        <v>2018</v>
      </c>
      <c r="G688" s="19">
        <v>502.72233574072038</v>
      </c>
      <c r="H688" s="19">
        <v>268</v>
      </c>
      <c r="I688" s="19">
        <v>0</v>
      </c>
      <c r="J688" s="19">
        <v>31</v>
      </c>
      <c r="K688" s="19">
        <v>0</v>
      </c>
      <c r="L688" s="19">
        <v>0</v>
      </c>
      <c r="M688" s="19">
        <v>299</v>
      </c>
    </row>
    <row r="689" spans="1:13" x14ac:dyDescent="0.2">
      <c r="A689" s="18" t="s">
        <v>16</v>
      </c>
      <c r="B689" s="18" t="s">
        <v>27</v>
      </c>
      <c r="C689" s="18" t="s">
        <v>32</v>
      </c>
      <c r="D689" s="18" t="s">
        <v>93</v>
      </c>
      <c r="E689" s="18">
        <v>2</v>
      </c>
      <c r="F689" s="18">
        <v>2012</v>
      </c>
      <c r="G689" s="19">
        <v>646.49969755169479</v>
      </c>
      <c r="H689" s="19">
        <v>0</v>
      </c>
      <c r="I689" s="19">
        <v>660</v>
      </c>
      <c r="J689" s="19">
        <v>0</v>
      </c>
      <c r="K689" s="19">
        <v>0</v>
      </c>
      <c r="L689" s="19">
        <v>0</v>
      </c>
      <c r="M689" s="19">
        <v>660</v>
      </c>
    </row>
    <row r="690" spans="1:13" x14ac:dyDescent="0.2">
      <c r="A690" s="18" t="s">
        <v>12</v>
      </c>
      <c r="B690" s="18" t="s">
        <v>18</v>
      </c>
      <c r="C690" s="18" t="s">
        <v>84</v>
      </c>
      <c r="D690" s="18" t="s">
        <v>92</v>
      </c>
      <c r="E690" s="18">
        <v>2</v>
      </c>
      <c r="F690" s="18">
        <v>2014</v>
      </c>
      <c r="G690" s="19">
        <v>954.44747228685264</v>
      </c>
      <c r="H690" s="19">
        <v>226</v>
      </c>
      <c r="I690" s="19">
        <v>86</v>
      </c>
      <c r="J690" s="19">
        <v>109</v>
      </c>
      <c r="K690" s="19">
        <v>0</v>
      </c>
      <c r="L690" s="19">
        <v>0</v>
      </c>
      <c r="M690" s="19">
        <v>421</v>
      </c>
    </row>
    <row r="691" spans="1:13" x14ac:dyDescent="0.2">
      <c r="A691" s="18" t="s">
        <v>14</v>
      </c>
      <c r="B691" s="18" t="s">
        <v>22</v>
      </c>
      <c r="C691" s="18" t="s">
        <v>31</v>
      </c>
      <c r="D691" s="18" t="s">
        <v>90</v>
      </c>
      <c r="E691" s="18">
        <v>2</v>
      </c>
      <c r="F691" s="18">
        <v>2013</v>
      </c>
      <c r="G691" s="19">
        <v>424.90037205545912</v>
      </c>
      <c r="H691" s="19">
        <v>0</v>
      </c>
      <c r="I691" s="19">
        <v>323</v>
      </c>
      <c r="J691" s="19">
        <v>1</v>
      </c>
      <c r="K691" s="19">
        <v>0</v>
      </c>
      <c r="L691" s="19">
        <v>0</v>
      </c>
      <c r="M691" s="19">
        <v>324</v>
      </c>
    </row>
    <row r="692" spans="1:13" x14ac:dyDescent="0.2">
      <c r="A692" s="18" t="s">
        <v>13</v>
      </c>
      <c r="B692" s="18" t="s">
        <v>20</v>
      </c>
      <c r="C692" s="18" t="s">
        <v>31</v>
      </c>
      <c r="D692" s="18" t="s">
        <v>90</v>
      </c>
      <c r="E692" s="18">
        <v>3</v>
      </c>
      <c r="F692" s="18">
        <v>2011</v>
      </c>
      <c r="G692" s="19">
        <v>309.13077383677722</v>
      </c>
      <c r="H692" s="19">
        <v>0</v>
      </c>
      <c r="I692" s="19">
        <v>1561</v>
      </c>
      <c r="J692" s="19">
        <v>0</v>
      </c>
      <c r="K692" s="19">
        <v>0</v>
      </c>
      <c r="L692" s="19">
        <v>0</v>
      </c>
      <c r="M692" s="19">
        <v>1561</v>
      </c>
    </row>
    <row r="693" spans="1:13" x14ac:dyDescent="0.2">
      <c r="A693" s="18" t="s">
        <v>14</v>
      </c>
      <c r="B693" s="18" t="s">
        <v>23</v>
      </c>
      <c r="C693" s="18" t="s">
        <v>31</v>
      </c>
      <c r="D693" s="18" t="s">
        <v>90</v>
      </c>
      <c r="E693" s="18">
        <v>3</v>
      </c>
      <c r="F693" s="18">
        <v>2006</v>
      </c>
      <c r="G693" s="19">
        <v>450.27780440240923</v>
      </c>
      <c r="H693" s="19">
        <v>0</v>
      </c>
      <c r="I693" s="19">
        <v>785</v>
      </c>
      <c r="J693" s="19">
        <v>27</v>
      </c>
      <c r="K693" s="19">
        <v>0</v>
      </c>
      <c r="L693" s="19">
        <v>0</v>
      </c>
      <c r="M693" s="19">
        <v>812</v>
      </c>
    </row>
    <row r="694" spans="1:13" x14ac:dyDescent="0.2">
      <c r="A694" s="18" t="s">
        <v>15</v>
      </c>
      <c r="B694" s="18" t="s">
        <v>26</v>
      </c>
      <c r="C694" s="18" t="s">
        <v>32</v>
      </c>
      <c r="D694" s="18" t="s">
        <v>93</v>
      </c>
      <c r="E694" s="18">
        <v>1</v>
      </c>
      <c r="F694" s="18">
        <v>2018</v>
      </c>
      <c r="G694" s="19">
        <v>556.69680958707295</v>
      </c>
      <c r="H694" s="19">
        <v>0</v>
      </c>
      <c r="I694" s="19">
        <v>95</v>
      </c>
      <c r="J694" s="19">
        <v>0</v>
      </c>
      <c r="K694" s="19">
        <v>2</v>
      </c>
      <c r="L694" s="19">
        <v>1.3</v>
      </c>
      <c r="M694" s="19">
        <v>96.3</v>
      </c>
    </row>
    <row r="695" spans="1:13" x14ac:dyDescent="0.2">
      <c r="A695" s="18" t="s">
        <v>16</v>
      </c>
      <c r="B695" s="18" t="s">
        <v>27</v>
      </c>
      <c r="C695" s="18" t="s">
        <v>32</v>
      </c>
      <c r="D695" s="18" t="s">
        <v>93</v>
      </c>
      <c r="E695" s="18">
        <v>1</v>
      </c>
      <c r="F695" s="18">
        <v>2019</v>
      </c>
      <c r="G695" s="19">
        <v>717.61806277971141</v>
      </c>
      <c r="H695" s="19">
        <v>0</v>
      </c>
      <c r="I695" s="19">
        <v>176</v>
      </c>
      <c r="J695" s="19">
        <v>0</v>
      </c>
      <c r="K695" s="19">
        <v>0</v>
      </c>
      <c r="L695" s="19">
        <v>0</v>
      </c>
      <c r="M695" s="19">
        <v>176</v>
      </c>
    </row>
    <row r="696" spans="1:13" x14ac:dyDescent="0.2">
      <c r="A696" s="18" t="s">
        <v>14</v>
      </c>
      <c r="B696" s="18" t="s">
        <v>22</v>
      </c>
      <c r="C696" s="18" t="s">
        <v>84</v>
      </c>
      <c r="D696" s="18" t="s">
        <v>92</v>
      </c>
      <c r="E696" s="18">
        <v>2</v>
      </c>
      <c r="F696" s="18">
        <v>2016</v>
      </c>
      <c r="G696" s="19">
        <v>334.5490166218039</v>
      </c>
      <c r="H696" s="19">
        <v>813</v>
      </c>
      <c r="I696" s="19">
        <v>0</v>
      </c>
      <c r="J696" s="19">
        <v>20</v>
      </c>
      <c r="K696" s="19">
        <v>0</v>
      </c>
      <c r="L696" s="19">
        <v>0</v>
      </c>
      <c r="M696" s="19">
        <v>833</v>
      </c>
    </row>
    <row r="697" spans="1:13" x14ac:dyDescent="0.2">
      <c r="A697" s="18" t="s">
        <v>15</v>
      </c>
      <c r="B697" s="18" t="s">
        <v>25</v>
      </c>
      <c r="C697" s="18" t="s">
        <v>84</v>
      </c>
      <c r="D697" s="18" t="s">
        <v>91</v>
      </c>
      <c r="E697" s="18">
        <v>3</v>
      </c>
      <c r="F697" s="18">
        <v>2006</v>
      </c>
      <c r="G697" s="19">
        <v>326.61039484559893</v>
      </c>
      <c r="H697" s="19">
        <v>0</v>
      </c>
      <c r="I697" s="19">
        <v>1988</v>
      </c>
      <c r="J697" s="19">
        <v>0</v>
      </c>
      <c r="K697" s="19">
        <v>0</v>
      </c>
      <c r="L697" s="19">
        <v>0</v>
      </c>
      <c r="M697" s="19">
        <v>1988</v>
      </c>
    </row>
    <row r="698" spans="1:13" x14ac:dyDescent="0.2">
      <c r="A698" s="18" t="s">
        <v>14</v>
      </c>
      <c r="B698" s="18" t="s">
        <v>23</v>
      </c>
      <c r="C698" s="18" t="s">
        <v>84</v>
      </c>
      <c r="D698" s="18" t="s">
        <v>92</v>
      </c>
      <c r="E698" s="18">
        <v>3</v>
      </c>
      <c r="F698" s="18">
        <v>2009</v>
      </c>
      <c r="G698" s="19">
        <v>464.28662959434979</v>
      </c>
      <c r="H698" s="19">
        <v>0</v>
      </c>
      <c r="I698" s="19">
        <v>450</v>
      </c>
      <c r="J698" s="19">
        <v>0</v>
      </c>
      <c r="K698" s="19">
        <v>0</v>
      </c>
      <c r="L698" s="19">
        <v>0</v>
      </c>
      <c r="M698" s="19">
        <v>450</v>
      </c>
    </row>
    <row r="699" spans="1:13" x14ac:dyDescent="0.2">
      <c r="A699" s="18" t="s">
        <v>15</v>
      </c>
      <c r="B699" s="18" t="s">
        <v>26</v>
      </c>
      <c r="C699" s="18" t="s">
        <v>31</v>
      </c>
      <c r="D699" s="18" t="s">
        <v>90</v>
      </c>
      <c r="E699" s="18">
        <v>2</v>
      </c>
      <c r="F699" s="18">
        <v>2015</v>
      </c>
      <c r="G699" s="19">
        <v>543.03075257009675</v>
      </c>
      <c r="H699" s="19">
        <v>0</v>
      </c>
      <c r="I699" s="19">
        <v>493</v>
      </c>
      <c r="J699" s="19">
        <v>42</v>
      </c>
      <c r="K699" s="19">
        <v>0</v>
      </c>
      <c r="L699" s="19">
        <v>0</v>
      </c>
      <c r="M699" s="19">
        <v>535</v>
      </c>
    </row>
    <row r="700" spans="1:13" x14ac:dyDescent="0.2">
      <c r="A700" s="18" t="s">
        <v>14</v>
      </c>
      <c r="B700" s="18" t="s">
        <v>22</v>
      </c>
      <c r="C700" s="18" t="s">
        <v>31</v>
      </c>
      <c r="D700" s="18" t="s">
        <v>90</v>
      </c>
      <c r="E700" s="18">
        <v>1</v>
      </c>
      <c r="F700" s="18">
        <v>2017</v>
      </c>
      <c r="G700" s="19">
        <v>656.64191585161416</v>
      </c>
      <c r="H700" s="19">
        <v>435</v>
      </c>
      <c r="I700" s="19">
        <v>0</v>
      </c>
      <c r="J700" s="19">
        <v>70</v>
      </c>
      <c r="K700" s="19">
        <v>48</v>
      </c>
      <c r="L700" s="19">
        <v>31.200000000000003</v>
      </c>
      <c r="M700" s="19">
        <v>536.20000000000005</v>
      </c>
    </row>
    <row r="701" spans="1:13" x14ac:dyDescent="0.2">
      <c r="A701" s="18" t="s">
        <v>16</v>
      </c>
      <c r="B701" s="18" t="s">
        <v>27</v>
      </c>
      <c r="C701" s="18" t="s">
        <v>32</v>
      </c>
      <c r="D701" s="18" t="s">
        <v>93</v>
      </c>
      <c r="E701" s="18">
        <v>1</v>
      </c>
      <c r="F701" s="18">
        <v>2018</v>
      </c>
      <c r="G701" s="19">
        <v>773.78715879659921</v>
      </c>
      <c r="H701" s="19">
        <v>0</v>
      </c>
      <c r="I701" s="19">
        <v>162</v>
      </c>
      <c r="J701" s="19">
        <v>18</v>
      </c>
      <c r="K701" s="19">
        <v>23</v>
      </c>
      <c r="L701" s="19">
        <v>14.950000000000001</v>
      </c>
      <c r="M701" s="19">
        <v>194.95</v>
      </c>
    </row>
    <row r="702" spans="1:13" x14ac:dyDescent="0.2">
      <c r="A702" s="18" t="s">
        <v>12</v>
      </c>
      <c r="B702" s="18" t="s">
        <v>18</v>
      </c>
      <c r="C702" s="18" t="s">
        <v>31</v>
      </c>
      <c r="D702" s="18" t="s">
        <v>90</v>
      </c>
      <c r="E702" s="18">
        <v>3</v>
      </c>
      <c r="F702" s="18">
        <v>2010</v>
      </c>
      <c r="G702" s="19">
        <v>413.51327082459721</v>
      </c>
      <c r="H702" s="19">
        <v>149</v>
      </c>
      <c r="I702" s="19">
        <v>0</v>
      </c>
      <c r="J702" s="19">
        <v>4</v>
      </c>
      <c r="K702" s="19">
        <v>0</v>
      </c>
      <c r="L702" s="19">
        <v>0</v>
      </c>
      <c r="M702" s="19">
        <v>153</v>
      </c>
    </row>
    <row r="703" spans="1:13" x14ac:dyDescent="0.2">
      <c r="A703" s="18" t="s">
        <v>16</v>
      </c>
      <c r="B703" s="18" t="s">
        <v>27</v>
      </c>
      <c r="C703" s="18" t="s">
        <v>32</v>
      </c>
      <c r="D703" s="18" t="s">
        <v>93</v>
      </c>
      <c r="E703" s="18">
        <v>3</v>
      </c>
      <c r="F703" s="18">
        <v>2006</v>
      </c>
      <c r="G703" s="19">
        <v>339.40625907040567</v>
      </c>
      <c r="H703" s="19">
        <v>155</v>
      </c>
      <c r="I703" s="19">
        <v>0</v>
      </c>
      <c r="J703" s="19">
        <v>21</v>
      </c>
      <c r="K703" s="19">
        <v>0</v>
      </c>
      <c r="L703" s="19">
        <v>0</v>
      </c>
      <c r="M703" s="19">
        <v>176</v>
      </c>
    </row>
    <row r="704" spans="1:13" x14ac:dyDescent="0.2">
      <c r="A704" s="18" t="s">
        <v>12</v>
      </c>
      <c r="B704" s="18" t="s">
        <v>19</v>
      </c>
      <c r="C704" s="18" t="s">
        <v>32</v>
      </c>
      <c r="D704" s="18" t="s">
        <v>93</v>
      </c>
      <c r="E704" s="18">
        <v>2</v>
      </c>
      <c r="F704" s="18">
        <v>2014</v>
      </c>
      <c r="G704" s="19">
        <v>522.35052680710101</v>
      </c>
      <c r="H704" s="19">
        <v>0</v>
      </c>
      <c r="I704" s="19">
        <v>1331</v>
      </c>
      <c r="J704" s="19">
        <v>0</v>
      </c>
      <c r="K704" s="19">
        <v>0</v>
      </c>
      <c r="L704" s="19">
        <v>0</v>
      </c>
      <c r="M704" s="19">
        <v>1331</v>
      </c>
    </row>
    <row r="705" spans="1:13" x14ac:dyDescent="0.2">
      <c r="A705" s="18" t="s">
        <v>15</v>
      </c>
      <c r="B705" s="18" t="s">
        <v>25</v>
      </c>
      <c r="C705" s="18" t="s">
        <v>31</v>
      </c>
      <c r="D705" s="18" t="s">
        <v>90</v>
      </c>
      <c r="E705" s="18">
        <v>1</v>
      </c>
      <c r="F705" s="18">
        <v>2018</v>
      </c>
      <c r="G705" s="19">
        <v>651.51950544729903</v>
      </c>
      <c r="H705" s="19">
        <v>0</v>
      </c>
      <c r="I705" s="19">
        <v>21</v>
      </c>
      <c r="J705" s="19">
        <v>2</v>
      </c>
      <c r="K705" s="19">
        <v>25</v>
      </c>
      <c r="L705" s="19">
        <v>16.25</v>
      </c>
      <c r="M705" s="19">
        <v>39.25</v>
      </c>
    </row>
    <row r="706" spans="1:13" x14ac:dyDescent="0.2">
      <c r="A706" s="18" t="s">
        <v>12</v>
      </c>
      <c r="B706" s="18" t="s">
        <v>17</v>
      </c>
      <c r="C706" s="18" t="s">
        <v>32</v>
      </c>
      <c r="D706" s="18" t="s">
        <v>93</v>
      </c>
      <c r="E706" s="18">
        <v>1</v>
      </c>
      <c r="F706" s="18">
        <v>2017</v>
      </c>
      <c r="G706" s="19">
        <v>463.89766789184262</v>
      </c>
      <c r="H706" s="19">
        <v>0</v>
      </c>
      <c r="I706" s="19">
        <v>885</v>
      </c>
      <c r="J706" s="19">
        <v>0</v>
      </c>
      <c r="K706" s="19">
        <v>0</v>
      </c>
      <c r="L706" s="19">
        <v>0</v>
      </c>
      <c r="M706" s="19">
        <v>885</v>
      </c>
    </row>
    <row r="707" spans="1:13" x14ac:dyDescent="0.2">
      <c r="A707" s="18" t="s">
        <v>14</v>
      </c>
      <c r="B707" s="18" t="s">
        <v>22</v>
      </c>
      <c r="C707" s="18" t="s">
        <v>31</v>
      </c>
      <c r="D707" s="18" t="s">
        <v>90</v>
      </c>
      <c r="E707" s="18">
        <v>3</v>
      </c>
      <c r="F707" s="18">
        <v>2003</v>
      </c>
      <c r="G707" s="19">
        <v>339.05120864901988</v>
      </c>
      <c r="H707" s="19">
        <v>0</v>
      </c>
      <c r="I707" s="19">
        <v>1760</v>
      </c>
      <c r="J707" s="19">
        <v>28</v>
      </c>
      <c r="K707" s="19">
        <v>0</v>
      </c>
      <c r="L707" s="19">
        <v>0</v>
      </c>
      <c r="M707" s="19">
        <v>1788</v>
      </c>
    </row>
    <row r="708" spans="1:13" x14ac:dyDescent="0.2">
      <c r="A708" s="18" t="s">
        <v>14</v>
      </c>
      <c r="B708" s="18" t="s">
        <v>24</v>
      </c>
      <c r="C708" s="18" t="s">
        <v>84</v>
      </c>
      <c r="D708" s="18" t="s">
        <v>92</v>
      </c>
      <c r="E708" s="18">
        <v>3</v>
      </c>
      <c r="F708" s="18">
        <v>2010</v>
      </c>
      <c r="G708" s="19">
        <v>445.33190545956694</v>
      </c>
      <c r="H708" s="19">
        <v>259</v>
      </c>
      <c r="I708" s="19">
        <v>254</v>
      </c>
      <c r="J708" s="19">
        <v>36</v>
      </c>
      <c r="K708" s="19">
        <v>45</v>
      </c>
      <c r="L708" s="19">
        <v>29.25</v>
      </c>
      <c r="M708" s="19">
        <v>578.25</v>
      </c>
    </row>
    <row r="709" spans="1:13" x14ac:dyDescent="0.2">
      <c r="A709" s="18" t="s">
        <v>15</v>
      </c>
      <c r="B709" s="18" t="s">
        <v>26</v>
      </c>
      <c r="C709" s="18" t="s">
        <v>31</v>
      </c>
      <c r="D709" s="18" t="s">
        <v>90</v>
      </c>
      <c r="E709" s="18">
        <v>3</v>
      </c>
      <c r="F709" s="18">
        <v>2011</v>
      </c>
      <c r="G709" s="19">
        <v>400.64206025660798</v>
      </c>
      <c r="H709" s="19">
        <v>0</v>
      </c>
      <c r="I709" s="19">
        <v>310</v>
      </c>
      <c r="J709" s="19">
        <v>106</v>
      </c>
      <c r="K709" s="19">
        <v>15</v>
      </c>
      <c r="L709" s="19">
        <v>9.75</v>
      </c>
      <c r="M709" s="19">
        <v>425.75</v>
      </c>
    </row>
    <row r="710" spans="1:13" x14ac:dyDescent="0.2">
      <c r="A710" s="18" t="s">
        <v>13</v>
      </c>
      <c r="B710" s="18" t="s">
        <v>21</v>
      </c>
      <c r="C710" s="18" t="s">
        <v>30</v>
      </c>
      <c r="D710" s="18" t="s">
        <v>89</v>
      </c>
      <c r="E710" s="18">
        <v>3</v>
      </c>
      <c r="F710" s="18">
        <v>2006</v>
      </c>
      <c r="G710" s="19">
        <v>330.23239777142339</v>
      </c>
      <c r="H710" s="19">
        <v>0</v>
      </c>
      <c r="I710" s="19">
        <v>1305</v>
      </c>
      <c r="J710" s="19">
        <v>0</v>
      </c>
      <c r="K710" s="19">
        <v>0</v>
      </c>
      <c r="L710" s="19">
        <v>0</v>
      </c>
      <c r="M710" s="19">
        <v>1305</v>
      </c>
    </row>
    <row r="711" spans="1:13" x14ac:dyDescent="0.2">
      <c r="A711" s="18" t="s">
        <v>14</v>
      </c>
      <c r="B711" s="18" t="s">
        <v>22</v>
      </c>
      <c r="C711" s="18" t="s">
        <v>29</v>
      </c>
      <c r="D711" s="18" t="s">
        <v>85</v>
      </c>
      <c r="E711" s="18">
        <v>3</v>
      </c>
      <c r="F711" s="18">
        <v>2005</v>
      </c>
      <c r="G711" s="19">
        <v>637.07826659552495</v>
      </c>
      <c r="H711" s="19">
        <v>0</v>
      </c>
      <c r="I711" s="19">
        <v>498</v>
      </c>
      <c r="J711" s="19">
        <v>0</v>
      </c>
      <c r="K711" s="19">
        <v>0</v>
      </c>
      <c r="L711" s="19">
        <v>0</v>
      </c>
      <c r="M711" s="19">
        <v>498</v>
      </c>
    </row>
    <row r="712" spans="1:13" x14ac:dyDescent="0.2">
      <c r="A712" s="18" t="s">
        <v>14</v>
      </c>
      <c r="B712" s="18" t="s">
        <v>22</v>
      </c>
      <c r="C712" s="18" t="s">
        <v>30</v>
      </c>
      <c r="D712" s="18" t="s">
        <v>89</v>
      </c>
      <c r="E712" s="18">
        <v>3</v>
      </c>
      <c r="F712" s="18">
        <v>2008</v>
      </c>
      <c r="G712" s="19">
        <v>420.79236729032152</v>
      </c>
      <c r="H712" s="19">
        <v>222</v>
      </c>
      <c r="I712" s="19">
        <v>0</v>
      </c>
      <c r="J712" s="19">
        <v>14</v>
      </c>
      <c r="K712" s="19">
        <v>0</v>
      </c>
      <c r="L712" s="19">
        <v>0</v>
      </c>
      <c r="M712" s="19">
        <v>236</v>
      </c>
    </row>
    <row r="713" spans="1:13" x14ac:dyDescent="0.2">
      <c r="A713" s="18" t="s">
        <v>14</v>
      </c>
      <c r="B713" s="18" t="s">
        <v>23</v>
      </c>
      <c r="C713" s="18" t="s">
        <v>84</v>
      </c>
      <c r="D713" s="18" t="s">
        <v>92</v>
      </c>
      <c r="E713" s="18">
        <v>3</v>
      </c>
      <c r="F713" s="18">
        <v>2008</v>
      </c>
      <c r="G713" s="19">
        <v>467.72039838100164</v>
      </c>
      <c r="H713" s="19">
        <v>0</v>
      </c>
      <c r="I713" s="19">
        <v>1580</v>
      </c>
      <c r="J713" s="19">
        <v>0</v>
      </c>
      <c r="K713" s="19">
        <v>0</v>
      </c>
      <c r="L713" s="19">
        <v>0</v>
      </c>
      <c r="M713" s="19">
        <v>1580</v>
      </c>
    </row>
    <row r="714" spans="1:13" x14ac:dyDescent="0.2">
      <c r="A714" s="18" t="s">
        <v>15</v>
      </c>
      <c r="B714" s="18" t="s">
        <v>25</v>
      </c>
      <c r="C714" s="18" t="s">
        <v>32</v>
      </c>
      <c r="D714" s="18" t="s">
        <v>93</v>
      </c>
      <c r="E714" s="18">
        <v>3</v>
      </c>
      <c r="F714" s="18">
        <v>2004</v>
      </c>
      <c r="G714" s="19">
        <v>355.32116275622445</v>
      </c>
      <c r="H714" s="19">
        <v>0</v>
      </c>
      <c r="I714" s="19">
        <v>345</v>
      </c>
      <c r="J714" s="19">
        <v>25</v>
      </c>
      <c r="K714" s="19">
        <v>6</v>
      </c>
      <c r="L714" s="19">
        <v>3.9000000000000004</v>
      </c>
      <c r="M714" s="19">
        <v>373.9</v>
      </c>
    </row>
    <row r="715" spans="1:13" x14ac:dyDescent="0.2">
      <c r="A715" s="18" t="s">
        <v>15</v>
      </c>
      <c r="B715" s="18" t="s">
        <v>26</v>
      </c>
      <c r="C715" s="18" t="s">
        <v>30</v>
      </c>
      <c r="D715" s="18" t="s">
        <v>95</v>
      </c>
      <c r="E715" s="18">
        <v>1</v>
      </c>
      <c r="F715" s="18">
        <v>2019</v>
      </c>
      <c r="G715" s="19">
        <v>606.98227400424605</v>
      </c>
      <c r="H715" s="19">
        <v>98</v>
      </c>
      <c r="I715" s="19">
        <v>0</v>
      </c>
      <c r="J715" s="19">
        <v>0</v>
      </c>
      <c r="K715" s="19">
        <v>18</v>
      </c>
      <c r="L715" s="19">
        <v>11.700000000000001</v>
      </c>
      <c r="M715" s="19">
        <v>109.7</v>
      </c>
    </row>
    <row r="716" spans="1:13" x14ac:dyDescent="0.2">
      <c r="A716" s="18" t="s">
        <v>14</v>
      </c>
      <c r="B716" s="18" t="s">
        <v>23</v>
      </c>
      <c r="C716" s="18" t="s">
        <v>31</v>
      </c>
      <c r="D716" s="18" t="s">
        <v>90</v>
      </c>
      <c r="E716" s="18">
        <v>1</v>
      </c>
      <c r="F716" s="18">
        <v>2018</v>
      </c>
      <c r="G716" s="19">
        <v>660.18342425634205</v>
      </c>
      <c r="H716" s="19">
        <v>0</v>
      </c>
      <c r="I716" s="19">
        <v>79</v>
      </c>
      <c r="J716" s="19">
        <v>74</v>
      </c>
      <c r="K716" s="19">
        <v>50</v>
      </c>
      <c r="L716" s="19">
        <v>32.5</v>
      </c>
      <c r="M716" s="19">
        <v>185.5</v>
      </c>
    </row>
    <row r="717" spans="1:13" x14ac:dyDescent="0.2">
      <c r="A717" s="18" t="s">
        <v>15</v>
      </c>
      <c r="B717" s="18" t="s">
        <v>26</v>
      </c>
      <c r="C717" s="18" t="s">
        <v>84</v>
      </c>
      <c r="D717" s="18" t="s">
        <v>92</v>
      </c>
      <c r="E717" s="18">
        <v>3</v>
      </c>
      <c r="F717" s="18">
        <v>2004</v>
      </c>
      <c r="G717" s="19">
        <v>491.37609256915175</v>
      </c>
      <c r="H717" s="19">
        <v>907</v>
      </c>
      <c r="I717" s="19">
        <v>0</v>
      </c>
      <c r="J717" s="19">
        <v>9</v>
      </c>
      <c r="K717" s="19">
        <v>16</v>
      </c>
      <c r="L717" s="19">
        <v>10.4</v>
      </c>
      <c r="M717" s="19">
        <v>926.4</v>
      </c>
    </row>
    <row r="718" spans="1:13" x14ac:dyDescent="0.2">
      <c r="A718" s="18" t="s">
        <v>12</v>
      </c>
      <c r="B718" s="18" t="s">
        <v>17</v>
      </c>
      <c r="C718" s="18" t="s">
        <v>29</v>
      </c>
      <c r="D718" s="18" t="s">
        <v>85</v>
      </c>
      <c r="E718" s="18">
        <v>3</v>
      </c>
      <c r="F718" s="18">
        <v>2005</v>
      </c>
      <c r="G718" s="19">
        <v>400.26269626106068</v>
      </c>
      <c r="H718" s="19">
        <v>740</v>
      </c>
      <c r="I718" s="19">
        <v>0</v>
      </c>
      <c r="J718" s="19">
        <v>0</v>
      </c>
      <c r="K718" s="19">
        <v>0</v>
      </c>
      <c r="L718" s="19">
        <v>0</v>
      </c>
      <c r="M718" s="19">
        <v>740</v>
      </c>
    </row>
    <row r="719" spans="1:13" x14ac:dyDescent="0.2">
      <c r="A719" s="18" t="s">
        <v>14</v>
      </c>
      <c r="B719" s="18" t="s">
        <v>23</v>
      </c>
      <c r="C719" s="18" t="s">
        <v>31</v>
      </c>
      <c r="D719" s="18" t="s">
        <v>90</v>
      </c>
      <c r="E719" s="18">
        <v>1</v>
      </c>
      <c r="F719" s="18">
        <v>2019</v>
      </c>
      <c r="G719" s="19">
        <v>518.12378562395895</v>
      </c>
      <c r="H719" s="19">
        <v>66</v>
      </c>
      <c r="I719" s="19">
        <v>41</v>
      </c>
      <c r="J719" s="19">
        <v>25</v>
      </c>
      <c r="K719" s="19">
        <v>21</v>
      </c>
      <c r="L719" s="19">
        <v>13.65</v>
      </c>
      <c r="M719" s="19">
        <v>145.65</v>
      </c>
    </row>
    <row r="720" spans="1:13" x14ac:dyDescent="0.2">
      <c r="A720" s="18" t="s">
        <v>15</v>
      </c>
      <c r="B720" s="18" t="s">
        <v>26</v>
      </c>
      <c r="C720" s="18" t="s">
        <v>30</v>
      </c>
      <c r="D720" s="18" t="s">
        <v>95</v>
      </c>
      <c r="E720" s="18">
        <v>1</v>
      </c>
      <c r="F720" s="18">
        <v>2019</v>
      </c>
      <c r="G720" s="19">
        <v>606.98227400424605</v>
      </c>
      <c r="H720" s="19">
        <v>206</v>
      </c>
      <c r="I720" s="19">
        <v>0</v>
      </c>
      <c r="J720" s="19">
        <v>0</v>
      </c>
      <c r="K720" s="19">
        <v>0</v>
      </c>
      <c r="L720" s="19">
        <v>0</v>
      </c>
      <c r="M720" s="19">
        <v>206</v>
      </c>
    </row>
    <row r="721" spans="1:13" x14ac:dyDescent="0.2">
      <c r="A721" s="18" t="s">
        <v>13</v>
      </c>
      <c r="B721" s="18" t="s">
        <v>21</v>
      </c>
      <c r="C721" s="18" t="s">
        <v>29</v>
      </c>
      <c r="D721" s="18" t="s">
        <v>85</v>
      </c>
      <c r="E721" s="18">
        <v>3</v>
      </c>
      <c r="F721" s="18">
        <v>2006</v>
      </c>
      <c r="G721" s="19">
        <v>395.11446945843358</v>
      </c>
      <c r="H721" s="19">
        <v>0</v>
      </c>
      <c r="I721" s="19">
        <v>236</v>
      </c>
      <c r="J721" s="19">
        <v>0</v>
      </c>
      <c r="K721" s="19">
        <v>0</v>
      </c>
      <c r="L721" s="19">
        <v>0</v>
      </c>
      <c r="M721" s="19">
        <v>236</v>
      </c>
    </row>
    <row r="722" spans="1:13" x14ac:dyDescent="0.2">
      <c r="A722" s="18" t="s">
        <v>14</v>
      </c>
      <c r="B722" s="18" t="s">
        <v>22</v>
      </c>
      <c r="C722" s="18" t="s">
        <v>31</v>
      </c>
      <c r="D722" s="18" t="s">
        <v>90</v>
      </c>
      <c r="E722" s="18">
        <v>2</v>
      </c>
      <c r="F722" s="18">
        <v>2013</v>
      </c>
      <c r="G722" s="19">
        <v>423.43959490707874</v>
      </c>
      <c r="H722" s="19">
        <v>0</v>
      </c>
      <c r="I722" s="19">
        <v>670</v>
      </c>
      <c r="J722" s="19">
        <v>0</v>
      </c>
      <c r="K722" s="19">
        <v>0</v>
      </c>
      <c r="L722" s="19">
        <v>0</v>
      </c>
      <c r="M722" s="19">
        <v>670</v>
      </c>
    </row>
    <row r="723" spans="1:13" x14ac:dyDescent="0.2">
      <c r="A723" s="18" t="s">
        <v>12</v>
      </c>
      <c r="B723" s="18" t="s">
        <v>18</v>
      </c>
      <c r="C723" s="18" t="s">
        <v>31</v>
      </c>
      <c r="D723" s="18" t="s">
        <v>90</v>
      </c>
      <c r="E723" s="18">
        <v>3</v>
      </c>
      <c r="F723" s="18">
        <v>2009</v>
      </c>
      <c r="G723" s="19">
        <v>376.38056308376946</v>
      </c>
      <c r="H723" s="19">
        <v>411</v>
      </c>
      <c r="I723" s="19">
        <v>0</v>
      </c>
      <c r="J723" s="19">
        <v>26</v>
      </c>
      <c r="K723" s="19">
        <v>0</v>
      </c>
      <c r="L723" s="19">
        <v>0</v>
      </c>
      <c r="M723" s="19">
        <v>437</v>
      </c>
    </row>
    <row r="724" spans="1:13" x14ac:dyDescent="0.2">
      <c r="A724" s="18" t="s">
        <v>14</v>
      </c>
      <c r="B724" s="18" t="s">
        <v>23</v>
      </c>
      <c r="C724" s="18" t="s">
        <v>84</v>
      </c>
      <c r="D724" s="18" t="s">
        <v>92</v>
      </c>
      <c r="E724" s="18">
        <v>3</v>
      </c>
      <c r="F724" s="18">
        <v>2004</v>
      </c>
      <c r="G724" s="19">
        <v>377.69394110117594</v>
      </c>
      <c r="H724" s="19">
        <v>0</v>
      </c>
      <c r="I724" s="19">
        <v>220</v>
      </c>
      <c r="J724" s="19">
        <v>0</v>
      </c>
      <c r="K724" s="19">
        <v>0</v>
      </c>
      <c r="L724" s="19">
        <v>0</v>
      </c>
      <c r="M724" s="19">
        <v>220</v>
      </c>
    </row>
    <row r="725" spans="1:13" x14ac:dyDescent="0.2">
      <c r="A725" s="18" t="s">
        <v>16</v>
      </c>
      <c r="B725" s="18" t="s">
        <v>27</v>
      </c>
      <c r="C725" s="18" t="s">
        <v>31</v>
      </c>
      <c r="D725" s="18" t="s">
        <v>90</v>
      </c>
      <c r="E725" s="18">
        <v>3</v>
      </c>
      <c r="F725" s="18">
        <v>2006</v>
      </c>
      <c r="G725" s="19">
        <v>440.00636524830668</v>
      </c>
      <c r="H725" s="19">
        <v>0</v>
      </c>
      <c r="I725" s="19">
        <v>562</v>
      </c>
      <c r="J725" s="19">
        <v>9</v>
      </c>
      <c r="K725" s="19">
        <v>9</v>
      </c>
      <c r="L725" s="19">
        <v>5.8500000000000005</v>
      </c>
      <c r="M725" s="19">
        <v>576.85</v>
      </c>
    </row>
    <row r="726" spans="1:13" x14ac:dyDescent="0.2">
      <c r="A726" s="18" t="s">
        <v>15</v>
      </c>
      <c r="B726" s="18" t="s">
        <v>26</v>
      </c>
      <c r="C726" s="18" t="s">
        <v>84</v>
      </c>
      <c r="D726" s="18" t="s">
        <v>92</v>
      </c>
      <c r="E726" s="18">
        <v>3</v>
      </c>
      <c r="F726" s="18">
        <v>2010</v>
      </c>
      <c r="G726" s="19">
        <v>637.04441013940448</v>
      </c>
      <c r="H726" s="19">
        <v>286</v>
      </c>
      <c r="I726" s="19">
        <v>0</v>
      </c>
      <c r="J726" s="19">
        <v>51</v>
      </c>
      <c r="K726" s="19">
        <v>0</v>
      </c>
      <c r="L726" s="19">
        <v>0</v>
      </c>
      <c r="M726" s="19">
        <v>337</v>
      </c>
    </row>
    <row r="727" spans="1:13" x14ac:dyDescent="0.2">
      <c r="A727" s="18" t="s">
        <v>16</v>
      </c>
      <c r="B727" s="18" t="s">
        <v>28</v>
      </c>
      <c r="C727" s="18" t="s">
        <v>31</v>
      </c>
      <c r="D727" s="18" t="s">
        <v>90</v>
      </c>
      <c r="E727" s="18">
        <v>1</v>
      </c>
      <c r="F727" s="18">
        <v>2018</v>
      </c>
      <c r="G727" s="19">
        <v>706.71391296673585</v>
      </c>
      <c r="H727" s="19">
        <v>0</v>
      </c>
      <c r="I727" s="19">
        <v>247</v>
      </c>
      <c r="J727" s="19">
        <v>0</v>
      </c>
      <c r="K727" s="19">
        <v>0</v>
      </c>
      <c r="L727" s="19">
        <v>0</v>
      </c>
      <c r="M727" s="19">
        <v>247</v>
      </c>
    </row>
    <row r="728" spans="1:13" x14ac:dyDescent="0.2">
      <c r="A728" s="18" t="s">
        <v>15</v>
      </c>
      <c r="B728" s="18" t="s">
        <v>25</v>
      </c>
      <c r="C728" s="18" t="s">
        <v>84</v>
      </c>
      <c r="D728" s="18" t="s">
        <v>92</v>
      </c>
      <c r="E728" s="18">
        <v>2</v>
      </c>
      <c r="F728" s="18">
        <v>2014</v>
      </c>
      <c r="G728" s="19">
        <v>795.08415854334305</v>
      </c>
      <c r="H728" s="19">
        <v>0</v>
      </c>
      <c r="I728" s="19">
        <v>266</v>
      </c>
      <c r="J728" s="19">
        <v>61</v>
      </c>
      <c r="K728" s="19">
        <v>0</v>
      </c>
      <c r="L728" s="19">
        <v>0</v>
      </c>
      <c r="M728" s="19">
        <v>327</v>
      </c>
    </row>
    <row r="729" spans="1:13" x14ac:dyDescent="0.2">
      <c r="A729" s="18" t="s">
        <v>14</v>
      </c>
      <c r="B729" s="18" t="s">
        <v>22</v>
      </c>
      <c r="C729" s="18" t="s">
        <v>31</v>
      </c>
      <c r="D729" s="18" t="s">
        <v>90</v>
      </c>
      <c r="E729" s="18">
        <v>2</v>
      </c>
      <c r="F729" s="18">
        <v>2013</v>
      </c>
      <c r="G729" s="19">
        <v>555.78204734105782</v>
      </c>
      <c r="H729" s="19">
        <v>385</v>
      </c>
      <c r="I729" s="19">
        <v>375</v>
      </c>
      <c r="J729" s="19">
        <v>42</v>
      </c>
      <c r="K729" s="19">
        <v>13.000000000000002</v>
      </c>
      <c r="L729" s="19">
        <v>8.4500000000000011</v>
      </c>
      <c r="M729" s="19">
        <v>810.45</v>
      </c>
    </row>
    <row r="730" spans="1:13" x14ac:dyDescent="0.2">
      <c r="A730" s="18" t="s">
        <v>14</v>
      </c>
      <c r="B730" s="18" t="s">
        <v>23</v>
      </c>
      <c r="C730" s="18" t="s">
        <v>31</v>
      </c>
      <c r="D730" s="18" t="s">
        <v>90</v>
      </c>
      <c r="E730" s="18">
        <v>2</v>
      </c>
      <c r="F730" s="18">
        <v>2014</v>
      </c>
      <c r="G730" s="19">
        <v>716.61534364670115</v>
      </c>
      <c r="H730" s="19">
        <v>0</v>
      </c>
      <c r="I730" s="19">
        <v>1002</v>
      </c>
      <c r="J730" s="19">
        <v>0</v>
      </c>
      <c r="K730" s="19">
        <v>11</v>
      </c>
      <c r="L730" s="19">
        <v>7.15</v>
      </c>
      <c r="M730" s="19">
        <v>1009.15</v>
      </c>
    </row>
    <row r="731" spans="1:13" x14ac:dyDescent="0.2">
      <c r="A731" s="18" t="s">
        <v>14</v>
      </c>
      <c r="B731" s="18" t="s">
        <v>22</v>
      </c>
      <c r="C731" s="18" t="s">
        <v>30</v>
      </c>
      <c r="D731" s="18" t="s">
        <v>89</v>
      </c>
      <c r="E731" s="18">
        <v>3</v>
      </c>
      <c r="F731" s="18">
        <v>2007</v>
      </c>
      <c r="G731" s="19">
        <v>258.99037463404795</v>
      </c>
      <c r="H731" s="19">
        <v>1507</v>
      </c>
      <c r="I731" s="19">
        <v>0</v>
      </c>
      <c r="J731" s="19">
        <v>0</v>
      </c>
      <c r="K731" s="19">
        <v>0</v>
      </c>
      <c r="L731" s="19">
        <v>0</v>
      </c>
      <c r="M731" s="19">
        <v>1507</v>
      </c>
    </row>
    <row r="732" spans="1:13" x14ac:dyDescent="0.2">
      <c r="A732" s="18" t="s">
        <v>14</v>
      </c>
      <c r="B732" s="18" t="s">
        <v>22</v>
      </c>
      <c r="C732" s="18" t="s">
        <v>84</v>
      </c>
      <c r="D732" s="18" t="s">
        <v>91</v>
      </c>
      <c r="E732" s="18">
        <v>3</v>
      </c>
      <c r="F732" s="18">
        <v>2009</v>
      </c>
      <c r="G732" s="19">
        <v>647.45373152943853</v>
      </c>
      <c r="H732" s="19">
        <v>0</v>
      </c>
      <c r="I732" s="19">
        <v>960</v>
      </c>
      <c r="J732" s="19">
        <v>0</v>
      </c>
      <c r="K732" s="19">
        <v>0</v>
      </c>
      <c r="L732" s="19">
        <v>0</v>
      </c>
      <c r="M732" s="19">
        <v>960</v>
      </c>
    </row>
    <row r="733" spans="1:13" x14ac:dyDescent="0.2">
      <c r="A733" s="18" t="s">
        <v>14</v>
      </c>
      <c r="B733" s="18" t="s">
        <v>23</v>
      </c>
      <c r="C733" s="18" t="s">
        <v>30</v>
      </c>
      <c r="D733" s="18" t="s">
        <v>89</v>
      </c>
      <c r="E733" s="18">
        <v>1</v>
      </c>
      <c r="F733" s="18">
        <v>2017</v>
      </c>
      <c r="G733" s="19">
        <v>636.43510753875228</v>
      </c>
      <c r="H733" s="19">
        <v>542</v>
      </c>
      <c r="I733" s="19">
        <v>0</v>
      </c>
      <c r="J733" s="19">
        <v>106</v>
      </c>
      <c r="K733" s="19">
        <v>0</v>
      </c>
      <c r="L733" s="19">
        <v>0</v>
      </c>
      <c r="M733" s="19">
        <v>648</v>
      </c>
    </row>
    <row r="734" spans="1:13" x14ac:dyDescent="0.2">
      <c r="A734" s="18" t="s">
        <v>12</v>
      </c>
      <c r="B734" s="18" t="s">
        <v>18</v>
      </c>
      <c r="C734" s="18" t="s">
        <v>31</v>
      </c>
      <c r="D734" s="18" t="s">
        <v>90</v>
      </c>
      <c r="E734" s="18">
        <v>1</v>
      </c>
      <c r="F734" s="18">
        <v>2017</v>
      </c>
      <c r="G734" s="19">
        <v>550.22957808142507</v>
      </c>
      <c r="H734" s="19">
        <v>338</v>
      </c>
      <c r="I734" s="19">
        <v>0</v>
      </c>
      <c r="J734" s="19">
        <v>42</v>
      </c>
      <c r="K734" s="19">
        <v>0</v>
      </c>
      <c r="L734" s="19">
        <v>0</v>
      </c>
      <c r="M734" s="19">
        <v>380</v>
      </c>
    </row>
    <row r="735" spans="1:13" x14ac:dyDescent="0.2">
      <c r="A735" s="18" t="s">
        <v>16</v>
      </c>
      <c r="B735" s="18" t="s">
        <v>27</v>
      </c>
      <c r="C735" s="18" t="s">
        <v>32</v>
      </c>
      <c r="D735" s="18" t="s">
        <v>93</v>
      </c>
      <c r="E735" s="18">
        <v>3</v>
      </c>
      <c r="F735" s="18">
        <v>2010</v>
      </c>
      <c r="G735" s="19">
        <v>547.56604108226998</v>
      </c>
      <c r="H735" s="19">
        <v>587</v>
      </c>
      <c r="I735" s="19">
        <v>0</v>
      </c>
      <c r="J735" s="19">
        <v>0</v>
      </c>
      <c r="K735" s="19">
        <v>0</v>
      </c>
      <c r="L735" s="19">
        <v>0</v>
      </c>
      <c r="M735" s="19">
        <v>587</v>
      </c>
    </row>
    <row r="736" spans="1:13" x14ac:dyDescent="0.2">
      <c r="A736" s="18" t="s">
        <v>15</v>
      </c>
      <c r="B736" s="18" t="s">
        <v>25</v>
      </c>
      <c r="C736" s="18" t="s">
        <v>29</v>
      </c>
      <c r="D736" s="18" t="s">
        <v>86</v>
      </c>
      <c r="E736" s="18">
        <v>3</v>
      </c>
      <c r="F736" s="18">
        <v>2003</v>
      </c>
      <c r="G736" s="19">
        <v>328.7124047356408</v>
      </c>
      <c r="H736" s="19">
        <v>0</v>
      </c>
      <c r="I736" s="19">
        <v>532</v>
      </c>
      <c r="J736" s="19">
        <v>0</v>
      </c>
      <c r="K736" s="19">
        <v>0</v>
      </c>
      <c r="L736" s="19">
        <v>0</v>
      </c>
      <c r="M736" s="19">
        <v>532</v>
      </c>
    </row>
    <row r="737" spans="1:13" x14ac:dyDescent="0.2">
      <c r="A737" s="18" t="s">
        <v>14</v>
      </c>
      <c r="B737" s="18" t="s">
        <v>23</v>
      </c>
      <c r="C737" s="18" t="s">
        <v>31</v>
      </c>
      <c r="D737" s="18" t="s">
        <v>90</v>
      </c>
      <c r="E737" s="18">
        <v>3</v>
      </c>
      <c r="F737" s="18">
        <v>2007</v>
      </c>
      <c r="G737" s="19">
        <v>564.19326906756487</v>
      </c>
      <c r="H737" s="19">
        <v>0</v>
      </c>
      <c r="I737" s="19">
        <v>0</v>
      </c>
      <c r="J737" s="19">
        <v>595</v>
      </c>
      <c r="K737" s="19">
        <v>0</v>
      </c>
      <c r="L737" s="19">
        <v>0</v>
      </c>
      <c r="M737" s="19">
        <v>595</v>
      </c>
    </row>
    <row r="738" spans="1:13" x14ac:dyDescent="0.2">
      <c r="A738" s="18" t="s">
        <v>16</v>
      </c>
      <c r="B738" s="18" t="s">
        <v>27</v>
      </c>
      <c r="C738" s="18" t="s">
        <v>31</v>
      </c>
      <c r="D738" s="18" t="s">
        <v>90</v>
      </c>
      <c r="E738" s="18">
        <v>1</v>
      </c>
      <c r="F738" s="18">
        <v>2019</v>
      </c>
      <c r="G738" s="19">
        <v>601.47386532177563</v>
      </c>
      <c r="H738" s="19">
        <v>165</v>
      </c>
      <c r="I738" s="19">
        <v>13</v>
      </c>
      <c r="J738" s="19">
        <v>0</v>
      </c>
      <c r="K738" s="19">
        <v>0</v>
      </c>
      <c r="L738" s="19">
        <v>0</v>
      </c>
      <c r="M738" s="19">
        <v>178</v>
      </c>
    </row>
    <row r="739" spans="1:13" x14ac:dyDescent="0.2">
      <c r="A739" s="18" t="s">
        <v>14</v>
      </c>
      <c r="B739" s="18" t="s">
        <v>23</v>
      </c>
      <c r="C739" s="18" t="s">
        <v>31</v>
      </c>
      <c r="D739" s="18" t="s">
        <v>90</v>
      </c>
      <c r="E739" s="18">
        <v>1</v>
      </c>
      <c r="F739" s="18">
        <v>2018</v>
      </c>
      <c r="G739" s="19">
        <v>578.4803305372792</v>
      </c>
      <c r="H739" s="19">
        <v>94</v>
      </c>
      <c r="I739" s="19">
        <v>77</v>
      </c>
      <c r="J739" s="19">
        <v>144</v>
      </c>
      <c r="K739" s="19">
        <v>10</v>
      </c>
      <c r="L739" s="19">
        <v>6.5</v>
      </c>
      <c r="M739" s="19">
        <v>321.5</v>
      </c>
    </row>
    <row r="740" spans="1:13" x14ac:dyDescent="0.2">
      <c r="A740" s="18" t="s">
        <v>15</v>
      </c>
      <c r="B740" s="18" t="s">
        <v>26</v>
      </c>
      <c r="C740" s="18" t="s">
        <v>31</v>
      </c>
      <c r="D740" s="18" t="s">
        <v>90</v>
      </c>
      <c r="E740" s="18">
        <v>3</v>
      </c>
      <c r="F740" s="18">
        <v>2007</v>
      </c>
      <c r="G740" s="19">
        <v>435.51294134375064</v>
      </c>
      <c r="H740" s="19">
        <v>0</v>
      </c>
      <c r="I740" s="19">
        <v>0</v>
      </c>
      <c r="J740" s="19">
        <v>572</v>
      </c>
      <c r="K740" s="19">
        <v>0</v>
      </c>
      <c r="L740" s="19">
        <v>0</v>
      </c>
      <c r="M740" s="19">
        <v>572</v>
      </c>
    </row>
    <row r="741" spans="1:13" x14ac:dyDescent="0.2">
      <c r="A741" s="18" t="s">
        <v>12</v>
      </c>
      <c r="B741" s="18" t="s">
        <v>18</v>
      </c>
      <c r="C741" s="18" t="s">
        <v>84</v>
      </c>
      <c r="D741" s="18" t="s">
        <v>92</v>
      </c>
      <c r="E741" s="18">
        <v>3</v>
      </c>
      <c r="F741" s="18">
        <v>2004</v>
      </c>
      <c r="G741" s="19">
        <v>279.48269335043102</v>
      </c>
      <c r="H741" s="19">
        <v>0</v>
      </c>
      <c r="I741" s="19">
        <v>1778</v>
      </c>
      <c r="J741" s="19">
        <v>0</v>
      </c>
      <c r="K741" s="19">
        <v>0</v>
      </c>
      <c r="L741" s="19">
        <v>0</v>
      </c>
      <c r="M741" s="19">
        <v>1778</v>
      </c>
    </row>
    <row r="742" spans="1:13" x14ac:dyDescent="0.2">
      <c r="A742" s="18" t="s">
        <v>15</v>
      </c>
      <c r="B742" s="18" t="s">
        <v>26</v>
      </c>
      <c r="C742" s="18" t="s">
        <v>31</v>
      </c>
      <c r="D742" s="18" t="s">
        <v>90</v>
      </c>
      <c r="E742" s="18">
        <v>3</v>
      </c>
      <c r="F742" s="18">
        <v>2010</v>
      </c>
      <c r="G742" s="19">
        <v>564.05532523837974</v>
      </c>
      <c r="H742" s="19">
        <v>387</v>
      </c>
      <c r="I742" s="19">
        <v>353</v>
      </c>
      <c r="J742" s="19">
        <v>126</v>
      </c>
      <c r="K742" s="19">
        <v>6</v>
      </c>
      <c r="L742" s="19">
        <v>3.9000000000000004</v>
      </c>
      <c r="M742" s="19">
        <v>869.9</v>
      </c>
    </row>
    <row r="743" spans="1:13" x14ac:dyDescent="0.2">
      <c r="A743" s="18" t="s">
        <v>16</v>
      </c>
      <c r="B743" s="18" t="s">
        <v>28</v>
      </c>
      <c r="C743" s="18" t="s">
        <v>84</v>
      </c>
      <c r="D743" s="18" t="s">
        <v>92</v>
      </c>
      <c r="E743" s="18">
        <v>3</v>
      </c>
      <c r="F743" s="18">
        <v>2003</v>
      </c>
      <c r="G743" s="19">
        <v>425.16008599707499</v>
      </c>
      <c r="H743" s="19">
        <v>263</v>
      </c>
      <c r="I743" s="19">
        <v>0</v>
      </c>
      <c r="J743" s="19">
        <v>0</v>
      </c>
      <c r="K743" s="19">
        <v>0</v>
      </c>
      <c r="L743" s="19">
        <v>0</v>
      </c>
      <c r="M743" s="19">
        <v>263</v>
      </c>
    </row>
    <row r="744" spans="1:13" x14ac:dyDescent="0.2">
      <c r="A744" s="18" t="s">
        <v>16</v>
      </c>
      <c r="B744" s="18" t="s">
        <v>28</v>
      </c>
      <c r="C744" s="18" t="s">
        <v>84</v>
      </c>
      <c r="D744" s="18" t="s">
        <v>92</v>
      </c>
      <c r="E744" s="18">
        <v>3</v>
      </c>
      <c r="F744" s="18">
        <v>2008</v>
      </c>
      <c r="G744" s="19">
        <v>467.71198294069274</v>
      </c>
      <c r="H744" s="19">
        <v>0</v>
      </c>
      <c r="I744" s="19">
        <v>152</v>
      </c>
      <c r="J744" s="19">
        <v>0</v>
      </c>
      <c r="K744" s="19">
        <v>0</v>
      </c>
      <c r="L744" s="19">
        <v>0</v>
      </c>
      <c r="M744" s="19">
        <v>152</v>
      </c>
    </row>
    <row r="745" spans="1:13" x14ac:dyDescent="0.2">
      <c r="A745" s="18" t="s">
        <v>15</v>
      </c>
      <c r="B745" s="18" t="s">
        <v>25</v>
      </c>
      <c r="C745" s="18" t="s">
        <v>31</v>
      </c>
      <c r="D745" s="18" t="s">
        <v>90</v>
      </c>
      <c r="E745" s="18">
        <v>1</v>
      </c>
      <c r="F745" s="18">
        <v>2019</v>
      </c>
      <c r="G745" s="19">
        <v>591.24722076226135</v>
      </c>
      <c r="H745" s="19">
        <v>56</v>
      </c>
      <c r="I745" s="19">
        <v>0</v>
      </c>
      <c r="J745" s="19">
        <v>164</v>
      </c>
      <c r="K745" s="19">
        <v>11</v>
      </c>
      <c r="L745" s="19">
        <v>7.15</v>
      </c>
      <c r="M745" s="19">
        <v>227.15</v>
      </c>
    </row>
    <row r="746" spans="1:13" x14ac:dyDescent="0.2">
      <c r="A746" s="18" t="s">
        <v>14</v>
      </c>
      <c r="B746" s="18" t="s">
        <v>23</v>
      </c>
      <c r="C746" s="18" t="s">
        <v>84</v>
      </c>
      <c r="D746" s="18" t="s">
        <v>91</v>
      </c>
      <c r="E746" s="18">
        <v>2</v>
      </c>
      <c r="F746" s="18">
        <v>2016</v>
      </c>
      <c r="G746" s="19">
        <v>919.0536596387301</v>
      </c>
      <c r="H746" s="19">
        <v>0</v>
      </c>
      <c r="I746" s="19">
        <v>12</v>
      </c>
      <c r="J746" s="19">
        <v>0</v>
      </c>
      <c r="K746" s="19">
        <v>0</v>
      </c>
      <c r="L746" s="19">
        <v>0</v>
      </c>
      <c r="M746" s="19">
        <v>12</v>
      </c>
    </row>
    <row r="747" spans="1:13" x14ac:dyDescent="0.2">
      <c r="A747" s="18" t="s">
        <v>13</v>
      </c>
      <c r="B747" s="18" t="s">
        <v>21</v>
      </c>
      <c r="C747" s="18" t="s">
        <v>84</v>
      </c>
      <c r="D747" s="18" t="s">
        <v>92</v>
      </c>
      <c r="E747" s="18">
        <v>3</v>
      </c>
      <c r="F747" s="18">
        <v>2009</v>
      </c>
      <c r="G747" s="19">
        <v>401.14747060967613</v>
      </c>
      <c r="H747" s="19">
        <v>575</v>
      </c>
      <c r="I747" s="19">
        <v>24</v>
      </c>
      <c r="J747" s="19">
        <v>0</v>
      </c>
      <c r="K747" s="19">
        <v>0</v>
      </c>
      <c r="L747" s="19">
        <v>0</v>
      </c>
      <c r="M747" s="19">
        <v>599</v>
      </c>
    </row>
    <row r="748" spans="1:13" x14ac:dyDescent="0.2">
      <c r="A748" s="18" t="s">
        <v>14</v>
      </c>
      <c r="B748" s="18" t="s">
        <v>23</v>
      </c>
      <c r="C748" s="18" t="s">
        <v>31</v>
      </c>
      <c r="D748" s="18" t="s">
        <v>90</v>
      </c>
      <c r="E748" s="18">
        <v>3</v>
      </c>
      <c r="F748" s="18">
        <v>2004</v>
      </c>
      <c r="G748" s="19">
        <v>428.20118155661936</v>
      </c>
      <c r="H748" s="19">
        <v>0</v>
      </c>
      <c r="I748" s="19">
        <v>292</v>
      </c>
      <c r="J748" s="19">
        <v>12</v>
      </c>
      <c r="K748" s="19">
        <v>0</v>
      </c>
      <c r="L748" s="19">
        <v>0</v>
      </c>
      <c r="M748" s="19">
        <v>304</v>
      </c>
    </row>
    <row r="749" spans="1:13" x14ac:dyDescent="0.2">
      <c r="A749" s="18" t="s">
        <v>14</v>
      </c>
      <c r="B749" s="18" t="s">
        <v>23</v>
      </c>
      <c r="C749" s="18" t="s">
        <v>31</v>
      </c>
      <c r="D749" s="18" t="s">
        <v>90</v>
      </c>
      <c r="E749" s="18">
        <v>3</v>
      </c>
      <c r="F749" s="18">
        <v>2004</v>
      </c>
      <c r="G749" s="19">
        <v>457.28929129765072</v>
      </c>
      <c r="H749" s="19">
        <v>575</v>
      </c>
      <c r="I749" s="19">
        <v>0</v>
      </c>
      <c r="J749" s="19">
        <v>37</v>
      </c>
      <c r="K749" s="19">
        <v>0</v>
      </c>
      <c r="L749" s="19">
        <v>0</v>
      </c>
      <c r="M749" s="19">
        <v>612</v>
      </c>
    </row>
    <row r="750" spans="1:13" x14ac:dyDescent="0.2">
      <c r="A750" s="18" t="s">
        <v>15</v>
      </c>
      <c r="B750" s="18" t="s">
        <v>26</v>
      </c>
      <c r="C750" s="18" t="s">
        <v>31</v>
      </c>
      <c r="D750" s="18" t="s">
        <v>90</v>
      </c>
      <c r="E750" s="18">
        <v>3</v>
      </c>
      <c r="F750" s="18">
        <v>2008</v>
      </c>
      <c r="G750" s="19">
        <v>430.67679247607339</v>
      </c>
      <c r="H750" s="19">
        <v>0</v>
      </c>
      <c r="I750" s="19">
        <v>929</v>
      </c>
      <c r="J750" s="19">
        <v>148</v>
      </c>
      <c r="K750" s="19">
        <v>0</v>
      </c>
      <c r="L750" s="19">
        <v>0</v>
      </c>
      <c r="M750" s="19">
        <v>1077</v>
      </c>
    </row>
    <row r="751" spans="1:13" x14ac:dyDescent="0.2">
      <c r="A751" s="18" t="s">
        <v>14</v>
      </c>
      <c r="B751" s="18" t="s">
        <v>22</v>
      </c>
      <c r="C751" s="18" t="s">
        <v>29</v>
      </c>
      <c r="D751" s="18" t="s">
        <v>85</v>
      </c>
      <c r="E751" s="18">
        <v>2</v>
      </c>
      <c r="F751" s="18">
        <v>2012</v>
      </c>
      <c r="G751" s="19">
        <v>613.77007783705676</v>
      </c>
      <c r="H751" s="19">
        <v>0</v>
      </c>
      <c r="I751" s="19">
        <v>881</v>
      </c>
      <c r="J751" s="19">
        <v>0</v>
      </c>
      <c r="K751" s="19">
        <v>0</v>
      </c>
      <c r="L751" s="19">
        <v>0</v>
      </c>
      <c r="M751" s="19">
        <v>881</v>
      </c>
    </row>
    <row r="752" spans="1:13" x14ac:dyDescent="0.2">
      <c r="A752" s="18" t="s">
        <v>15</v>
      </c>
      <c r="B752" s="18" t="s">
        <v>26</v>
      </c>
      <c r="C752" s="18" t="s">
        <v>31</v>
      </c>
      <c r="D752" s="18" t="s">
        <v>90</v>
      </c>
      <c r="E752" s="18">
        <v>3</v>
      </c>
      <c r="F752" s="18">
        <v>2006</v>
      </c>
      <c r="G752" s="19">
        <v>430.63841101099342</v>
      </c>
      <c r="H752" s="19">
        <v>0</v>
      </c>
      <c r="I752" s="19">
        <v>990</v>
      </c>
      <c r="J752" s="19">
        <v>0</v>
      </c>
      <c r="K752" s="19">
        <v>0</v>
      </c>
      <c r="L752" s="19">
        <v>0</v>
      </c>
      <c r="M752" s="19">
        <v>990</v>
      </c>
    </row>
    <row r="753" spans="1:13" x14ac:dyDescent="0.2">
      <c r="A753" s="18" t="s">
        <v>16</v>
      </c>
      <c r="B753" s="18" t="s">
        <v>28</v>
      </c>
      <c r="C753" s="18" t="s">
        <v>31</v>
      </c>
      <c r="D753" s="18" t="s">
        <v>90</v>
      </c>
      <c r="E753" s="18">
        <v>1</v>
      </c>
      <c r="F753" s="18">
        <v>2019</v>
      </c>
      <c r="G753" s="19">
        <v>728.37625063194776</v>
      </c>
      <c r="H753" s="19">
        <v>96</v>
      </c>
      <c r="I753" s="19">
        <v>305</v>
      </c>
      <c r="J753" s="19">
        <v>0</v>
      </c>
      <c r="K753" s="19">
        <v>0</v>
      </c>
      <c r="L753" s="19">
        <v>0</v>
      </c>
      <c r="M753" s="19">
        <v>401</v>
      </c>
    </row>
    <row r="754" spans="1:13" x14ac:dyDescent="0.2">
      <c r="A754" s="18" t="s">
        <v>15</v>
      </c>
      <c r="B754" s="18" t="s">
        <v>25</v>
      </c>
      <c r="C754" s="18" t="s">
        <v>31</v>
      </c>
      <c r="D754" s="18" t="s">
        <v>90</v>
      </c>
      <c r="E754" s="18">
        <v>1</v>
      </c>
      <c r="F754" s="18">
        <v>2019</v>
      </c>
      <c r="G754" s="19">
        <v>605.31130571100402</v>
      </c>
      <c r="H754" s="19">
        <v>0</v>
      </c>
      <c r="I754" s="19">
        <v>158</v>
      </c>
      <c r="J754" s="19">
        <v>16</v>
      </c>
      <c r="K754" s="19">
        <v>0</v>
      </c>
      <c r="L754" s="19">
        <v>0</v>
      </c>
      <c r="M754" s="19">
        <v>174</v>
      </c>
    </row>
    <row r="755" spans="1:13" x14ac:dyDescent="0.2">
      <c r="A755" s="18" t="s">
        <v>12</v>
      </c>
      <c r="B755" s="18" t="s">
        <v>17</v>
      </c>
      <c r="C755" s="18" t="s">
        <v>29</v>
      </c>
      <c r="D755" s="18" t="s">
        <v>86</v>
      </c>
      <c r="E755" s="18">
        <v>2</v>
      </c>
      <c r="F755" s="18">
        <v>2012</v>
      </c>
      <c r="G755" s="19">
        <v>656.32226962281209</v>
      </c>
      <c r="H755" s="19">
        <v>487</v>
      </c>
      <c r="I755" s="19">
        <v>0</v>
      </c>
      <c r="J755" s="19">
        <v>20</v>
      </c>
      <c r="K755" s="19">
        <v>0</v>
      </c>
      <c r="L755" s="19">
        <v>0</v>
      </c>
      <c r="M755" s="19">
        <v>507</v>
      </c>
    </row>
    <row r="756" spans="1:13" x14ac:dyDescent="0.2">
      <c r="A756" s="18" t="s">
        <v>14</v>
      </c>
      <c r="B756" s="18" t="s">
        <v>22</v>
      </c>
      <c r="C756" s="18" t="s">
        <v>29</v>
      </c>
      <c r="D756" s="18" t="s">
        <v>85</v>
      </c>
      <c r="E756" s="18">
        <v>3</v>
      </c>
      <c r="F756" s="18">
        <v>2004</v>
      </c>
      <c r="G756" s="19">
        <v>339.72922882695013</v>
      </c>
      <c r="H756" s="19">
        <v>2368</v>
      </c>
      <c r="I756" s="19">
        <v>0</v>
      </c>
      <c r="J756" s="19">
        <v>0</v>
      </c>
      <c r="K756" s="19">
        <v>0</v>
      </c>
      <c r="L756" s="19">
        <v>0</v>
      </c>
      <c r="M756" s="19">
        <v>2368</v>
      </c>
    </row>
    <row r="757" spans="1:13" x14ac:dyDescent="0.2">
      <c r="A757" s="18" t="s">
        <v>15</v>
      </c>
      <c r="B757" s="18" t="s">
        <v>25</v>
      </c>
      <c r="C757" s="18" t="s">
        <v>29</v>
      </c>
      <c r="D757" s="18" t="s">
        <v>86</v>
      </c>
      <c r="E757" s="18">
        <v>3</v>
      </c>
      <c r="F757" s="18">
        <v>2010</v>
      </c>
      <c r="G757" s="19">
        <v>335.14378013109791</v>
      </c>
      <c r="H757" s="19">
        <v>8</v>
      </c>
      <c r="I757" s="19">
        <v>1031</v>
      </c>
      <c r="J757" s="19">
        <v>0</v>
      </c>
      <c r="K757" s="19">
        <v>0</v>
      </c>
      <c r="L757" s="19">
        <v>0</v>
      </c>
      <c r="M757" s="19">
        <v>1039</v>
      </c>
    </row>
    <row r="758" spans="1:13" x14ac:dyDescent="0.2">
      <c r="A758" s="18" t="s">
        <v>16</v>
      </c>
      <c r="B758" s="18" t="s">
        <v>27</v>
      </c>
      <c r="C758" s="18" t="s">
        <v>31</v>
      </c>
      <c r="D758" s="18" t="s">
        <v>90</v>
      </c>
      <c r="E758" s="18">
        <v>2</v>
      </c>
      <c r="F758" s="18">
        <v>2015</v>
      </c>
      <c r="G758" s="19">
        <v>796.13942422582079</v>
      </c>
      <c r="H758" s="19">
        <v>0</v>
      </c>
      <c r="I758" s="19">
        <v>123</v>
      </c>
      <c r="J758" s="19">
        <v>58</v>
      </c>
      <c r="K758" s="19">
        <v>97</v>
      </c>
      <c r="L758" s="19">
        <v>63.050000000000004</v>
      </c>
      <c r="M758" s="19">
        <v>244.05</v>
      </c>
    </row>
    <row r="759" spans="1:13" x14ac:dyDescent="0.2">
      <c r="A759" s="18" t="s">
        <v>13</v>
      </c>
      <c r="B759" s="18" t="s">
        <v>20</v>
      </c>
      <c r="C759" s="18" t="s">
        <v>31</v>
      </c>
      <c r="D759" s="18" t="s">
        <v>90</v>
      </c>
      <c r="E759" s="18">
        <v>3</v>
      </c>
      <c r="F759" s="18">
        <v>2010</v>
      </c>
      <c r="G759" s="19">
        <v>352.61244474478997</v>
      </c>
      <c r="H759" s="19">
        <v>0</v>
      </c>
      <c r="I759" s="19">
        <v>1776</v>
      </c>
      <c r="J759" s="19">
        <v>0</v>
      </c>
      <c r="K759" s="19">
        <v>0</v>
      </c>
      <c r="L759" s="19">
        <v>0</v>
      </c>
      <c r="M759" s="19">
        <v>1776</v>
      </c>
    </row>
    <row r="760" spans="1:13" x14ac:dyDescent="0.2">
      <c r="A760" s="18" t="s">
        <v>12</v>
      </c>
      <c r="B760" s="18" t="s">
        <v>19</v>
      </c>
      <c r="C760" s="18" t="s">
        <v>84</v>
      </c>
      <c r="D760" s="18" t="s">
        <v>91</v>
      </c>
      <c r="E760" s="18">
        <v>3</v>
      </c>
      <c r="F760" s="18">
        <v>2008</v>
      </c>
      <c r="G760" s="19">
        <v>584.44139958878623</v>
      </c>
      <c r="H760" s="19">
        <v>0</v>
      </c>
      <c r="I760" s="19">
        <v>886</v>
      </c>
      <c r="J760" s="19">
        <v>0</v>
      </c>
      <c r="K760" s="19">
        <v>0</v>
      </c>
      <c r="L760" s="19">
        <v>0</v>
      </c>
      <c r="M760" s="19">
        <v>886</v>
      </c>
    </row>
    <row r="761" spans="1:13" x14ac:dyDescent="0.2">
      <c r="A761" s="18" t="s">
        <v>13</v>
      </c>
      <c r="B761" s="18" t="s">
        <v>20</v>
      </c>
      <c r="C761" s="18" t="s">
        <v>84</v>
      </c>
      <c r="D761" s="18" t="s">
        <v>92</v>
      </c>
      <c r="E761" s="18">
        <v>2</v>
      </c>
      <c r="F761" s="18">
        <v>2013</v>
      </c>
      <c r="G761" s="19">
        <v>384.64712846769777</v>
      </c>
      <c r="H761" s="19">
        <v>0</v>
      </c>
      <c r="I761" s="19">
        <v>1155</v>
      </c>
      <c r="J761" s="19">
        <v>0</v>
      </c>
      <c r="K761" s="19">
        <v>0</v>
      </c>
      <c r="L761" s="19">
        <v>0</v>
      </c>
      <c r="M761" s="19">
        <v>1155</v>
      </c>
    </row>
    <row r="762" spans="1:13" x14ac:dyDescent="0.2">
      <c r="A762" s="18" t="s">
        <v>14</v>
      </c>
      <c r="B762" s="18" t="s">
        <v>22</v>
      </c>
      <c r="C762" s="18" t="s">
        <v>30</v>
      </c>
      <c r="D762" s="18" t="s">
        <v>89</v>
      </c>
      <c r="E762" s="18">
        <v>1</v>
      </c>
      <c r="F762" s="18">
        <v>2018</v>
      </c>
      <c r="G762" s="19">
        <v>507.64677601994686</v>
      </c>
      <c r="H762" s="19">
        <v>0</v>
      </c>
      <c r="I762" s="19">
        <v>658</v>
      </c>
      <c r="J762" s="19">
        <v>0</v>
      </c>
      <c r="K762" s="19">
        <v>0</v>
      </c>
      <c r="L762" s="19">
        <v>0</v>
      </c>
      <c r="M762" s="19">
        <v>658</v>
      </c>
    </row>
    <row r="763" spans="1:13" x14ac:dyDescent="0.2">
      <c r="A763" s="18" t="s">
        <v>14</v>
      </c>
      <c r="B763" s="18" t="s">
        <v>22</v>
      </c>
      <c r="C763" s="18" t="s">
        <v>31</v>
      </c>
      <c r="D763" s="18" t="s">
        <v>90</v>
      </c>
      <c r="E763" s="18">
        <v>3</v>
      </c>
      <c r="F763" s="18">
        <v>2009</v>
      </c>
      <c r="G763" s="19">
        <v>471.23066829879787</v>
      </c>
      <c r="H763" s="19">
        <v>139</v>
      </c>
      <c r="I763" s="19">
        <v>892</v>
      </c>
      <c r="J763" s="19">
        <v>0</v>
      </c>
      <c r="K763" s="19">
        <v>24</v>
      </c>
      <c r="L763" s="19">
        <v>15.600000000000001</v>
      </c>
      <c r="M763" s="19">
        <v>1046.5999999999999</v>
      </c>
    </row>
    <row r="764" spans="1:13" x14ac:dyDescent="0.2">
      <c r="A764" s="18" t="s">
        <v>15</v>
      </c>
      <c r="B764" s="18" t="s">
        <v>26</v>
      </c>
      <c r="C764" s="18" t="s">
        <v>84</v>
      </c>
      <c r="D764" s="18" t="s">
        <v>92</v>
      </c>
      <c r="E764" s="18">
        <v>3</v>
      </c>
      <c r="F764" s="18">
        <v>1996</v>
      </c>
      <c r="G764" s="19">
        <v>353.40787134860381</v>
      </c>
      <c r="H764" s="19">
        <v>0</v>
      </c>
      <c r="I764" s="19">
        <v>958</v>
      </c>
      <c r="J764" s="19">
        <v>0</v>
      </c>
      <c r="K764" s="19">
        <v>0</v>
      </c>
      <c r="L764" s="19">
        <v>0</v>
      </c>
      <c r="M764" s="19">
        <v>958</v>
      </c>
    </row>
    <row r="765" spans="1:13" x14ac:dyDescent="0.2">
      <c r="A765" s="18" t="s">
        <v>16</v>
      </c>
      <c r="B765" s="18" t="s">
        <v>27</v>
      </c>
      <c r="C765" s="18" t="s">
        <v>84</v>
      </c>
      <c r="D765" s="18" t="s">
        <v>92</v>
      </c>
      <c r="E765" s="18">
        <v>3</v>
      </c>
      <c r="F765" s="18">
        <v>2007</v>
      </c>
      <c r="G765" s="19">
        <v>463.39926876293993</v>
      </c>
      <c r="H765" s="19">
        <v>0</v>
      </c>
      <c r="I765" s="19">
        <v>1377</v>
      </c>
      <c r="J765" s="19">
        <v>18</v>
      </c>
      <c r="K765" s="19">
        <v>15</v>
      </c>
      <c r="L765" s="19">
        <v>9.75</v>
      </c>
      <c r="M765" s="19">
        <v>1404.75</v>
      </c>
    </row>
    <row r="766" spans="1:13" x14ac:dyDescent="0.2">
      <c r="A766" s="18" t="s">
        <v>16</v>
      </c>
      <c r="B766" s="18" t="s">
        <v>27</v>
      </c>
      <c r="C766" s="18" t="s">
        <v>84</v>
      </c>
      <c r="D766" s="18" t="s">
        <v>92</v>
      </c>
      <c r="E766" s="18">
        <v>2</v>
      </c>
      <c r="F766" s="18">
        <v>2013</v>
      </c>
      <c r="G766" s="19">
        <v>702.78648194681864</v>
      </c>
      <c r="H766" s="19">
        <v>0</v>
      </c>
      <c r="I766" s="19">
        <v>132</v>
      </c>
      <c r="J766" s="19">
        <v>5</v>
      </c>
      <c r="K766" s="19">
        <v>65</v>
      </c>
      <c r="L766" s="19">
        <v>42.25</v>
      </c>
      <c r="M766" s="19">
        <v>179.25</v>
      </c>
    </row>
    <row r="767" spans="1:13" x14ac:dyDescent="0.2">
      <c r="A767" s="18" t="s">
        <v>12</v>
      </c>
      <c r="B767" s="18" t="s">
        <v>18</v>
      </c>
      <c r="C767" s="18" t="s">
        <v>84</v>
      </c>
      <c r="D767" s="18" t="s">
        <v>91</v>
      </c>
      <c r="E767" s="18">
        <v>3</v>
      </c>
      <c r="F767" s="18">
        <v>2006</v>
      </c>
      <c r="G767" s="19">
        <v>530.85617975631612</v>
      </c>
      <c r="H767" s="19">
        <v>283</v>
      </c>
      <c r="I767" s="19">
        <v>10</v>
      </c>
      <c r="J767" s="19">
        <v>0</v>
      </c>
      <c r="K767" s="19">
        <v>0</v>
      </c>
      <c r="L767" s="19">
        <v>0</v>
      </c>
      <c r="M767" s="19">
        <v>293</v>
      </c>
    </row>
    <row r="768" spans="1:13" x14ac:dyDescent="0.2">
      <c r="A768" s="18" t="s">
        <v>15</v>
      </c>
      <c r="B768" s="18" t="s">
        <v>25</v>
      </c>
      <c r="C768" s="18" t="s">
        <v>32</v>
      </c>
      <c r="D768" s="18" t="s">
        <v>93</v>
      </c>
      <c r="E768" s="18">
        <v>1</v>
      </c>
      <c r="F768" s="18">
        <v>2019</v>
      </c>
      <c r="G768" s="19">
        <v>821.35686954355219</v>
      </c>
      <c r="H768" s="19">
        <v>0</v>
      </c>
      <c r="I768" s="19">
        <v>351</v>
      </c>
      <c r="J768" s="19">
        <v>7</v>
      </c>
      <c r="K768" s="19">
        <v>8</v>
      </c>
      <c r="L768" s="19">
        <v>5.2</v>
      </c>
      <c r="M768" s="19">
        <v>363.2</v>
      </c>
    </row>
    <row r="769" spans="1:13" x14ac:dyDescent="0.2">
      <c r="A769" s="18" t="s">
        <v>12</v>
      </c>
      <c r="B769" s="18" t="s">
        <v>17</v>
      </c>
      <c r="C769" s="18" t="s">
        <v>32</v>
      </c>
      <c r="D769" s="18" t="s">
        <v>93</v>
      </c>
      <c r="E769" s="18">
        <v>1</v>
      </c>
      <c r="F769" s="18">
        <v>2017</v>
      </c>
      <c r="G769" s="19">
        <v>463.90381992018052</v>
      </c>
      <c r="H769" s="19">
        <v>33</v>
      </c>
      <c r="I769" s="19">
        <v>540</v>
      </c>
      <c r="J769" s="19">
        <v>66</v>
      </c>
      <c r="K769" s="19">
        <v>21</v>
      </c>
      <c r="L769" s="19">
        <v>13.65</v>
      </c>
      <c r="M769" s="19">
        <v>652.65</v>
      </c>
    </row>
    <row r="770" spans="1:13" x14ac:dyDescent="0.2">
      <c r="A770" s="18" t="s">
        <v>14</v>
      </c>
      <c r="B770" s="18" t="s">
        <v>24</v>
      </c>
      <c r="C770" s="18" t="s">
        <v>29</v>
      </c>
      <c r="D770" s="18" t="s">
        <v>86</v>
      </c>
      <c r="E770" s="18">
        <v>1</v>
      </c>
      <c r="F770" s="18">
        <v>2019</v>
      </c>
      <c r="G770" s="19">
        <v>515.19565143630382</v>
      </c>
      <c r="H770" s="19">
        <v>0</v>
      </c>
      <c r="I770" s="19">
        <v>30</v>
      </c>
      <c r="J770" s="19">
        <v>118</v>
      </c>
      <c r="K770" s="19">
        <v>105</v>
      </c>
      <c r="L770" s="19">
        <v>68.25</v>
      </c>
      <c r="M770" s="19">
        <v>216.25</v>
      </c>
    </row>
    <row r="771" spans="1:13" x14ac:dyDescent="0.2">
      <c r="A771" s="18" t="s">
        <v>13</v>
      </c>
      <c r="B771" s="18" t="s">
        <v>21</v>
      </c>
      <c r="C771" s="18" t="s">
        <v>30</v>
      </c>
      <c r="D771" s="18" t="s">
        <v>89</v>
      </c>
      <c r="E771" s="18">
        <v>2</v>
      </c>
      <c r="F771" s="18">
        <v>2012</v>
      </c>
      <c r="G771" s="19">
        <v>390.33862603786991</v>
      </c>
      <c r="H771" s="19">
        <v>752</v>
      </c>
      <c r="I771" s="19">
        <v>0</v>
      </c>
      <c r="J771" s="19">
        <v>0</v>
      </c>
      <c r="K771" s="19">
        <v>0</v>
      </c>
      <c r="L771" s="19">
        <v>0</v>
      </c>
      <c r="M771" s="19">
        <v>752</v>
      </c>
    </row>
    <row r="772" spans="1:13" x14ac:dyDescent="0.2">
      <c r="A772" s="18" t="s">
        <v>15</v>
      </c>
      <c r="B772" s="18" t="s">
        <v>26</v>
      </c>
      <c r="C772" s="18" t="s">
        <v>84</v>
      </c>
      <c r="D772" s="18" t="s">
        <v>92</v>
      </c>
      <c r="E772" s="18">
        <v>3</v>
      </c>
      <c r="F772" s="18">
        <v>2008</v>
      </c>
      <c r="G772" s="19">
        <v>362.91440245269308</v>
      </c>
      <c r="H772" s="19">
        <v>0</v>
      </c>
      <c r="I772" s="19">
        <v>385</v>
      </c>
      <c r="J772" s="19">
        <v>1645</v>
      </c>
      <c r="K772" s="19">
        <v>26.000000000000004</v>
      </c>
      <c r="L772" s="19">
        <v>16.900000000000002</v>
      </c>
      <c r="M772" s="19">
        <v>2046.9</v>
      </c>
    </row>
    <row r="773" spans="1:13" x14ac:dyDescent="0.2">
      <c r="A773" s="18" t="s">
        <v>12</v>
      </c>
      <c r="B773" s="18" t="s">
        <v>17</v>
      </c>
      <c r="C773" s="18" t="s">
        <v>31</v>
      </c>
      <c r="D773" s="18" t="s">
        <v>90</v>
      </c>
      <c r="E773" s="18">
        <v>3</v>
      </c>
      <c r="F773" s="18">
        <v>2010</v>
      </c>
      <c r="G773" s="19">
        <v>713.88902156367237</v>
      </c>
      <c r="H773" s="19">
        <v>0</v>
      </c>
      <c r="I773" s="19">
        <v>469</v>
      </c>
      <c r="J773" s="19">
        <v>0</v>
      </c>
      <c r="K773" s="19">
        <v>0</v>
      </c>
      <c r="L773" s="19">
        <v>0</v>
      </c>
      <c r="M773" s="19">
        <v>469</v>
      </c>
    </row>
    <row r="774" spans="1:13" x14ac:dyDescent="0.2">
      <c r="A774" s="18" t="s">
        <v>14</v>
      </c>
      <c r="B774" s="18" t="s">
        <v>23</v>
      </c>
      <c r="C774" s="18" t="s">
        <v>29</v>
      </c>
      <c r="D774" s="18" t="s">
        <v>85</v>
      </c>
      <c r="E774" s="18">
        <v>1</v>
      </c>
      <c r="F774" s="18">
        <v>2018</v>
      </c>
      <c r="G774" s="19">
        <v>445.08790292852984</v>
      </c>
      <c r="H774" s="19">
        <v>171</v>
      </c>
      <c r="I774" s="19">
        <v>0</v>
      </c>
      <c r="J774" s="19">
        <v>0</v>
      </c>
      <c r="K774" s="19">
        <v>0</v>
      </c>
      <c r="L774" s="19">
        <v>0</v>
      </c>
      <c r="M774" s="19">
        <v>171</v>
      </c>
    </row>
    <row r="775" spans="1:13" x14ac:dyDescent="0.2">
      <c r="A775" s="18" t="s">
        <v>12</v>
      </c>
      <c r="B775" s="18" t="s">
        <v>18</v>
      </c>
      <c r="C775" s="18" t="s">
        <v>30</v>
      </c>
      <c r="D775" s="18" t="s">
        <v>88</v>
      </c>
      <c r="E775" s="18">
        <v>2</v>
      </c>
      <c r="F775" s="18">
        <v>2012</v>
      </c>
      <c r="G775" s="19">
        <v>464.57586236536207</v>
      </c>
      <c r="H775" s="19">
        <v>372</v>
      </c>
      <c r="I775" s="19">
        <v>0</v>
      </c>
      <c r="J775" s="19">
        <v>0</v>
      </c>
      <c r="K775" s="19">
        <v>0</v>
      </c>
      <c r="L775" s="19">
        <v>0</v>
      </c>
      <c r="M775" s="19">
        <v>372</v>
      </c>
    </row>
    <row r="776" spans="1:13" x14ac:dyDescent="0.2">
      <c r="A776" s="18" t="s">
        <v>14</v>
      </c>
      <c r="B776" s="18" t="s">
        <v>22</v>
      </c>
      <c r="C776" s="18" t="s">
        <v>31</v>
      </c>
      <c r="D776" s="18" t="s">
        <v>90</v>
      </c>
      <c r="E776" s="18">
        <v>2</v>
      </c>
      <c r="F776" s="18">
        <v>2014</v>
      </c>
      <c r="G776" s="19">
        <v>477.79911406885816</v>
      </c>
      <c r="H776" s="19">
        <v>35</v>
      </c>
      <c r="I776" s="19">
        <v>13</v>
      </c>
      <c r="J776" s="19">
        <v>16</v>
      </c>
      <c r="K776" s="19">
        <v>0</v>
      </c>
      <c r="L776" s="19">
        <v>0</v>
      </c>
      <c r="M776" s="19">
        <v>64</v>
      </c>
    </row>
    <row r="777" spans="1:13" x14ac:dyDescent="0.2">
      <c r="A777" s="18" t="s">
        <v>13</v>
      </c>
      <c r="B777" s="18" t="s">
        <v>20</v>
      </c>
      <c r="C777" s="18" t="s">
        <v>30</v>
      </c>
      <c r="D777" s="18" t="s">
        <v>89</v>
      </c>
      <c r="E777" s="18">
        <v>3</v>
      </c>
      <c r="F777" s="18">
        <v>2008</v>
      </c>
      <c r="G777" s="19">
        <v>251.926560942744</v>
      </c>
      <c r="H777" s="19">
        <v>759</v>
      </c>
      <c r="I777" s="19">
        <v>0</v>
      </c>
      <c r="J777" s="19">
        <v>0</v>
      </c>
      <c r="K777" s="19">
        <v>0</v>
      </c>
      <c r="L777" s="19">
        <v>0</v>
      </c>
      <c r="M777" s="19">
        <v>759</v>
      </c>
    </row>
    <row r="778" spans="1:13" x14ac:dyDescent="0.2">
      <c r="A778" s="18" t="s">
        <v>16</v>
      </c>
      <c r="B778" s="18" t="s">
        <v>27</v>
      </c>
      <c r="C778" s="18" t="s">
        <v>84</v>
      </c>
      <c r="D778" s="18" t="s">
        <v>91</v>
      </c>
      <c r="E778" s="18">
        <v>3</v>
      </c>
      <c r="F778" s="18">
        <v>1994</v>
      </c>
      <c r="G778" s="19">
        <v>423.8138844800643</v>
      </c>
      <c r="H778" s="19">
        <v>0</v>
      </c>
      <c r="I778" s="19">
        <v>1321</v>
      </c>
      <c r="J778" s="19">
        <v>0</v>
      </c>
      <c r="K778" s="19">
        <v>0</v>
      </c>
      <c r="L778" s="19">
        <v>0</v>
      </c>
      <c r="M778" s="19">
        <v>1321</v>
      </c>
    </row>
    <row r="779" spans="1:13" x14ac:dyDescent="0.2">
      <c r="A779" s="18" t="s">
        <v>12</v>
      </c>
      <c r="B779" s="18" t="s">
        <v>18</v>
      </c>
      <c r="C779" s="18" t="s">
        <v>30</v>
      </c>
      <c r="D779" s="18" t="s">
        <v>89</v>
      </c>
      <c r="E779" s="18">
        <v>1</v>
      </c>
      <c r="F779" s="18">
        <v>2019</v>
      </c>
      <c r="G779" s="19">
        <v>279.2924953405323</v>
      </c>
      <c r="H779" s="19">
        <v>279</v>
      </c>
      <c r="I779" s="19">
        <v>0</v>
      </c>
      <c r="J779" s="19">
        <v>34</v>
      </c>
      <c r="K779" s="19">
        <v>0</v>
      </c>
      <c r="L779" s="19">
        <v>0</v>
      </c>
      <c r="M779" s="19">
        <v>313</v>
      </c>
    </row>
    <row r="780" spans="1:13" x14ac:dyDescent="0.2">
      <c r="A780" s="18" t="s">
        <v>15</v>
      </c>
      <c r="B780" s="18" t="s">
        <v>25</v>
      </c>
      <c r="C780" s="18" t="s">
        <v>30</v>
      </c>
      <c r="D780" s="18" t="s">
        <v>89</v>
      </c>
      <c r="E780" s="18">
        <v>3</v>
      </c>
      <c r="F780" s="18">
        <v>2010</v>
      </c>
      <c r="G780" s="19">
        <v>653.98039626207458</v>
      </c>
      <c r="H780" s="19">
        <v>0</v>
      </c>
      <c r="I780" s="19">
        <v>599</v>
      </c>
      <c r="J780" s="19">
        <v>14</v>
      </c>
      <c r="K780" s="19">
        <v>8</v>
      </c>
      <c r="L780" s="19">
        <v>5.2</v>
      </c>
      <c r="M780" s="19">
        <v>618.20000000000005</v>
      </c>
    </row>
    <row r="781" spans="1:13" x14ac:dyDescent="0.2">
      <c r="A781" s="18" t="s">
        <v>14</v>
      </c>
      <c r="B781" s="18" t="s">
        <v>24</v>
      </c>
      <c r="C781" s="18" t="s">
        <v>29</v>
      </c>
      <c r="D781" s="18" t="s">
        <v>85</v>
      </c>
      <c r="E781" s="18">
        <v>1</v>
      </c>
      <c r="F781" s="18">
        <v>2019</v>
      </c>
      <c r="G781" s="19">
        <v>604.45235743997648</v>
      </c>
      <c r="H781" s="19">
        <v>7</v>
      </c>
      <c r="I781" s="19">
        <v>0</v>
      </c>
      <c r="J781" s="19">
        <v>172</v>
      </c>
      <c r="K781" s="19">
        <v>0</v>
      </c>
      <c r="L781" s="19">
        <v>0</v>
      </c>
      <c r="M781" s="19">
        <v>179</v>
      </c>
    </row>
    <row r="782" spans="1:13" x14ac:dyDescent="0.2">
      <c r="A782" s="18" t="s">
        <v>15</v>
      </c>
      <c r="B782" s="18" t="s">
        <v>26</v>
      </c>
      <c r="C782" s="18" t="s">
        <v>31</v>
      </c>
      <c r="D782" s="18" t="s">
        <v>90</v>
      </c>
      <c r="E782" s="18">
        <v>3</v>
      </c>
      <c r="F782" s="18">
        <v>2011</v>
      </c>
      <c r="G782" s="19">
        <v>547.06419379687338</v>
      </c>
      <c r="H782" s="19">
        <v>0</v>
      </c>
      <c r="I782" s="19">
        <v>903</v>
      </c>
      <c r="J782" s="19">
        <v>363</v>
      </c>
      <c r="K782" s="19">
        <v>124.00000000000001</v>
      </c>
      <c r="L782" s="19">
        <v>80.600000000000009</v>
      </c>
      <c r="M782" s="19">
        <v>1346.6</v>
      </c>
    </row>
    <row r="783" spans="1:13" x14ac:dyDescent="0.2">
      <c r="A783" s="18" t="s">
        <v>14</v>
      </c>
      <c r="B783" s="18" t="s">
        <v>22</v>
      </c>
      <c r="C783" s="18" t="s">
        <v>31</v>
      </c>
      <c r="D783" s="18" t="s">
        <v>90</v>
      </c>
      <c r="E783" s="18">
        <v>1</v>
      </c>
      <c r="F783" s="18">
        <v>2017</v>
      </c>
      <c r="G783" s="19">
        <v>552.24778234820417</v>
      </c>
      <c r="H783" s="19">
        <v>186</v>
      </c>
      <c r="I783" s="19">
        <v>21</v>
      </c>
      <c r="J783" s="19">
        <v>49</v>
      </c>
      <c r="K783" s="19">
        <v>21</v>
      </c>
      <c r="L783" s="19">
        <v>13.65</v>
      </c>
      <c r="M783" s="19">
        <v>269.64999999999998</v>
      </c>
    </row>
    <row r="784" spans="1:13" x14ac:dyDescent="0.2">
      <c r="A784" s="18" t="s">
        <v>14</v>
      </c>
      <c r="B784" s="18" t="s">
        <v>22</v>
      </c>
      <c r="C784" s="18" t="s">
        <v>31</v>
      </c>
      <c r="D784" s="18" t="s">
        <v>90</v>
      </c>
      <c r="E784" s="18">
        <v>1</v>
      </c>
      <c r="F784" s="18">
        <v>2017</v>
      </c>
      <c r="G784" s="19">
        <v>877.9361997917789</v>
      </c>
      <c r="H784" s="19">
        <v>0</v>
      </c>
      <c r="I784" s="19">
        <v>511</v>
      </c>
      <c r="J784" s="19">
        <v>8</v>
      </c>
      <c r="K784" s="19">
        <v>0</v>
      </c>
      <c r="L784" s="19">
        <v>0</v>
      </c>
      <c r="M784" s="19">
        <v>519</v>
      </c>
    </row>
    <row r="785" spans="1:13" x14ac:dyDescent="0.2">
      <c r="A785" s="18" t="s">
        <v>14</v>
      </c>
      <c r="B785" s="18" t="s">
        <v>23</v>
      </c>
      <c r="C785" s="18" t="s">
        <v>30</v>
      </c>
      <c r="D785" s="18" t="s">
        <v>89</v>
      </c>
      <c r="E785" s="18">
        <v>2</v>
      </c>
      <c r="F785" s="18">
        <v>2012</v>
      </c>
      <c r="G785" s="19">
        <v>457.41708668756019</v>
      </c>
      <c r="H785" s="19">
        <v>15</v>
      </c>
      <c r="I785" s="19">
        <v>277</v>
      </c>
      <c r="J785" s="19">
        <v>0</v>
      </c>
      <c r="K785" s="19">
        <v>15</v>
      </c>
      <c r="L785" s="19">
        <v>9.75</v>
      </c>
      <c r="M785" s="19">
        <v>301.75</v>
      </c>
    </row>
    <row r="786" spans="1:13" x14ac:dyDescent="0.2">
      <c r="A786" s="18" t="s">
        <v>16</v>
      </c>
      <c r="B786" s="18" t="s">
        <v>27</v>
      </c>
      <c r="C786" s="18" t="s">
        <v>29</v>
      </c>
      <c r="D786" s="18" t="s">
        <v>85</v>
      </c>
      <c r="E786" s="18">
        <v>3</v>
      </c>
      <c r="F786" s="18">
        <v>2009</v>
      </c>
      <c r="G786" s="19">
        <v>474.56161676840861</v>
      </c>
      <c r="H786" s="19">
        <v>679</v>
      </c>
      <c r="I786" s="19">
        <v>0</v>
      </c>
      <c r="J786" s="19">
        <v>0</v>
      </c>
      <c r="K786" s="19">
        <v>0</v>
      </c>
      <c r="L786" s="19">
        <v>0</v>
      </c>
      <c r="M786" s="19">
        <v>679</v>
      </c>
    </row>
    <row r="787" spans="1:13" x14ac:dyDescent="0.2">
      <c r="A787" s="18" t="s">
        <v>15</v>
      </c>
      <c r="B787" s="18" t="s">
        <v>25</v>
      </c>
      <c r="C787" s="18" t="s">
        <v>30</v>
      </c>
      <c r="D787" s="18" t="s">
        <v>89</v>
      </c>
      <c r="E787" s="18">
        <v>3</v>
      </c>
      <c r="F787" s="18">
        <v>2003</v>
      </c>
      <c r="G787" s="19">
        <v>349.83903380616465</v>
      </c>
      <c r="H787" s="19">
        <v>0</v>
      </c>
      <c r="I787" s="19">
        <v>0</v>
      </c>
      <c r="J787" s="19">
        <v>1423</v>
      </c>
      <c r="K787" s="19">
        <v>0</v>
      </c>
      <c r="L787" s="19">
        <v>0</v>
      </c>
      <c r="M787" s="19">
        <v>1423</v>
      </c>
    </row>
    <row r="788" spans="1:13" x14ac:dyDescent="0.2">
      <c r="A788" s="18" t="s">
        <v>16</v>
      </c>
      <c r="B788" s="18" t="s">
        <v>28</v>
      </c>
      <c r="C788" s="18" t="s">
        <v>32</v>
      </c>
      <c r="D788" s="18" t="s">
        <v>93</v>
      </c>
      <c r="E788" s="18">
        <v>3</v>
      </c>
      <c r="F788" s="18">
        <v>2000</v>
      </c>
      <c r="G788" s="19">
        <v>374.67370935557256</v>
      </c>
      <c r="H788" s="19">
        <v>759</v>
      </c>
      <c r="I788" s="19">
        <v>0</v>
      </c>
      <c r="J788" s="19">
        <v>53</v>
      </c>
      <c r="K788" s="19">
        <v>0</v>
      </c>
      <c r="L788" s="19">
        <v>0</v>
      </c>
      <c r="M788" s="19">
        <v>812</v>
      </c>
    </row>
    <row r="789" spans="1:13" x14ac:dyDescent="0.2">
      <c r="A789" s="18" t="s">
        <v>13</v>
      </c>
      <c r="B789" s="18" t="s">
        <v>21</v>
      </c>
      <c r="C789" s="18" t="s">
        <v>31</v>
      </c>
      <c r="D789" s="18" t="s">
        <v>90</v>
      </c>
      <c r="E789" s="18">
        <v>3</v>
      </c>
      <c r="F789" s="18">
        <v>2009</v>
      </c>
      <c r="G789" s="19">
        <v>443.89952218466425</v>
      </c>
      <c r="H789" s="19">
        <v>38</v>
      </c>
      <c r="I789" s="19">
        <v>62</v>
      </c>
      <c r="J789" s="19">
        <v>0</v>
      </c>
      <c r="K789" s="19">
        <v>0</v>
      </c>
      <c r="L789" s="19">
        <v>0</v>
      </c>
      <c r="M789" s="19">
        <v>100</v>
      </c>
    </row>
    <row r="790" spans="1:13" x14ac:dyDescent="0.2">
      <c r="A790" s="18" t="s">
        <v>14</v>
      </c>
      <c r="B790" s="18" t="s">
        <v>23</v>
      </c>
      <c r="C790" s="18" t="s">
        <v>32</v>
      </c>
      <c r="D790" s="18" t="s">
        <v>93</v>
      </c>
      <c r="E790" s="18">
        <v>2</v>
      </c>
      <c r="F790" s="18">
        <v>2012</v>
      </c>
      <c r="G790" s="19">
        <v>572.7437697576654</v>
      </c>
      <c r="H790" s="19">
        <v>0</v>
      </c>
      <c r="I790" s="19">
        <v>169</v>
      </c>
      <c r="J790" s="19">
        <v>17</v>
      </c>
      <c r="K790" s="19">
        <v>0</v>
      </c>
      <c r="L790" s="19">
        <v>0</v>
      </c>
      <c r="M790" s="19">
        <v>186</v>
      </c>
    </row>
    <row r="791" spans="1:13" x14ac:dyDescent="0.2">
      <c r="A791" s="18" t="s">
        <v>14</v>
      </c>
      <c r="B791" s="18" t="s">
        <v>24</v>
      </c>
      <c r="C791" s="18" t="s">
        <v>84</v>
      </c>
      <c r="D791" s="18" t="s">
        <v>92</v>
      </c>
      <c r="E791" s="18">
        <v>2</v>
      </c>
      <c r="F791" s="18">
        <v>2013</v>
      </c>
      <c r="G791" s="19">
        <v>714.67673796852648</v>
      </c>
      <c r="H791" s="19">
        <v>0</v>
      </c>
      <c r="I791" s="19">
        <v>472</v>
      </c>
      <c r="J791" s="19">
        <v>0</v>
      </c>
      <c r="K791" s="19">
        <v>0</v>
      </c>
      <c r="L791" s="19">
        <v>0</v>
      </c>
      <c r="M791" s="19">
        <v>472</v>
      </c>
    </row>
    <row r="792" spans="1:13" x14ac:dyDescent="0.2">
      <c r="A792" s="18" t="s">
        <v>15</v>
      </c>
      <c r="B792" s="18" t="s">
        <v>26</v>
      </c>
      <c r="C792" s="18" t="s">
        <v>31</v>
      </c>
      <c r="D792" s="18" t="s">
        <v>90</v>
      </c>
      <c r="E792" s="18">
        <v>3</v>
      </c>
      <c r="F792" s="18">
        <v>2008</v>
      </c>
      <c r="G792" s="19">
        <v>429.09359286183542</v>
      </c>
      <c r="H792" s="19">
        <v>0</v>
      </c>
      <c r="I792" s="19">
        <v>196</v>
      </c>
      <c r="J792" s="19">
        <v>719</v>
      </c>
      <c r="K792" s="19">
        <v>0</v>
      </c>
      <c r="L792" s="19">
        <v>0</v>
      </c>
      <c r="M792" s="19">
        <v>915</v>
      </c>
    </row>
    <row r="793" spans="1:13" x14ac:dyDescent="0.2">
      <c r="A793" s="18" t="s">
        <v>12</v>
      </c>
      <c r="B793" s="18" t="s">
        <v>17</v>
      </c>
      <c r="C793" s="18" t="s">
        <v>32</v>
      </c>
      <c r="D793" s="18" t="s">
        <v>93</v>
      </c>
      <c r="E793" s="18">
        <v>3</v>
      </c>
      <c r="F793" s="18">
        <v>2006</v>
      </c>
      <c r="G793" s="19">
        <v>343.86321372651901</v>
      </c>
      <c r="H793" s="19">
        <v>0</v>
      </c>
      <c r="I793" s="19">
        <v>1030</v>
      </c>
      <c r="J793" s="19">
        <v>0</v>
      </c>
      <c r="K793" s="19">
        <v>0</v>
      </c>
      <c r="L793" s="19">
        <v>0</v>
      </c>
      <c r="M793" s="19">
        <v>1030</v>
      </c>
    </row>
    <row r="794" spans="1:13" x14ac:dyDescent="0.2">
      <c r="A794" s="18" t="s">
        <v>12</v>
      </c>
      <c r="B794" s="18" t="s">
        <v>17</v>
      </c>
      <c r="C794" s="18" t="s">
        <v>84</v>
      </c>
      <c r="D794" s="18" t="s">
        <v>92</v>
      </c>
      <c r="E794" s="18">
        <v>1</v>
      </c>
      <c r="F794" s="18">
        <v>2018</v>
      </c>
      <c r="G794" s="19">
        <v>586.08222339673432</v>
      </c>
      <c r="H794" s="19">
        <v>102</v>
      </c>
      <c r="I794" s="19">
        <v>0</v>
      </c>
      <c r="J794" s="19">
        <v>43</v>
      </c>
      <c r="K794" s="19">
        <v>0</v>
      </c>
      <c r="L794" s="19">
        <v>0</v>
      </c>
      <c r="M794" s="19">
        <v>145</v>
      </c>
    </row>
    <row r="795" spans="1:13" x14ac:dyDescent="0.2">
      <c r="A795" s="18" t="s">
        <v>15</v>
      </c>
      <c r="B795" s="18" t="s">
        <v>25</v>
      </c>
      <c r="C795" s="18" t="s">
        <v>31</v>
      </c>
      <c r="D795" s="18" t="s">
        <v>90</v>
      </c>
      <c r="E795" s="18">
        <v>2</v>
      </c>
      <c r="F795" s="18">
        <v>2015</v>
      </c>
      <c r="G795" s="19">
        <v>675.92071649446643</v>
      </c>
      <c r="H795" s="19">
        <v>361</v>
      </c>
      <c r="I795" s="19">
        <v>0</v>
      </c>
      <c r="J795" s="19">
        <v>60</v>
      </c>
      <c r="K795" s="19">
        <v>9</v>
      </c>
      <c r="L795" s="19">
        <v>5.8500000000000005</v>
      </c>
      <c r="M795" s="19">
        <v>426.85</v>
      </c>
    </row>
    <row r="796" spans="1:13" x14ac:dyDescent="0.2">
      <c r="A796" s="18" t="s">
        <v>15</v>
      </c>
      <c r="B796" s="18" t="s">
        <v>26</v>
      </c>
      <c r="C796" s="18" t="s">
        <v>31</v>
      </c>
      <c r="D796" s="18" t="s">
        <v>90</v>
      </c>
      <c r="E796" s="18">
        <v>3</v>
      </c>
      <c r="F796" s="18">
        <v>2009</v>
      </c>
      <c r="G796" s="19">
        <v>475.94425282914403</v>
      </c>
      <c r="H796" s="19">
        <v>0</v>
      </c>
      <c r="I796" s="19">
        <v>452</v>
      </c>
      <c r="J796" s="19">
        <v>49</v>
      </c>
      <c r="K796" s="19">
        <v>0</v>
      </c>
      <c r="L796" s="19">
        <v>0</v>
      </c>
      <c r="M796" s="19">
        <v>501</v>
      </c>
    </row>
    <row r="797" spans="1:13" x14ac:dyDescent="0.2">
      <c r="A797" s="18" t="s">
        <v>15</v>
      </c>
      <c r="B797" s="18" t="s">
        <v>26</v>
      </c>
      <c r="C797" s="18" t="s">
        <v>32</v>
      </c>
      <c r="D797" s="18" t="s">
        <v>93</v>
      </c>
      <c r="E797" s="18">
        <v>3</v>
      </c>
      <c r="F797" s="18">
        <v>2000</v>
      </c>
      <c r="G797" s="19">
        <v>563.72574540107303</v>
      </c>
      <c r="H797" s="19">
        <v>0</v>
      </c>
      <c r="I797" s="19">
        <v>192</v>
      </c>
      <c r="J797" s="19">
        <v>792</v>
      </c>
      <c r="K797" s="19">
        <v>116.99999999999999</v>
      </c>
      <c r="L797" s="19">
        <v>76.05</v>
      </c>
      <c r="M797" s="19">
        <v>1060.05</v>
      </c>
    </row>
    <row r="798" spans="1:13" x14ac:dyDescent="0.2">
      <c r="A798" s="18" t="s">
        <v>16</v>
      </c>
      <c r="B798" s="18" t="s">
        <v>27</v>
      </c>
      <c r="C798" s="18" t="s">
        <v>32</v>
      </c>
      <c r="D798" s="18" t="s">
        <v>93</v>
      </c>
      <c r="E798" s="18">
        <v>3</v>
      </c>
      <c r="F798" s="18">
        <v>2005</v>
      </c>
      <c r="G798" s="19">
        <v>477.51233038935317</v>
      </c>
      <c r="H798" s="19">
        <v>209</v>
      </c>
      <c r="I798" s="19">
        <v>508</v>
      </c>
      <c r="J798" s="19">
        <v>115</v>
      </c>
      <c r="K798" s="19">
        <v>0</v>
      </c>
      <c r="L798" s="19">
        <v>0</v>
      </c>
      <c r="M798" s="19">
        <v>832</v>
      </c>
    </row>
    <row r="799" spans="1:13" x14ac:dyDescent="0.2">
      <c r="A799" s="18" t="s">
        <v>12</v>
      </c>
      <c r="B799" s="18" t="s">
        <v>18</v>
      </c>
      <c r="C799" s="18" t="s">
        <v>31</v>
      </c>
      <c r="D799" s="18" t="s">
        <v>90</v>
      </c>
      <c r="E799" s="18">
        <v>3</v>
      </c>
      <c r="F799" s="18">
        <v>2009</v>
      </c>
      <c r="G799" s="19">
        <v>522.57191542544024</v>
      </c>
      <c r="H799" s="19">
        <v>200</v>
      </c>
      <c r="I799" s="19">
        <v>0</v>
      </c>
      <c r="J799" s="19">
        <v>85</v>
      </c>
      <c r="K799" s="19">
        <v>6.9999999999999991</v>
      </c>
      <c r="L799" s="19">
        <v>4.55</v>
      </c>
      <c r="M799" s="19">
        <v>289.55</v>
      </c>
    </row>
    <row r="800" spans="1:13" x14ac:dyDescent="0.2">
      <c r="A800" s="18" t="s">
        <v>16</v>
      </c>
      <c r="B800" s="18" t="s">
        <v>27</v>
      </c>
      <c r="C800" s="18" t="s">
        <v>84</v>
      </c>
      <c r="D800" s="18" t="s">
        <v>92</v>
      </c>
      <c r="E800" s="18">
        <v>3</v>
      </c>
      <c r="F800" s="18">
        <v>2007</v>
      </c>
      <c r="G800" s="19">
        <v>458.44342866803805</v>
      </c>
      <c r="H800" s="19">
        <v>0</v>
      </c>
      <c r="I800" s="19">
        <v>663</v>
      </c>
      <c r="J800" s="19">
        <v>554</v>
      </c>
      <c r="K800" s="19">
        <v>6</v>
      </c>
      <c r="L800" s="19">
        <v>3.9000000000000004</v>
      </c>
      <c r="M800" s="19">
        <v>1220.9000000000001</v>
      </c>
    </row>
    <row r="801" spans="1:13" x14ac:dyDescent="0.2">
      <c r="A801" s="18" t="s">
        <v>12</v>
      </c>
      <c r="B801" s="18" t="s">
        <v>17</v>
      </c>
      <c r="C801" s="18" t="s">
        <v>30</v>
      </c>
      <c r="D801" s="18" t="s">
        <v>89</v>
      </c>
      <c r="E801" s="18">
        <v>2</v>
      </c>
      <c r="F801" s="18">
        <v>2012</v>
      </c>
      <c r="G801" s="19">
        <v>604.79481394730021</v>
      </c>
      <c r="H801" s="19">
        <v>0</v>
      </c>
      <c r="I801" s="19">
        <v>0</v>
      </c>
      <c r="J801" s="19">
        <v>6</v>
      </c>
      <c r="K801" s="19">
        <v>8</v>
      </c>
      <c r="L801" s="19">
        <v>5.2</v>
      </c>
      <c r="M801" s="19">
        <v>11.2</v>
      </c>
    </row>
    <row r="802" spans="1:13" x14ac:dyDescent="0.2">
      <c r="A802" s="18" t="s">
        <v>13</v>
      </c>
      <c r="B802" s="18" t="s">
        <v>21</v>
      </c>
      <c r="C802" s="18" t="s">
        <v>29</v>
      </c>
      <c r="D802" s="18" t="s">
        <v>85</v>
      </c>
      <c r="E802" s="18">
        <v>2</v>
      </c>
      <c r="F802" s="18">
        <v>2014</v>
      </c>
      <c r="G802" s="19">
        <v>505.56666422876663</v>
      </c>
      <c r="H802" s="19">
        <v>0</v>
      </c>
      <c r="I802" s="19">
        <v>752</v>
      </c>
      <c r="J802" s="19">
        <v>24</v>
      </c>
      <c r="K802" s="19">
        <v>0</v>
      </c>
      <c r="L802" s="19">
        <v>0</v>
      </c>
      <c r="M802" s="19">
        <v>776</v>
      </c>
    </row>
    <row r="803" spans="1:13" x14ac:dyDescent="0.2">
      <c r="A803" s="18" t="s">
        <v>16</v>
      </c>
      <c r="B803" s="18" t="s">
        <v>27</v>
      </c>
      <c r="C803" s="18" t="s">
        <v>29</v>
      </c>
      <c r="D803" s="18" t="s">
        <v>86</v>
      </c>
      <c r="E803" s="18">
        <v>1</v>
      </c>
      <c r="F803" s="18">
        <v>2019</v>
      </c>
      <c r="G803" s="19">
        <v>891.42054727679147</v>
      </c>
      <c r="H803" s="19">
        <v>169</v>
      </c>
      <c r="I803" s="19">
        <v>0</v>
      </c>
      <c r="J803" s="19">
        <v>0</v>
      </c>
      <c r="K803" s="19">
        <v>0</v>
      </c>
      <c r="L803" s="19">
        <v>0</v>
      </c>
      <c r="M803" s="19">
        <v>169</v>
      </c>
    </row>
    <row r="804" spans="1:13" x14ac:dyDescent="0.2">
      <c r="A804" s="18" t="s">
        <v>12</v>
      </c>
      <c r="B804" s="18" t="s">
        <v>19</v>
      </c>
      <c r="C804" s="18" t="s">
        <v>32</v>
      </c>
      <c r="D804" s="18" t="s">
        <v>93</v>
      </c>
      <c r="E804" s="18">
        <v>1</v>
      </c>
      <c r="F804" s="18">
        <v>2017</v>
      </c>
      <c r="G804" s="19">
        <v>708.86346175902554</v>
      </c>
      <c r="H804" s="19">
        <v>0</v>
      </c>
      <c r="I804" s="19">
        <v>1047</v>
      </c>
      <c r="J804" s="19">
        <v>0</v>
      </c>
      <c r="K804" s="19">
        <v>0</v>
      </c>
      <c r="L804" s="19">
        <v>0</v>
      </c>
      <c r="M804" s="19">
        <v>1047</v>
      </c>
    </row>
    <row r="805" spans="1:13" x14ac:dyDescent="0.2">
      <c r="A805" s="18" t="s">
        <v>14</v>
      </c>
      <c r="B805" s="18" t="s">
        <v>23</v>
      </c>
      <c r="C805" s="18" t="s">
        <v>84</v>
      </c>
      <c r="D805" s="18" t="s">
        <v>92</v>
      </c>
      <c r="E805" s="18">
        <v>3</v>
      </c>
      <c r="F805" s="18">
        <v>2008</v>
      </c>
      <c r="G805" s="19">
        <v>424.61841054722208</v>
      </c>
      <c r="H805" s="19">
        <v>0</v>
      </c>
      <c r="I805" s="19">
        <v>337</v>
      </c>
      <c r="J805" s="19">
        <v>3</v>
      </c>
      <c r="K805" s="19">
        <v>0</v>
      </c>
      <c r="L805" s="19">
        <v>0</v>
      </c>
      <c r="M805" s="19">
        <v>340</v>
      </c>
    </row>
    <row r="806" spans="1:13" x14ac:dyDescent="0.2">
      <c r="A806" s="18" t="s">
        <v>14</v>
      </c>
      <c r="B806" s="18" t="s">
        <v>22</v>
      </c>
      <c r="C806" s="18" t="s">
        <v>84</v>
      </c>
      <c r="D806" s="18" t="s">
        <v>92</v>
      </c>
      <c r="E806" s="18">
        <v>1</v>
      </c>
      <c r="F806" s="18">
        <v>2018</v>
      </c>
      <c r="G806" s="19">
        <v>597.20632324838368</v>
      </c>
      <c r="H806" s="19">
        <v>117</v>
      </c>
      <c r="I806" s="19">
        <v>0</v>
      </c>
      <c r="J806" s="19">
        <v>60</v>
      </c>
      <c r="K806" s="19">
        <v>0</v>
      </c>
      <c r="L806" s="19">
        <v>0</v>
      </c>
      <c r="M806" s="19">
        <v>177</v>
      </c>
    </row>
    <row r="807" spans="1:13" x14ac:dyDescent="0.2">
      <c r="A807" s="18" t="s">
        <v>14</v>
      </c>
      <c r="B807" s="18" t="s">
        <v>24</v>
      </c>
      <c r="C807" s="18" t="s">
        <v>84</v>
      </c>
      <c r="D807" s="18" t="s">
        <v>92</v>
      </c>
      <c r="E807" s="18">
        <v>3</v>
      </c>
      <c r="F807" s="18">
        <v>2011</v>
      </c>
      <c r="G807" s="19">
        <v>737.44205593706567</v>
      </c>
      <c r="H807" s="19">
        <v>0</v>
      </c>
      <c r="I807" s="19">
        <v>537</v>
      </c>
      <c r="J807" s="19">
        <v>42</v>
      </c>
      <c r="K807" s="19">
        <v>0</v>
      </c>
      <c r="L807" s="19">
        <v>0</v>
      </c>
      <c r="M807" s="19">
        <v>579</v>
      </c>
    </row>
    <row r="808" spans="1:13" x14ac:dyDescent="0.2">
      <c r="A808" s="18" t="s">
        <v>15</v>
      </c>
      <c r="B808" s="18" t="s">
        <v>25</v>
      </c>
      <c r="C808" s="18" t="s">
        <v>31</v>
      </c>
      <c r="D808" s="18" t="s">
        <v>90</v>
      </c>
      <c r="E808" s="18">
        <v>3</v>
      </c>
      <c r="F808" s="18">
        <v>1998</v>
      </c>
      <c r="G808" s="19">
        <v>443.0057720534727</v>
      </c>
      <c r="H808" s="19">
        <v>0</v>
      </c>
      <c r="I808" s="19">
        <v>0</v>
      </c>
      <c r="J808" s="19">
        <v>482</v>
      </c>
      <c r="K808" s="19">
        <v>0</v>
      </c>
      <c r="L808" s="19">
        <v>0</v>
      </c>
      <c r="M808" s="19">
        <v>482</v>
      </c>
    </row>
    <row r="809" spans="1:13" x14ac:dyDescent="0.2">
      <c r="A809" s="18" t="s">
        <v>15</v>
      </c>
      <c r="B809" s="18" t="s">
        <v>25</v>
      </c>
      <c r="C809" s="18" t="s">
        <v>84</v>
      </c>
      <c r="D809" s="18" t="s">
        <v>92</v>
      </c>
      <c r="E809" s="18">
        <v>3</v>
      </c>
      <c r="F809" s="18">
        <v>2006</v>
      </c>
      <c r="G809" s="19">
        <v>308.75029374833315</v>
      </c>
      <c r="H809" s="19">
        <v>0</v>
      </c>
      <c r="I809" s="19">
        <v>704</v>
      </c>
      <c r="J809" s="19">
        <v>304</v>
      </c>
      <c r="K809" s="19">
        <v>0</v>
      </c>
      <c r="L809" s="19">
        <v>0</v>
      </c>
      <c r="M809" s="19">
        <v>1008</v>
      </c>
    </row>
    <row r="810" spans="1:13" x14ac:dyDescent="0.2">
      <c r="A810" s="18" t="s">
        <v>12</v>
      </c>
      <c r="B810" s="18" t="s">
        <v>17</v>
      </c>
      <c r="C810" s="18" t="s">
        <v>84</v>
      </c>
      <c r="D810" s="18" t="s">
        <v>92</v>
      </c>
      <c r="E810" s="18">
        <v>3</v>
      </c>
      <c r="F810" s="18">
        <v>2003</v>
      </c>
      <c r="G810" s="19">
        <v>450.75874181740539</v>
      </c>
      <c r="H810" s="19">
        <v>504</v>
      </c>
      <c r="I810" s="19">
        <v>0</v>
      </c>
      <c r="J810" s="19">
        <v>0</v>
      </c>
      <c r="K810" s="19">
        <v>0</v>
      </c>
      <c r="L810" s="19">
        <v>0</v>
      </c>
      <c r="M810" s="19">
        <v>504</v>
      </c>
    </row>
    <row r="811" spans="1:13" x14ac:dyDescent="0.2">
      <c r="A811" s="18" t="s">
        <v>14</v>
      </c>
      <c r="B811" s="18" t="s">
        <v>23</v>
      </c>
      <c r="C811" s="18" t="s">
        <v>31</v>
      </c>
      <c r="D811" s="18" t="s">
        <v>90</v>
      </c>
      <c r="E811" s="18">
        <v>3</v>
      </c>
      <c r="F811" s="18">
        <v>2008</v>
      </c>
      <c r="G811" s="19">
        <v>454.12753692823276</v>
      </c>
      <c r="H811" s="19">
        <v>0</v>
      </c>
      <c r="I811" s="19">
        <v>533</v>
      </c>
      <c r="J811" s="19">
        <v>20</v>
      </c>
      <c r="K811" s="19">
        <v>0</v>
      </c>
      <c r="L811" s="19">
        <v>0</v>
      </c>
      <c r="M811" s="19">
        <v>553</v>
      </c>
    </row>
    <row r="812" spans="1:13" x14ac:dyDescent="0.2">
      <c r="A812" s="18" t="s">
        <v>14</v>
      </c>
      <c r="B812" s="18" t="s">
        <v>22</v>
      </c>
      <c r="C812" s="18" t="s">
        <v>31</v>
      </c>
      <c r="D812" s="18" t="s">
        <v>90</v>
      </c>
      <c r="E812" s="18">
        <v>1</v>
      </c>
      <c r="F812" s="18">
        <v>2019</v>
      </c>
      <c r="G812" s="19">
        <v>505.1978934780962</v>
      </c>
      <c r="H812" s="19">
        <v>0</v>
      </c>
      <c r="I812" s="19">
        <v>12</v>
      </c>
      <c r="J812" s="19">
        <v>0</v>
      </c>
      <c r="K812" s="19">
        <v>0</v>
      </c>
      <c r="L812" s="19">
        <v>0</v>
      </c>
      <c r="M812" s="19">
        <v>12</v>
      </c>
    </row>
    <row r="813" spans="1:13" x14ac:dyDescent="0.2">
      <c r="A813" s="18" t="s">
        <v>15</v>
      </c>
      <c r="B813" s="18" t="s">
        <v>26</v>
      </c>
      <c r="C813" s="18" t="s">
        <v>84</v>
      </c>
      <c r="D813" s="18" t="s">
        <v>92</v>
      </c>
      <c r="E813" s="18">
        <v>3</v>
      </c>
      <c r="F813" s="18">
        <v>2008</v>
      </c>
      <c r="G813" s="19">
        <v>407.33089501494578</v>
      </c>
      <c r="H813" s="19">
        <v>0</v>
      </c>
      <c r="I813" s="19">
        <v>215</v>
      </c>
      <c r="J813" s="19">
        <v>252</v>
      </c>
      <c r="K813" s="19">
        <v>0</v>
      </c>
      <c r="L813" s="19">
        <v>0</v>
      </c>
      <c r="M813" s="19">
        <v>467</v>
      </c>
    </row>
    <row r="814" spans="1:13" x14ac:dyDescent="0.2">
      <c r="A814" s="18" t="s">
        <v>16</v>
      </c>
      <c r="B814" s="18" t="s">
        <v>27</v>
      </c>
      <c r="C814" s="18" t="s">
        <v>84</v>
      </c>
      <c r="D814" s="18" t="s">
        <v>92</v>
      </c>
      <c r="E814" s="18">
        <v>1</v>
      </c>
      <c r="F814" s="18">
        <v>2019</v>
      </c>
      <c r="G814" s="19">
        <v>603.2152077103284</v>
      </c>
      <c r="H814" s="19">
        <v>55</v>
      </c>
      <c r="I814" s="19">
        <v>0</v>
      </c>
      <c r="J814" s="19">
        <v>0</v>
      </c>
      <c r="K814" s="19">
        <v>0</v>
      </c>
      <c r="L814" s="19">
        <v>0</v>
      </c>
      <c r="M814" s="19">
        <v>55</v>
      </c>
    </row>
    <row r="815" spans="1:13" x14ac:dyDescent="0.2">
      <c r="A815" s="18" t="s">
        <v>14</v>
      </c>
      <c r="B815" s="18" t="s">
        <v>22</v>
      </c>
      <c r="C815" s="18" t="s">
        <v>31</v>
      </c>
      <c r="D815" s="18" t="s">
        <v>90</v>
      </c>
      <c r="E815" s="18">
        <v>2</v>
      </c>
      <c r="F815" s="18">
        <v>2016</v>
      </c>
      <c r="G815" s="19">
        <v>845.80579717941237</v>
      </c>
      <c r="H815" s="19">
        <v>330</v>
      </c>
      <c r="I815" s="19">
        <v>0</v>
      </c>
      <c r="J815" s="19">
        <v>63</v>
      </c>
      <c r="K815" s="19">
        <v>8</v>
      </c>
      <c r="L815" s="19">
        <v>5.2</v>
      </c>
      <c r="M815" s="19">
        <v>398.2</v>
      </c>
    </row>
    <row r="816" spans="1:13" x14ac:dyDescent="0.2">
      <c r="A816" s="18" t="s">
        <v>13</v>
      </c>
      <c r="B816" s="18" t="s">
        <v>21</v>
      </c>
      <c r="C816" s="18" t="s">
        <v>29</v>
      </c>
      <c r="D816" s="18" t="s">
        <v>85</v>
      </c>
      <c r="E816" s="18">
        <v>3</v>
      </c>
      <c r="F816" s="18">
        <v>2011</v>
      </c>
      <c r="G816" s="19">
        <v>412.32255483221138</v>
      </c>
      <c r="H816" s="19">
        <v>0</v>
      </c>
      <c r="I816" s="19">
        <v>736</v>
      </c>
      <c r="J816" s="19">
        <v>0</v>
      </c>
      <c r="K816" s="19">
        <v>0</v>
      </c>
      <c r="L816" s="19">
        <v>0</v>
      </c>
      <c r="M816" s="19">
        <v>736</v>
      </c>
    </row>
    <row r="817" spans="1:13" x14ac:dyDescent="0.2">
      <c r="A817" s="18" t="s">
        <v>13</v>
      </c>
      <c r="B817" s="18" t="s">
        <v>21</v>
      </c>
      <c r="C817" s="18" t="s">
        <v>84</v>
      </c>
      <c r="D817" s="18" t="s">
        <v>91</v>
      </c>
      <c r="E817" s="18">
        <v>3</v>
      </c>
      <c r="F817" s="18">
        <v>2009</v>
      </c>
      <c r="G817" s="19">
        <v>394.41259971233723</v>
      </c>
      <c r="H817" s="19">
        <v>95</v>
      </c>
      <c r="I817" s="19">
        <v>322</v>
      </c>
      <c r="J817" s="19">
        <v>4</v>
      </c>
      <c r="K817" s="19">
        <v>0</v>
      </c>
      <c r="L817" s="19">
        <v>0</v>
      </c>
      <c r="M817" s="19">
        <v>421</v>
      </c>
    </row>
    <row r="818" spans="1:13" x14ac:dyDescent="0.2">
      <c r="A818" s="18" t="s">
        <v>14</v>
      </c>
      <c r="B818" s="18" t="s">
        <v>23</v>
      </c>
      <c r="C818" s="18" t="s">
        <v>84</v>
      </c>
      <c r="D818" s="18" t="s">
        <v>92</v>
      </c>
      <c r="E818" s="18">
        <v>3</v>
      </c>
      <c r="F818" s="18">
        <v>2004</v>
      </c>
      <c r="G818" s="19">
        <v>371.7651016123325</v>
      </c>
      <c r="H818" s="19">
        <v>112</v>
      </c>
      <c r="I818" s="19">
        <v>152</v>
      </c>
      <c r="J818" s="19">
        <v>27</v>
      </c>
      <c r="K818" s="19">
        <v>0</v>
      </c>
      <c r="L818" s="19">
        <v>0</v>
      </c>
      <c r="M818" s="19">
        <v>291</v>
      </c>
    </row>
    <row r="819" spans="1:13" x14ac:dyDescent="0.2">
      <c r="A819" s="18" t="s">
        <v>12</v>
      </c>
      <c r="B819" s="18" t="s">
        <v>19</v>
      </c>
      <c r="C819" s="18" t="s">
        <v>31</v>
      </c>
      <c r="D819" s="18" t="s">
        <v>90</v>
      </c>
      <c r="E819" s="18">
        <v>3</v>
      </c>
      <c r="F819" s="18">
        <v>2003</v>
      </c>
      <c r="G819" s="19">
        <v>414.08438390725695</v>
      </c>
      <c r="H819" s="19">
        <v>0</v>
      </c>
      <c r="I819" s="19">
        <v>644</v>
      </c>
      <c r="J819" s="19">
        <v>284</v>
      </c>
      <c r="K819" s="19">
        <v>50</v>
      </c>
      <c r="L819" s="19">
        <v>32.5</v>
      </c>
      <c r="M819" s="19">
        <v>960.5</v>
      </c>
    </row>
    <row r="820" spans="1:13" x14ac:dyDescent="0.2">
      <c r="A820" s="18" t="s">
        <v>12</v>
      </c>
      <c r="B820" s="18" t="s">
        <v>18</v>
      </c>
      <c r="C820" s="18" t="s">
        <v>84</v>
      </c>
      <c r="D820" s="18" t="s">
        <v>91</v>
      </c>
      <c r="E820" s="18">
        <v>3</v>
      </c>
      <c r="F820" s="18">
        <v>2007</v>
      </c>
      <c r="G820" s="19">
        <v>503.10187757038511</v>
      </c>
      <c r="H820" s="19">
        <v>0</v>
      </c>
      <c r="I820" s="19">
        <v>350</v>
      </c>
      <c r="J820" s="19">
        <v>8</v>
      </c>
      <c r="K820" s="19">
        <v>0</v>
      </c>
      <c r="L820" s="19">
        <v>0</v>
      </c>
      <c r="M820" s="19">
        <v>358</v>
      </c>
    </row>
    <row r="821" spans="1:13" x14ac:dyDescent="0.2">
      <c r="A821" s="18" t="s">
        <v>16</v>
      </c>
      <c r="B821" s="18" t="s">
        <v>27</v>
      </c>
      <c r="C821" s="18" t="s">
        <v>84</v>
      </c>
      <c r="D821" s="18" t="s">
        <v>92</v>
      </c>
      <c r="E821" s="18">
        <v>3</v>
      </c>
      <c r="F821" s="18">
        <v>1999</v>
      </c>
      <c r="G821" s="19">
        <v>483.45408914709338</v>
      </c>
      <c r="H821" s="19">
        <v>0</v>
      </c>
      <c r="I821" s="19">
        <v>74</v>
      </c>
      <c r="J821" s="19">
        <v>0</v>
      </c>
      <c r="K821" s="19">
        <v>0</v>
      </c>
      <c r="L821" s="19">
        <v>0</v>
      </c>
      <c r="M821" s="19">
        <v>74</v>
      </c>
    </row>
    <row r="822" spans="1:13" x14ac:dyDescent="0.2">
      <c r="A822" s="18" t="s">
        <v>15</v>
      </c>
      <c r="B822" s="18" t="s">
        <v>25</v>
      </c>
      <c r="C822" s="18" t="s">
        <v>31</v>
      </c>
      <c r="D822" s="18" t="s">
        <v>90</v>
      </c>
      <c r="E822" s="18">
        <v>3</v>
      </c>
      <c r="F822" s="18">
        <v>2006</v>
      </c>
      <c r="G822" s="19">
        <v>327.22483853289202</v>
      </c>
      <c r="H822" s="19">
        <v>692</v>
      </c>
      <c r="I822" s="19">
        <v>921</v>
      </c>
      <c r="J822" s="19">
        <v>271</v>
      </c>
      <c r="K822" s="19">
        <v>40</v>
      </c>
      <c r="L822" s="19">
        <v>26</v>
      </c>
      <c r="M822" s="19">
        <v>1910</v>
      </c>
    </row>
    <row r="823" spans="1:13" x14ac:dyDescent="0.2">
      <c r="A823" s="18" t="s">
        <v>14</v>
      </c>
      <c r="B823" s="18" t="s">
        <v>23</v>
      </c>
      <c r="C823" s="18" t="s">
        <v>84</v>
      </c>
      <c r="D823" s="18" t="s">
        <v>92</v>
      </c>
      <c r="E823" s="18">
        <v>3</v>
      </c>
      <c r="F823" s="18">
        <v>2007</v>
      </c>
      <c r="G823" s="19">
        <v>363.46028576954114</v>
      </c>
      <c r="H823" s="19">
        <v>0</v>
      </c>
      <c r="I823" s="19">
        <v>1173</v>
      </c>
      <c r="J823" s="19">
        <v>0</v>
      </c>
      <c r="K823" s="19">
        <v>0</v>
      </c>
      <c r="L823" s="19">
        <v>0</v>
      </c>
      <c r="M823" s="19">
        <v>1173</v>
      </c>
    </row>
    <row r="824" spans="1:13" x14ac:dyDescent="0.2">
      <c r="A824" s="18" t="s">
        <v>14</v>
      </c>
      <c r="B824" s="18" t="s">
        <v>23</v>
      </c>
      <c r="C824" s="18" t="s">
        <v>32</v>
      </c>
      <c r="D824" s="18" t="s">
        <v>93</v>
      </c>
      <c r="E824" s="18">
        <v>3</v>
      </c>
      <c r="F824" s="18">
        <v>2004</v>
      </c>
      <c r="G824" s="19">
        <v>433.26553271040075</v>
      </c>
      <c r="H824" s="19">
        <v>0</v>
      </c>
      <c r="I824" s="19">
        <v>158</v>
      </c>
      <c r="J824" s="19">
        <v>0</v>
      </c>
      <c r="K824" s="19">
        <v>0</v>
      </c>
      <c r="L824" s="19">
        <v>0</v>
      </c>
      <c r="M824" s="19">
        <v>158</v>
      </c>
    </row>
    <row r="825" spans="1:13" x14ac:dyDescent="0.2">
      <c r="A825" s="18" t="s">
        <v>12</v>
      </c>
      <c r="B825" s="18" t="s">
        <v>18</v>
      </c>
      <c r="C825" s="18" t="s">
        <v>84</v>
      </c>
      <c r="D825" s="18" t="s">
        <v>92</v>
      </c>
      <c r="E825" s="18">
        <v>3</v>
      </c>
      <c r="F825" s="18">
        <v>2004</v>
      </c>
      <c r="G825" s="19">
        <v>262.43767983683068</v>
      </c>
      <c r="H825" s="19">
        <v>0</v>
      </c>
      <c r="I825" s="19">
        <v>1088</v>
      </c>
      <c r="J825" s="19">
        <v>0</v>
      </c>
      <c r="K825" s="19">
        <v>0</v>
      </c>
      <c r="L825" s="19">
        <v>0</v>
      </c>
      <c r="M825" s="19">
        <v>1088</v>
      </c>
    </row>
    <row r="826" spans="1:13" x14ac:dyDescent="0.2">
      <c r="A826" s="18" t="s">
        <v>16</v>
      </c>
      <c r="B826" s="18" t="s">
        <v>27</v>
      </c>
      <c r="C826" s="18" t="s">
        <v>31</v>
      </c>
      <c r="D826" s="18" t="s">
        <v>90</v>
      </c>
      <c r="E826" s="18">
        <v>3</v>
      </c>
      <c r="F826" s="18">
        <v>1998</v>
      </c>
      <c r="G826" s="19">
        <v>287.27379207460808</v>
      </c>
      <c r="H826" s="19">
        <v>0</v>
      </c>
      <c r="I826" s="19">
        <v>220</v>
      </c>
      <c r="J826" s="19">
        <v>634</v>
      </c>
      <c r="K826" s="19">
        <v>0</v>
      </c>
      <c r="L826" s="19">
        <v>0</v>
      </c>
      <c r="M826" s="19">
        <v>854</v>
      </c>
    </row>
    <row r="827" spans="1:13" x14ac:dyDescent="0.2">
      <c r="A827" s="18" t="s">
        <v>16</v>
      </c>
      <c r="B827" s="18" t="s">
        <v>28</v>
      </c>
      <c r="C827" s="18" t="s">
        <v>84</v>
      </c>
      <c r="D827" s="18" t="s">
        <v>91</v>
      </c>
      <c r="E827" s="18">
        <v>3</v>
      </c>
      <c r="F827" s="18">
        <v>2010</v>
      </c>
      <c r="G827" s="19">
        <v>639.52958639980443</v>
      </c>
      <c r="H827" s="19">
        <v>0</v>
      </c>
      <c r="I827" s="19">
        <v>1094</v>
      </c>
      <c r="J827" s="19">
        <v>0</v>
      </c>
      <c r="K827" s="19">
        <v>1</v>
      </c>
      <c r="L827" s="19">
        <v>0.65</v>
      </c>
      <c r="M827" s="19">
        <v>1094.6500000000001</v>
      </c>
    </row>
    <row r="828" spans="1:13" x14ac:dyDescent="0.2">
      <c r="A828" s="18" t="s">
        <v>14</v>
      </c>
      <c r="B828" s="18" t="s">
        <v>23</v>
      </c>
      <c r="C828" s="18" t="s">
        <v>31</v>
      </c>
      <c r="D828" s="18" t="s">
        <v>90</v>
      </c>
      <c r="E828" s="18">
        <v>2</v>
      </c>
      <c r="F828" s="18">
        <v>2016</v>
      </c>
      <c r="G828" s="19">
        <v>516.55291214411614</v>
      </c>
      <c r="H828" s="19">
        <v>255</v>
      </c>
      <c r="I828" s="19">
        <v>156</v>
      </c>
      <c r="J828" s="19">
        <v>45</v>
      </c>
      <c r="K828" s="19">
        <v>0</v>
      </c>
      <c r="L828" s="19">
        <v>0</v>
      </c>
      <c r="M828" s="19">
        <v>456</v>
      </c>
    </row>
    <row r="829" spans="1:13" x14ac:dyDescent="0.2">
      <c r="A829" s="18" t="s">
        <v>12</v>
      </c>
      <c r="B829" s="18" t="s">
        <v>18</v>
      </c>
      <c r="C829" s="18" t="s">
        <v>30</v>
      </c>
      <c r="D829" s="18" t="s">
        <v>89</v>
      </c>
      <c r="E829" s="18">
        <v>3</v>
      </c>
      <c r="F829" s="18">
        <v>2008</v>
      </c>
      <c r="G829" s="19">
        <v>391.66450938237659</v>
      </c>
      <c r="H829" s="19">
        <v>1227</v>
      </c>
      <c r="I829" s="19">
        <v>0</v>
      </c>
      <c r="J829" s="19">
        <v>15</v>
      </c>
      <c r="K829" s="19">
        <v>0</v>
      </c>
      <c r="L829" s="19">
        <v>0</v>
      </c>
      <c r="M829" s="19">
        <v>1242</v>
      </c>
    </row>
    <row r="830" spans="1:13" x14ac:dyDescent="0.2">
      <c r="A830" s="18" t="s">
        <v>13</v>
      </c>
      <c r="B830" s="18" t="s">
        <v>21</v>
      </c>
      <c r="C830" s="18" t="s">
        <v>84</v>
      </c>
      <c r="D830" s="18" t="s">
        <v>92</v>
      </c>
      <c r="E830" s="18">
        <v>2</v>
      </c>
      <c r="F830" s="18">
        <v>2015</v>
      </c>
      <c r="G830" s="19">
        <v>453.72316801220552</v>
      </c>
      <c r="H830" s="19">
        <v>153</v>
      </c>
      <c r="I830" s="19">
        <v>0</v>
      </c>
      <c r="J830" s="19">
        <v>0</v>
      </c>
      <c r="K830" s="19">
        <v>0</v>
      </c>
      <c r="L830" s="19">
        <v>0</v>
      </c>
      <c r="M830" s="19">
        <v>153</v>
      </c>
    </row>
    <row r="831" spans="1:13" x14ac:dyDescent="0.2">
      <c r="A831" s="18" t="s">
        <v>12</v>
      </c>
      <c r="B831" s="18" t="s">
        <v>17</v>
      </c>
      <c r="C831" s="18" t="s">
        <v>32</v>
      </c>
      <c r="D831" s="18" t="s">
        <v>93</v>
      </c>
      <c r="E831" s="18">
        <v>2</v>
      </c>
      <c r="F831" s="18">
        <v>2015</v>
      </c>
      <c r="G831" s="19">
        <v>633.10809824994942</v>
      </c>
      <c r="H831" s="19">
        <v>0</v>
      </c>
      <c r="I831" s="19">
        <v>241</v>
      </c>
      <c r="J831" s="19">
        <v>0</v>
      </c>
      <c r="K831" s="19">
        <v>0</v>
      </c>
      <c r="L831" s="19">
        <v>0</v>
      </c>
      <c r="M831" s="19">
        <v>241</v>
      </c>
    </row>
    <row r="832" spans="1:13" x14ac:dyDescent="0.2">
      <c r="A832" s="18" t="s">
        <v>12</v>
      </c>
      <c r="B832" s="18" t="s">
        <v>18</v>
      </c>
      <c r="C832" s="18" t="s">
        <v>32</v>
      </c>
      <c r="D832" s="18" t="s">
        <v>93</v>
      </c>
      <c r="E832" s="18">
        <v>2</v>
      </c>
      <c r="F832" s="18">
        <v>2015</v>
      </c>
      <c r="G832" s="19">
        <v>539.7482100569456</v>
      </c>
      <c r="H832" s="19">
        <v>0</v>
      </c>
      <c r="I832" s="19">
        <v>110</v>
      </c>
      <c r="J832" s="19">
        <v>25</v>
      </c>
      <c r="K832" s="19">
        <v>34</v>
      </c>
      <c r="L832" s="19">
        <v>22.1</v>
      </c>
      <c r="M832" s="19">
        <v>157.1</v>
      </c>
    </row>
    <row r="833" spans="1:13" x14ac:dyDescent="0.2">
      <c r="A833" s="18" t="s">
        <v>12</v>
      </c>
      <c r="B833" s="18" t="s">
        <v>17</v>
      </c>
      <c r="C833" s="18" t="s">
        <v>32</v>
      </c>
      <c r="D833" s="18" t="s">
        <v>93</v>
      </c>
      <c r="E833" s="18">
        <v>3</v>
      </c>
      <c r="F833" s="18">
        <v>2008</v>
      </c>
      <c r="G833" s="19">
        <v>570.12583338370496</v>
      </c>
      <c r="H833" s="19">
        <v>668</v>
      </c>
      <c r="I833" s="19">
        <v>0</v>
      </c>
      <c r="J833" s="19">
        <v>54</v>
      </c>
      <c r="K833" s="19">
        <v>2000</v>
      </c>
      <c r="L833" s="19">
        <v>1300</v>
      </c>
      <c r="M833" s="19">
        <v>2022</v>
      </c>
    </row>
    <row r="834" spans="1:13" x14ac:dyDescent="0.2">
      <c r="A834" s="18" t="s">
        <v>15</v>
      </c>
      <c r="B834" s="18" t="s">
        <v>25</v>
      </c>
      <c r="C834" s="18" t="s">
        <v>31</v>
      </c>
      <c r="D834" s="18" t="s">
        <v>90</v>
      </c>
      <c r="E834" s="18">
        <v>3</v>
      </c>
      <c r="F834" s="18">
        <v>2006</v>
      </c>
      <c r="G834" s="19">
        <v>393.39734665569125</v>
      </c>
      <c r="H834" s="19">
        <v>0</v>
      </c>
      <c r="I834" s="19">
        <v>949</v>
      </c>
      <c r="J834" s="19">
        <v>104</v>
      </c>
      <c r="K834" s="19">
        <v>0</v>
      </c>
      <c r="L834" s="19">
        <v>0</v>
      </c>
      <c r="M834" s="19">
        <v>1053</v>
      </c>
    </row>
    <row r="835" spans="1:13" x14ac:dyDescent="0.2">
      <c r="A835" s="18" t="s">
        <v>14</v>
      </c>
      <c r="B835" s="18" t="s">
        <v>23</v>
      </c>
      <c r="C835" s="18" t="s">
        <v>29</v>
      </c>
      <c r="D835" s="18" t="s">
        <v>85</v>
      </c>
      <c r="E835" s="18">
        <v>1</v>
      </c>
      <c r="F835" s="18">
        <v>2019</v>
      </c>
      <c r="G835" s="19">
        <v>492.72466452815257</v>
      </c>
      <c r="H835" s="19">
        <v>288</v>
      </c>
      <c r="I835" s="19">
        <v>0</v>
      </c>
      <c r="J835" s="19">
        <v>0</v>
      </c>
      <c r="K835" s="19">
        <v>2</v>
      </c>
      <c r="L835" s="19">
        <v>1.3</v>
      </c>
      <c r="M835" s="19">
        <v>289.3</v>
      </c>
    </row>
    <row r="836" spans="1:13" x14ac:dyDescent="0.2">
      <c r="A836" s="18" t="s">
        <v>14</v>
      </c>
      <c r="B836" s="18" t="s">
        <v>22</v>
      </c>
      <c r="C836" s="18" t="s">
        <v>30</v>
      </c>
      <c r="D836" s="18" t="s">
        <v>89</v>
      </c>
      <c r="E836" s="18">
        <v>3</v>
      </c>
      <c r="F836" s="18">
        <v>2008</v>
      </c>
      <c r="G836" s="19">
        <v>277.51805268623229</v>
      </c>
      <c r="H836" s="19">
        <v>0</v>
      </c>
      <c r="I836" s="19">
        <v>1356</v>
      </c>
      <c r="J836" s="19">
        <v>0</v>
      </c>
      <c r="K836" s="19">
        <v>0</v>
      </c>
      <c r="L836" s="19">
        <v>0</v>
      </c>
      <c r="M836" s="19">
        <v>1356</v>
      </c>
    </row>
    <row r="837" spans="1:13" x14ac:dyDescent="0.2">
      <c r="A837" s="18" t="s">
        <v>14</v>
      </c>
      <c r="B837" s="18" t="s">
        <v>23</v>
      </c>
      <c r="C837" s="18" t="s">
        <v>31</v>
      </c>
      <c r="D837" s="18" t="s">
        <v>90</v>
      </c>
      <c r="E837" s="18">
        <v>1</v>
      </c>
      <c r="F837" s="18">
        <v>2019</v>
      </c>
      <c r="G837" s="19">
        <v>708.35795972087237</v>
      </c>
      <c r="H837" s="19">
        <v>73</v>
      </c>
      <c r="I837" s="19">
        <v>22</v>
      </c>
      <c r="J837" s="19">
        <v>55</v>
      </c>
      <c r="K837" s="19">
        <v>2</v>
      </c>
      <c r="L837" s="19">
        <v>1.3</v>
      </c>
      <c r="M837" s="19">
        <v>151.30000000000001</v>
      </c>
    </row>
    <row r="838" spans="1:13" x14ac:dyDescent="0.2">
      <c r="A838" s="18" t="s">
        <v>12</v>
      </c>
      <c r="B838" s="18" t="s">
        <v>18</v>
      </c>
      <c r="C838" s="18" t="s">
        <v>29</v>
      </c>
      <c r="D838" s="18" t="s">
        <v>85</v>
      </c>
      <c r="E838" s="18">
        <v>2</v>
      </c>
      <c r="F838" s="18">
        <v>2013</v>
      </c>
      <c r="G838" s="19">
        <v>618.24752990114234</v>
      </c>
      <c r="H838" s="19">
        <v>1073</v>
      </c>
      <c r="I838" s="19">
        <v>0</v>
      </c>
      <c r="J838" s="19">
        <v>0</v>
      </c>
      <c r="K838" s="19">
        <v>0</v>
      </c>
      <c r="L838" s="19">
        <v>0</v>
      </c>
      <c r="M838" s="19">
        <v>1073</v>
      </c>
    </row>
    <row r="839" spans="1:13" x14ac:dyDescent="0.2">
      <c r="A839" s="18" t="s">
        <v>13</v>
      </c>
      <c r="B839" s="18" t="s">
        <v>21</v>
      </c>
      <c r="C839" s="18" t="s">
        <v>31</v>
      </c>
      <c r="D839" s="18" t="s">
        <v>90</v>
      </c>
      <c r="E839" s="18">
        <v>2</v>
      </c>
      <c r="F839" s="18">
        <v>2012</v>
      </c>
      <c r="G839" s="19">
        <v>521.21664492739558</v>
      </c>
      <c r="H839" s="19">
        <v>80</v>
      </c>
      <c r="I839" s="19">
        <v>144</v>
      </c>
      <c r="J839" s="19">
        <v>239</v>
      </c>
      <c r="K839" s="19">
        <v>13.000000000000002</v>
      </c>
      <c r="L839" s="19">
        <v>8.4500000000000011</v>
      </c>
      <c r="M839" s="19">
        <v>471.45</v>
      </c>
    </row>
    <row r="840" spans="1:13" x14ac:dyDescent="0.2">
      <c r="A840" s="18" t="s">
        <v>12</v>
      </c>
      <c r="B840" s="18" t="s">
        <v>19</v>
      </c>
      <c r="C840" s="18" t="s">
        <v>29</v>
      </c>
      <c r="D840" s="18" t="s">
        <v>86</v>
      </c>
      <c r="E840" s="18">
        <v>1</v>
      </c>
      <c r="F840" s="18">
        <v>2017</v>
      </c>
      <c r="G840" s="19">
        <v>679.68173440347891</v>
      </c>
      <c r="H840" s="19">
        <v>214</v>
      </c>
      <c r="I840" s="19">
        <v>0</v>
      </c>
      <c r="J840" s="19">
        <v>0</v>
      </c>
      <c r="K840" s="19">
        <v>0</v>
      </c>
      <c r="L840" s="19">
        <v>0</v>
      </c>
      <c r="M840" s="19">
        <v>214</v>
      </c>
    </row>
    <row r="841" spans="1:13" x14ac:dyDescent="0.2">
      <c r="A841" s="18" t="s">
        <v>16</v>
      </c>
      <c r="B841" s="18" t="s">
        <v>27</v>
      </c>
      <c r="C841" s="18" t="s">
        <v>84</v>
      </c>
      <c r="D841" s="18" t="s">
        <v>91</v>
      </c>
      <c r="E841" s="18">
        <v>3</v>
      </c>
      <c r="F841" s="18">
        <v>2009</v>
      </c>
      <c r="G841" s="19">
        <v>540.38504253843973</v>
      </c>
      <c r="H841" s="19">
        <v>0</v>
      </c>
      <c r="I841" s="19">
        <v>905</v>
      </c>
      <c r="J841" s="19">
        <v>0</v>
      </c>
      <c r="K841" s="19">
        <v>0</v>
      </c>
      <c r="L841" s="19">
        <v>0</v>
      </c>
      <c r="M841" s="19">
        <v>905</v>
      </c>
    </row>
    <row r="842" spans="1:13" x14ac:dyDescent="0.2">
      <c r="A842" s="18" t="s">
        <v>13</v>
      </c>
      <c r="B842" s="18" t="s">
        <v>20</v>
      </c>
      <c r="C842" s="18" t="s">
        <v>29</v>
      </c>
      <c r="D842" s="18" t="s">
        <v>85</v>
      </c>
      <c r="E842" s="18">
        <v>1</v>
      </c>
      <c r="F842" s="18">
        <v>2018</v>
      </c>
      <c r="G842" s="19">
        <v>594.21774403300742</v>
      </c>
      <c r="H842" s="19">
        <v>701</v>
      </c>
      <c r="I842" s="19">
        <v>0</v>
      </c>
      <c r="J842" s="19">
        <v>0</v>
      </c>
      <c r="K842" s="19">
        <v>0</v>
      </c>
      <c r="L842" s="19">
        <v>0</v>
      </c>
      <c r="M842" s="19">
        <v>701</v>
      </c>
    </row>
    <row r="843" spans="1:13" x14ac:dyDescent="0.2">
      <c r="A843" s="18" t="s">
        <v>14</v>
      </c>
      <c r="B843" s="18" t="s">
        <v>23</v>
      </c>
      <c r="C843" s="18" t="s">
        <v>32</v>
      </c>
      <c r="D843" s="18" t="s">
        <v>93</v>
      </c>
      <c r="E843" s="18">
        <v>2</v>
      </c>
      <c r="F843" s="18">
        <v>2012</v>
      </c>
      <c r="G843" s="19">
        <v>577.80287679108517</v>
      </c>
      <c r="H843" s="19">
        <v>0</v>
      </c>
      <c r="I843" s="19">
        <v>260</v>
      </c>
      <c r="J843" s="19">
        <v>32</v>
      </c>
      <c r="K843" s="19">
        <v>39</v>
      </c>
      <c r="L843" s="19">
        <v>25.35</v>
      </c>
      <c r="M843" s="19">
        <v>317.35000000000002</v>
      </c>
    </row>
    <row r="844" spans="1:13" x14ac:dyDescent="0.2">
      <c r="A844" s="18" t="s">
        <v>13</v>
      </c>
      <c r="B844" s="18" t="s">
        <v>21</v>
      </c>
      <c r="C844" s="18" t="s">
        <v>32</v>
      </c>
      <c r="D844" s="18" t="s">
        <v>93</v>
      </c>
      <c r="E844" s="18">
        <v>2</v>
      </c>
      <c r="F844" s="18">
        <v>2015</v>
      </c>
      <c r="G844" s="19">
        <v>533.18150233263998</v>
      </c>
      <c r="H844" s="19">
        <v>0</v>
      </c>
      <c r="I844" s="19">
        <v>0</v>
      </c>
      <c r="J844" s="19">
        <v>304</v>
      </c>
      <c r="K844" s="19">
        <v>0</v>
      </c>
      <c r="L844" s="19">
        <v>0</v>
      </c>
      <c r="M844" s="19">
        <v>304</v>
      </c>
    </row>
    <row r="845" spans="1:13" x14ac:dyDescent="0.2">
      <c r="A845" s="18" t="s">
        <v>12</v>
      </c>
      <c r="B845" s="18" t="s">
        <v>19</v>
      </c>
      <c r="C845" s="18" t="s">
        <v>31</v>
      </c>
      <c r="D845" s="18" t="s">
        <v>90</v>
      </c>
      <c r="E845" s="18">
        <v>2</v>
      </c>
      <c r="F845" s="18">
        <v>2015</v>
      </c>
      <c r="G845" s="19">
        <v>410.34673314414266</v>
      </c>
      <c r="H845" s="19">
        <v>0</v>
      </c>
      <c r="I845" s="19">
        <v>626</v>
      </c>
      <c r="J845" s="19">
        <v>0</v>
      </c>
      <c r="K845" s="19">
        <v>0</v>
      </c>
      <c r="L845" s="19">
        <v>0</v>
      </c>
      <c r="M845" s="19">
        <v>626</v>
      </c>
    </row>
    <row r="846" spans="1:13" x14ac:dyDescent="0.2">
      <c r="A846" s="18" t="s">
        <v>14</v>
      </c>
      <c r="B846" s="18" t="s">
        <v>23</v>
      </c>
      <c r="C846" s="18" t="s">
        <v>29</v>
      </c>
      <c r="D846" s="18" t="s">
        <v>85</v>
      </c>
      <c r="E846" s="18">
        <v>2</v>
      </c>
      <c r="F846" s="18">
        <v>2012</v>
      </c>
      <c r="G846" s="19">
        <v>372.21923947210468</v>
      </c>
      <c r="H846" s="19">
        <v>1646</v>
      </c>
      <c r="I846" s="19">
        <v>0</v>
      </c>
      <c r="J846" s="19">
        <v>0</v>
      </c>
      <c r="K846" s="19">
        <v>0</v>
      </c>
      <c r="L846" s="19">
        <v>0</v>
      </c>
      <c r="M846" s="19">
        <v>1646</v>
      </c>
    </row>
    <row r="847" spans="1:13" x14ac:dyDescent="0.2">
      <c r="A847" s="18" t="s">
        <v>14</v>
      </c>
      <c r="B847" s="18" t="s">
        <v>23</v>
      </c>
      <c r="C847" s="18" t="s">
        <v>32</v>
      </c>
      <c r="D847" s="18" t="s">
        <v>93</v>
      </c>
      <c r="E847" s="18">
        <v>3</v>
      </c>
      <c r="F847" s="18">
        <v>2008</v>
      </c>
      <c r="G847" s="19">
        <v>415.40423155209606</v>
      </c>
      <c r="H847" s="19">
        <v>0</v>
      </c>
      <c r="I847" s="19">
        <v>1022</v>
      </c>
      <c r="J847" s="19">
        <v>0</v>
      </c>
      <c r="K847" s="19">
        <v>0</v>
      </c>
      <c r="L847" s="19">
        <v>0</v>
      </c>
      <c r="M847" s="19">
        <v>1022</v>
      </c>
    </row>
    <row r="848" spans="1:13" x14ac:dyDescent="0.2">
      <c r="A848" s="18" t="s">
        <v>14</v>
      </c>
      <c r="B848" s="18" t="s">
        <v>24</v>
      </c>
      <c r="C848" s="18" t="s">
        <v>32</v>
      </c>
      <c r="D848" s="18" t="s">
        <v>93</v>
      </c>
      <c r="E848" s="18">
        <v>2</v>
      </c>
      <c r="F848" s="18">
        <v>2015</v>
      </c>
      <c r="G848" s="19">
        <v>571.93392468794013</v>
      </c>
      <c r="H848" s="19">
        <v>0</v>
      </c>
      <c r="I848" s="19">
        <v>207</v>
      </c>
      <c r="J848" s="19">
        <v>219</v>
      </c>
      <c r="K848" s="19">
        <v>0</v>
      </c>
      <c r="L848" s="19">
        <v>0</v>
      </c>
      <c r="M848" s="19">
        <v>426</v>
      </c>
    </row>
    <row r="849" spans="1:13" x14ac:dyDescent="0.2">
      <c r="A849" s="18" t="s">
        <v>12</v>
      </c>
      <c r="B849" s="18" t="s">
        <v>17</v>
      </c>
      <c r="C849" s="18" t="s">
        <v>32</v>
      </c>
      <c r="D849" s="18" t="s">
        <v>93</v>
      </c>
      <c r="E849" s="18">
        <v>3</v>
      </c>
      <c r="F849" s="18">
        <v>2002</v>
      </c>
      <c r="G849" s="19">
        <v>375.82584129717355</v>
      </c>
      <c r="H849" s="19">
        <v>392</v>
      </c>
      <c r="I849" s="19">
        <v>88</v>
      </c>
      <c r="J849" s="19">
        <v>15</v>
      </c>
      <c r="K849" s="19">
        <v>0</v>
      </c>
      <c r="L849" s="19">
        <v>0</v>
      </c>
      <c r="M849" s="19">
        <v>495</v>
      </c>
    </row>
    <row r="850" spans="1:13" x14ac:dyDescent="0.2">
      <c r="A850" s="18" t="s">
        <v>15</v>
      </c>
      <c r="B850" s="18" t="s">
        <v>25</v>
      </c>
      <c r="C850" s="18" t="s">
        <v>84</v>
      </c>
      <c r="D850" s="18" t="s">
        <v>91</v>
      </c>
      <c r="E850" s="18">
        <v>2</v>
      </c>
      <c r="F850" s="18">
        <v>2015</v>
      </c>
      <c r="G850" s="19">
        <v>634.87317843407368</v>
      </c>
      <c r="H850" s="19">
        <v>0</v>
      </c>
      <c r="I850" s="19">
        <v>542</v>
      </c>
      <c r="J850" s="19">
        <v>61</v>
      </c>
      <c r="K850" s="19">
        <v>0</v>
      </c>
      <c r="L850" s="19">
        <v>0</v>
      </c>
      <c r="M850" s="19">
        <v>603</v>
      </c>
    </row>
    <row r="851" spans="1:13" x14ac:dyDescent="0.2">
      <c r="A851" s="18" t="s">
        <v>13</v>
      </c>
      <c r="B851" s="18" t="s">
        <v>20</v>
      </c>
      <c r="C851" s="18" t="s">
        <v>31</v>
      </c>
      <c r="D851" s="18" t="s">
        <v>90</v>
      </c>
      <c r="E851" s="18">
        <v>3</v>
      </c>
      <c r="F851" s="18">
        <v>2008</v>
      </c>
      <c r="G851" s="19">
        <v>308.54408924088415</v>
      </c>
      <c r="H851" s="19">
        <v>819</v>
      </c>
      <c r="I851" s="19">
        <v>0</v>
      </c>
      <c r="J851" s="19">
        <v>22</v>
      </c>
      <c r="K851" s="19">
        <v>0</v>
      </c>
      <c r="L851" s="19">
        <v>0</v>
      </c>
      <c r="M851" s="19">
        <v>841</v>
      </c>
    </row>
    <row r="852" spans="1:13" x14ac:dyDescent="0.2">
      <c r="A852" s="18" t="s">
        <v>13</v>
      </c>
      <c r="B852" s="18" t="s">
        <v>21</v>
      </c>
      <c r="C852" s="18" t="s">
        <v>84</v>
      </c>
      <c r="D852" s="18" t="s">
        <v>91</v>
      </c>
      <c r="E852" s="18">
        <v>3</v>
      </c>
      <c r="F852" s="18">
        <v>2006</v>
      </c>
      <c r="G852" s="19">
        <v>526.26743090734726</v>
      </c>
      <c r="H852" s="19">
        <v>0</v>
      </c>
      <c r="I852" s="19">
        <v>300</v>
      </c>
      <c r="J852" s="19">
        <v>181</v>
      </c>
      <c r="K852" s="19">
        <v>0</v>
      </c>
      <c r="L852" s="19">
        <v>0</v>
      </c>
      <c r="M852" s="19">
        <v>481</v>
      </c>
    </row>
    <row r="853" spans="1:13" x14ac:dyDescent="0.2">
      <c r="A853" s="18" t="s">
        <v>12</v>
      </c>
      <c r="B853" s="18" t="s">
        <v>19</v>
      </c>
      <c r="C853" s="18" t="s">
        <v>32</v>
      </c>
      <c r="D853" s="18" t="s">
        <v>93</v>
      </c>
      <c r="E853" s="18">
        <v>2</v>
      </c>
      <c r="F853" s="18">
        <v>2012</v>
      </c>
      <c r="G853" s="19">
        <v>520.85008134402415</v>
      </c>
      <c r="H853" s="19">
        <v>177</v>
      </c>
      <c r="I853" s="19">
        <v>0</v>
      </c>
      <c r="J853" s="19">
        <v>0</v>
      </c>
      <c r="K853" s="19">
        <v>432</v>
      </c>
      <c r="L853" s="19">
        <v>280.8</v>
      </c>
      <c r="M853" s="19">
        <v>457.8</v>
      </c>
    </row>
    <row r="854" spans="1:13" x14ac:dyDescent="0.2">
      <c r="A854" s="18" t="s">
        <v>14</v>
      </c>
      <c r="B854" s="18" t="s">
        <v>24</v>
      </c>
      <c r="C854" s="18" t="s">
        <v>31</v>
      </c>
      <c r="D854" s="18" t="s">
        <v>90</v>
      </c>
      <c r="E854" s="18">
        <v>3</v>
      </c>
      <c r="F854" s="18">
        <v>2010</v>
      </c>
      <c r="G854" s="19">
        <v>275.5438607447166</v>
      </c>
      <c r="H854" s="19">
        <v>0</v>
      </c>
      <c r="I854" s="19">
        <v>817</v>
      </c>
      <c r="J854" s="19">
        <v>0</v>
      </c>
      <c r="K854" s="19">
        <v>0</v>
      </c>
      <c r="L854" s="19">
        <v>0</v>
      </c>
      <c r="M854" s="19">
        <v>817</v>
      </c>
    </row>
    <row r="855" spans="1:13" x14ac:dyDescent="0.2">
      <c r="A855" s="18" t="s">
        <v>13</v>
      </c>
      <c r="B855" s="18" t="s">
        <v>21</v>
      </c>
      <c r="C855" s="18" t="s">
        <v>30</v>
      </c>
      <c r="D855" s="18" t="s">
        <v>88</v>
      </c>
      <c r="E855" s="18">
        <v>3</v>
      </c>
      <c r="F855" s="18">
        <v>2011</v>
      </c>
      <c r="G855" s="19">
        <v>387.66355976199492</v>
      </c>
      <c r="H855" s="19">
        <v>1006</v>
      </c>
      <c r="I855" s="19">
        <v>0</v>
      </c>
      <c r="J855" s="19">
        <v>0</v>
      </c>
      <c r="K855" s="19">
        <v>0</v>
      </c>
      <c r="L855" s="19">
        <v>0</v>
      </c>
      <c r="M855" s="19">
        <v>1006</v>
      </c>
    </row>
    <row r="856" spans="1:13" x14ac:dyDescent="0.2">
      <c r="A856" s="18" t="s">
        <v>14</v>
      </c>
      <c r="B856" s="18" t="s">
        <v>22</v>
      </c>
      <c r="C856" s="18" t="s">
        <v>31</v>
      </c>
      <c r="D856" s="18" t="s">
        <v>90</v>
      </c>
      <c r="E856" s="18">
        <v>2</v>
      </c>
      <c r="F856" s="18">
        <v>2014</v>
      </c>
      <c r="G856" s="19">
        <v>591.78479366128363</v>
      </c>
      <c r="H856" s="19">
        <v>392</v>
      </c>
      <c r="I856" s="19">
        <v>175</v>
      </c>
      <c r="J856" s="19">
        <v>91</v>
      </c>
      <c r="K856" s="19">
        <v>0</v>
      </c>
      <c r="L856" s="19">
        <v>0</v>
      </c>
      <c r="M856" s="19">
        <v>658</v>
      </c>
    </row>
    <row r="857" spans="1:13" x14ac:dyDescent="0.2">
      <c r="A857" s="18" t="s">
        <v>15</v>
      </c>
      <c r="B857" s="18" t="s">
        <v>26</v>
      </c>
      <c r="C857" s="18" t="s">
        <v>31</v>
      </c>
      <c r="D857" s="18" t="s">
        <v>90</v>
      </c>
      <c r="E857" s="18">
        <v>2</v>
      </c>
      <c r="F857" s="18">
        <v>2012</v>
      </c>
      <c r="G857" s="19">
        <v>430.55873390171524</v>
      </c>
      <c r="H857" s="19">
        <v>0</v>
      </c>
      <c r="I857" s="19">
        <v>217</v>
      </c>
      <c r="J857" s="19">
        <v>223</v>
      </c>
      <c r="K857" s="19">
        <v>76</v>
      </c>
      <c r="L857" s="19">
        <v>49.4</v>
      </c>
      <c r="M857" s="19">
        <v>489.4</v>
      </c>
    </row>
    <row r="858" spans="1:13" x14ac:dyDescent="0.2">
      <c r="A858" s="18" t="s">
        <v>15</v>
      </c>
      <c r="B858" s="18" t="s">
        <v>26</v>
      </c>
      <c r="C858" s="18" t="s">
        <v>30</v>
      </c>
      <c r="D858" s="18" t="s">
        <v>89</v>
      </c>
      <c r="E858" s="18">
        <v>2</v>
      </c>
      <c r="F858" s="18">
        <v>2015</v>
      </c>
      <c r="G858" s="19">
        <v>516.82865546073856</v>
      </c>
      <c r="H858" s="19">
        <v>0</v>
      </c>
      <c r="I858" s="19">
        <v>874</v>
      </c>
      <c r="J858" s="19">
        <v>143</v>
      </c>
      <c r="K858" s="19">
        <v>0</v>
      </c>
      <c r="L858" s="19">
        <v>0</v>
      </c>
      <c r="M858" s="19">
        <v>1017</v>
      </c>
    </row>
    <row r="859" spans="1:13" x14ac:dyDescent="0.2">
      <c r="A859" s="18" t="s">
        <v>15</v>
      </c>
      <c r="B859" s="18" t="s">
        <v>26</v>
      </c>
      <c r="C859" s="18" t="s">
        <v>31</v>
      </c>
      <c r="D859" s="18" t="s">
        <v>90</v>
      </c>
      <c r="E859" s="18">
        <v>2</v>
      </c>
      <c r="F859" s="18">
        <v>2012</v>
      </c>
      <c r="G859" s="19">
        <v>428.68536651169524</v>
      </c>
      <c r="H859" s="19">
        <v>0</v>
      </c>
      <c r="I859" s="19">
        <v>729</v>
      </c>
      <c r="J859" s="19">
        <v>11</v>
      </c>
      <c r="K859" s="19">
        <v>0</v>
      </c>
      <c r="L859" s="19">
        <v>0</v>
      </c>
      <c r="M859" s="19">
        <v>740</v>
      </c>
    </row>
    <row r="860" spans="1:13" x14ac:dyDescent="0.2">
      <c r="A860" s="18" t="s">
        <v>15</v>
      </c>
      <c r="B860" s="18" t="s">
        <v>25</v>
      </c>
      <c r="C860" s="18" t="s">
        <v>84</v>
      </c>
      <c r="D860" s="18" t="s">
        <v>91</v>
      </c>
      <c r="E860" s="18">
        <v>3</v>
      </c>
      <c r="F860" s="18">
        <v>2008</v>
      </c>
      <c r="G860" s="19">
        <v>481.02354178544181</v>
      </c>
      <c r="H860" s="19">
        <v>0</v>
      </c>
      <c r="I860" s="19">
        <v>771</v>
      </c>
      <c r="J860" s="19">
        <v>0</v>
      </c>
      <c r="K860" s="19">
        <v>8</v>
      </c>
      <c r="L860" s="19">
        <v>5.2</v>
      </c>
      <c r="M860" s="19">
        <v>776.2</v>
      </c>
    </row>
    <row r="861" spans="1:13" x14ac:dyDescent="0.2">
      <c r="A861" s="18" t="s">
        <v>14</v>
      </c>
      <c r="B861" s="18" t="s">
        <v>23</v>
      </c>
      <c r="C861" s="18" t="s">
        <v>29</v>
      </c>
      <c r="D861" s="18" t="s">
        <v>85</v>
      </c>
      <c r="E861" s="18">
        <v>3</v>
      </c>
      <c r="F861" s="18">
        <v>2009</v>
      </c>
      <c r="G861" s="19">
        <v>390.7679267429026</v>
      </c>
      <c r="H861" s="19">
        <v>0</v>
      </c>
      <c r="I861" s="19">
        <v>1506</v>
      </c>
      <c r="J861" s="19">
        <v>0</v>
      </c>
      <c r="K861" s="19">
        <v>0</v>
      </c>
      <c r="L861" s="19">
        <v>0</v>
      </c>
      <c r="M861" s="19">
        <v>1506</v>
      </c>
    </row>
    <row r="862" spans="1:13" x14ac:dyDescent="0.2">
      <c r="A862" s="18" t="s">
        <v>14</v>
      </c>
      <c r="B862" s="18" t="s">
        <v>24</v>
      </c>
      <c r="C862" s="18" t="s">
        <v>29</v>
      </c>
      <c r="D862" s="18" t="s">
        <v>85</v>
      </c>
      <c r="E862" s="18">
        <v>3</v>
      </c>
      <c r="F862" s="18">
        <v>2004</v>
      </c>
      <c r="G862" s="19">
        <v>274.94563476167684</v>
      </c>
      <c r="H862" s="19">
        <v>0</v>
      </c>
      <c r="I862" s="19">
        <v>0</v>
      </c>
      <c r="J862" s="19">
        <v>702</v>
      </c>
      <c r="K862" s="19">
        <v>0</v>
      </c>
      <c r="L862" s="19">
        <v>0</v>
      </c>
      <c r="M862" s="19">
        <v>702</v>
      </c>
    </row>
    <row r="863" spans="1:13" x14ac:dyDescent="0.2">
      <c r="A863" s="18" t="s">
        <v>12</v>
      </c>
      <c r="B863" s="18" t="s">
        <v>17</v>
      </c>
      <c r="C863" s="18" t="s">
        <v>31</v>
      </c>
      <c r="D863" s="18" t="s">
        <v>90</v>
      </c>
      <c r="E863" s="18">
        <v>2</v>
      </c>
      <c r="F863" s="18">
        <v>2014</v>
      </c>
      <c r="G863" s="19">
        <v>687.69912377133426</v>
      </c>
      <c r="H863" s="19">
        <v>0</v>
      </c>
      <c r="I863" s="19">
        <v>446</v>
      </c>
      <c r="J863" s="19">
        <v>56</v>
      </c>
      <c r="K863" s="19">
        <v>25</v>
      </c>
      <c r="L863" s="19">
        <v>16.25</v>
      </c>
      <c r="M863" s="19">
        <v>518.25</v>
      </c>
    </row>
    <row r="864" spans="1:13" x14ac:dyDescent="0.2">
      <c r="A864" s="18" t="s">
        <v>14</v>
      </c>
      <c r="B864" s="18" t="s">
        <v>22</v>
      </c>
      <c r="C864" s="18" t="s">
        <v>29</v>
      </c>
      <c r="D864" s="18" t="s">
        <v>85</v>
      </c>
      <c r="E864" s="18">
        <v>2</v>
      </c>
      <c r="F864" s="18">
        <v>2012</v>
      </c>
      <c r="G864" s="19">
        <v>584.44893819583092</v>
      </c>
      <c r="H864" s="19">
        <v>303</v>
      </c>
      <c r="I864" s="19">
        <v>163</v>
      </c>
      <c r="J864" s="19">
        <v>0</v>
      </c>
      <c r="K864" s="19">
        <v>0</v>
      </c>
      <c r="L864" s="19">
        <v>0</v>
      </c>
      <c r="M864" s="19">
        <v>466</v>
      </c>
    </row>
    <row r="865" spans="1:13" x14ac:dyDescent="0.2">
      <c r="A865" s="18" t="s">
        <v>15</v>
      </c>
      <c r="B865" s="18" t="s">
        <v>26</v>
      </c>
      <c r="C865" s="18" t="s">
        <v>84</v>
      </c>
      <c r="D865" s="18" t="s">
        <v>92</v>
      </c>
      <c r="E865" s="18">
        <v>3</v>
      </c>
      <c r="F865" s="18">
        <v>2007</v>
      </c>
      <c r="G865" s="19">
        <v>476.27083075207207</v>
      </c>
      <c r="H865" s="19">
        <v>0</v>
      </c>
      <c r="I865" s="19">
        <v>1108</v>
      </c>
      <c r="J865" s="19">
        <v>0</v>
      </c>
      <c r="K865" s="19">
        <v>0</v>
      </c>
      <c r="L865" s="19">
        <v>0</v>
      </c>
      <c r="M865" s="19">
        <v>1108</v>
      </c>
    </row>
    <row r="866" spans="1:13" x14ac:dyDescent="0.2">
      <c r="A866" s="18" t="s">
        <v>12</v>
      </c>
      <c r="B866" s="18" t="s">
        <v>18</v>
      </c>
      <c r="C866" s="18" t="s">
        <v>32</v>
      </c>
      <c r="D866" s="18" t="s">
        <v>93</v>
      </c>
      <c r="E866" s="18">
        <v>3</v>
      </c>
      <c r="F866" s="18">
        <v>2008</v>
      </c>
      <c r="G866" s="19">
        <v>444.15500466844856</v>
      </c>
      <c r="H866" s="19">
        <v>316</v>
      </c>
      <c r="I866" s="19">
        <v>914</v>
      </c>
      <c r="J866" s="19">
        <v>21</v>
      </c>
      <c r="K866" s="19">
        <v>0</v>
      </c>
      <c r="L866" s="19">
        <v>0</v>
      </c>
      <c r="M866" s="19">
        <v>1251</v>
      </c>
    </row>
    <row r="867" spans="1:13" x14ac:dyDescent="0.2">
      <c r="A867" s="18" t="s">
        <v>15</v>
      </c>
      <c r="B867" s="18" t="s">
        <v>25</v>
      </c>
      <c r="C867" s="18" t="s">
        <v>84</v>
      </c>
      <c r="D867" s="18" t="s">
        <v>92</v>
      </c>
      <c r="E867" s="18">
        <v>3</v>
      </c>
      <c r="F867" s="18">
        <v>2004</v>
      </c>
      <c r="G867" s="19">
        <v>517.17610302167179</v>
      </c>
      <c r="H867" s="19">
        <v>743</v>
      </c>
      <c r="I867" s="19">
        <v>1657</v>
      </c>
      <c r="J867" s="19">
        <v>0</v>
      </c>
      <c r="K867" s="19">
        <v>0</v>
      </c>
      <c r="L867" s="19">
        <v>0</v>
      </c>
      <c r="M867" s="19">
        <v>2400</v>
      </c>
    </row>
    <row r="868" spans="1:13" x14ac:dyDescent="0.2">
      <c r="A868" s="18" t="s">
        <v>16</v>
      </c>
      <c r="B868" s="18" t="s">
        <v>27</v>
      </c>
      <c r="C868" s="18" t="s">
        <v>84</v>
      </c>
      <c r="D868" s="18" t="s">
        <v>91</v>
      </c>
      <c r="E868" s="18">
        <v>3</v>
      </c>
      <c r="F868" s="18">
        <v>2001</v>
      </c>
      <c r="G868" s="19">
        <v>395.41876882565867</v>
      </c>
      <c r="H868" s="19">
        <v>0</v>
      </c>
      <c r="I868" s="19">
        <v>1656</v>
      </c>
      <c r="J868" s="19">
        <v>0</v>
      </c>
      <c r="K868" s="19">
        <v>0</v>
      </c>
      <c r="L868" s="19">
        <v>0</v>
      </c>
      <c r="M868" s="19">
        <v>1656</v>
      </c>
    </row>
    <row r="869" spans="1:13" x14ac:dyDescent="0.2">
      <c r="A869" s="18" t="s">
        <v>16</v>
      </c>
      <c r="B869" s="18" t="s">
        <v>27</v>
      </c>
      <c r="C869" s="18" t="s">
        <v>30</v>
      </c>
      <c r="D869" s="18" t="s">
        <v>89</v>
      </c>
      <c r="E869" s="18">
        <v>1</v>
      </c>
      <c r="F869" s="18">
        <v>2019</v>
      </c>
      <c r="G869" s="19">
        <v>765.67206906059573</v>
      </c>
      <c r="H869" s="19">
        <v>93</v>
      </c>
      <c r="I869" s="19">
        <v>55</v>
      </c>
      <c r="J869" s="19">
        <v>60</v>
      </c>
      <c r="K869" s="19">
        <v>4</v>
      </c>
      <c r="L869" s="19">
        <v>2.6</v>
      </c>
      <c r="M869" s="19">
        <v>210.6</v>
      </c>
    </row>
    <row r="870" spans="1:13" x14ac:dyDescent="0.2">
      <c r="A870" s="18" t="s">
        <v>16</v>
      </c>
      <c r="B870" s="18" t="s">
        <v>27</v>
      </c>
      <c r="C870" s="18" t="s">
        <v>84</v>
      </c>
      <c r="D870" s="18" t="s">
        <v>91</v>
      </c>
      <c r="E870" s="18">
        <v>3</v>
      </c>
      <c r="F870" s="18">
        <v>2009</v>
      </c>
      <c r="G870" s="19">
        <v>739.33526124867694</v>
      </c>
      <c r="H870" s="19">
        <v>0</v>
      </c>
      <c r="I870" s="19">
        <v>101</v>
      </c>
      <c r="J870" s="19">
        <v>518</v>
      </c>
      <c r="K870" s="19">
        <v>0</v>
      </c>
      <c r="L870" s="19">
        <v>0</v>
      </c>
      <c r="M870" s="19">
        <v>619</v>
      </c>
    </row>
    <row r="871" spans="1:13" x14ac:dyDescent="0.2">
      <c r="A871" s="18" t="s">
        <v>14</v>
      </c>
      <c r="B871" s="18" t="s">
        <v>24</v>
      </c>
      <c r="C871" s="18" t="s">
        <v>84</v>
      </c>
      <c r="D871" s="18" t="s">
        <v>92</v>
      </c>
      <c r="E871" s="18">
        <v>1</v>
      </c>
      <c r="F871" s="18">
        <v>2019</v>
      </c>
      <c r="G871" s="19">
        <v>416.41051043914786</v>
      </c>
      <c r="H871" s="19">
        <v>0</v>
      </c>
      <c r="I871" s="19">
        <v>54</v>
      </c>
      <c r="J871" s="19">
        <v>0</v>
      </c>
      <c r="K871" s="19">
        <v>33</v>
      </c>
      <c r="L871" s="19">
        <v>21.45</v>
      </c>
      <c r="M871" s="19">
        <v>75.45</v>
      </c>
    </row>
    <row r="872" spans="1:13" x14ac:dyDescent="0.2">
      <c r="A872" s="18" t="s">
        <v>15</v>
      </c>
      <c r="B872" s="18" t="s">
        <v>26</v>
      </c>
      <c r="C872" s="18" t="s">
        <v>84</v>
      </c>
      <c r="D872" s="18" t="s">
        <v>92</v>
      </c>
      <c r="E872" s="18">
        <v>3</v>
      </c>
      <c r="F872" s="18">
        <v>2011</v>
      </c>
      <c r="G872" s="19">
        <v>354.65825916768586</v>
      </c>
      <c r="H872" s="19">
        <v>0</v>
      </c>
      <c r="I872" s="19">
        <v>168</v>
      </c>
      <c r="J872" s="19">
        <v>48</v>
      </c>
      <c r="K872" s="19">
        <v>31.000000000000004</v>
      </c>
      <c r="L872" s="19">
        <v>20.150000000000002</v>
      </c>
      <c r="M872" s="19">
        <v>236.15</v>
      </c>
    </row>
    <row r="873" spans="1:13" x14ac:dyDescent="0.2">
      <c r="A873" s="18" t="s">
        <v>14</v>
      </c>
      <c r="B873" s="18" t="s">
        <v>24</v>
      </c>
      <c r="C873" s="18" t="s">
        <v>31</v>
      </c>
      <c r="D873" s="18" t="s">
        <v>90</v>
      </c>
      <c r="E873" s="18">
        <v>2</v>
      </c>
      <c r="F873" s="18">
        <v>2015</v>
      </c>
      <c r="G873" s="19">
        <v>608.82682531334183</v>
      </c>
      <c r="H873" s="19">
        <v>493</v>
      </c>
      <c r="I873" s="19">
        <v>0</v>
      </c>
      <c r="J873" s="19">
        <v>25</v>
      </c>
      <c r="K873" s="19">
        <v>8</v>
      </c>
      <c r="L873" s="19">
        <v>5.2</v>
      </c>
      <c r="M873" s="19">
        <v>523.20000000000005</v>
      </c>
    </row>
    <row r="874" spans="1:13" x14ac:dyDescent="0.2">
      <c r="A874" s="18" t="s">
        <v>15</v>
      </c>
      <c r="B874" s="18" t="s">
        <v>25</v>
      </c>
      <c r="C874" s="18" t="s">
        <v>84</v>
      </c>
      <c r="D874" s="18" t="s">
        <v>92</v>
      </c>
      <c r="E874" s="18">
        <v>3</v>
      </c>
      <c r="F874" s="18">
        <v>2008</v>
      </c>
      <c r="G874" s="19">
        <v>534.62807591390958</v>
      </c>
      <c r="H874" s="19">
        <v>0</v>
      </c>
      <c r="I874" s="19">
        <v>2227</v>
      </c>
      <c r="J874" s="19">
        <v>0</v>
      </c>
      <c r="K874" s="19">
        <v>0</v>
      </c>
      <c r="L874" s="19">
        <v>0</v>
      </c>
      <c r="M874" s="19">
        <v>2227</v>
      </c>
    </row>
    <row r="875" spans="1:13" x14ac:dyDescent="0.2">
      <c r="A875" s="18" t="s">
        <v>13</v>
      </c>
      <c r="B875" s="18" t="s">
        <v>21</v>
      </c>
      <c r="C875" s="18" t="s">
        <v>84</v>
      </c>
      <c r="D875" s="18" t="s">
        <v>91</v>
      </c>
      <c r="E875" s="18">
        <v>2</v>
      </c>
      <c r="F875" s="18">
        <v>2015</v>
      </c>
      <c r="G875" s="19">
        <v>471.00665541722407</v>
      </c>
      <c r="H875" s="19">
        <v>0</v>
      </c>
      <c r="I875" s="19">
        <v>140</v>
      </c>
      <c r="J875" s="19">
        <v>336</v>
      </c>
      <c r="K875" s="19">
        <v>0</v>
      </c>
      <c r="L875" s="19">
        <v>0</v>
      </c>
      <c r="M875" s="19">
        <v>476</v>
      </c>
    </row>
    <row r="876" spans="1:13" x14ac:dyDescent="0.2">
      <c r="A876" s="18" t="s">
        <v>12</v>
      </c>
      <c r="B876" s="18" t="s">
        <v>19</v>
      </c>
      <c r="C876" s="18" t="s">
        <v>31</v>
      </c>
      <c r="D876" s="18" t="s">
        <v>90</v>
      </c>
      <c r="E876" s="18">
        <v>3</v>
      </c>
      <c r="F876" s="18">
        <v>2010</v>
      </c>
      <c r="G876" s="19">
        <v>602.96348895631263</v>
      </c>
      <c r="H876" s="19">
        <v>0</v>
      </c>
      <c r="I876" s="19">
        <v>1120</v>
      </c>
      <c r="J876" s="19">
        <v>0</v>
      </c>
      <c r="K876" s="19">
        <v>0</v>
      </c>
      <c r="L876" s="19">
        <v>0</v>
      </c>
      <c r="M876" s="19">
        <v>1120</v>
      </c>
    </row>
    <row r="877" spans="1:13" x14ac:dyDescent="0.2">
      <c r="A877" s="18" t="s">
        <v>16</v>
      </c>
      <c r="B877" s="18" t="s">
        <v>27</v>
      </c>
      <c r="C877" s="18" t="s">
        <v>31</v>
      </c>
      <c r="D877" s="18" t="s">
        <v>90</v>
      </c>
      <c r="E877" s="18">
        <v>3</v>
      </c>
      <c r="F877" s="18">
        <v>2010</v>
      </c>
      <c r="G877" s="19">
        <v>584.79764386409647</v>
      </c>
      <c r="H877" s="19">
        <v>0</v>
      </c>
      <c r="I877" s="19">
        <v>6</v>
      </c>
      <c r="J877" s="19">
        <v>230</v>
      </c>
      <c r="K877" s="19">
        <v>3</v>
      </c>
      <c r="L877" s="19">
        <v>1.9500000000000002</v>
      </c>
      <c r="M877" s="19">
        <v>237.95</v>
      </c>
    </row>
    <row r="878" spans="1:13" x14ac:dyDescent="0.2">
      <c r="A878" s="18" t="s">
        <v>15</v>
      </c>
      <c r="B878" s="18" t="s">
        <v>26</v>
      </c>
      <c r="C878" s="18" t="s">
        <v>30</v>
      </c>
      <c r="D878" s="18" t="s">
        <v>94</v>
      </c>
      <c r="E878" s="18">
        <v>3</v>
      </c>
      <c r="F878" s="18">
        <v>2008</v>
      </c>
      <c r="G878" s="19">
        <v>433.46838585670378</v>
      </c>
      <c r="H878" s="19">
        <v>315</v>
      </c>
      <c r="I878" s="19">
        <v>18</v>
      </c>
      <c r="J878" s="19">
        <v>11</v>
      </c>
      <c r="K878" s="19">
        <v>0</v>
      </c>
      <c r="L878" s="19">
        <v>0</v>
      </c>
      <c r="M878" s="19">
        <v>344</v>
      </c>
    </row>
    <row r="879" spans="1:13" x14ac:dyDescent="0.2">
      <c r="A879" s="18" t="s">
        <v>14</v>
      </c>
      <c r="B879" s="18" t="s">
        <v>23</v>
      </c>
      <c r="C879" s="18" t="s">
        <v>84</v>
      </c>
      <c r="D879" s="18" t="s">
        <v>92</v>
      </c>
      <c r="E879" s="18">
        <v>2</v>
      </c>
      <c r="F879" s="18">
        <v>2012</v>
      </c>
      <c r="G879" s="19">
        <v>572.06155176730533</v>
      </c>
      <c r="H879" s="19">
        <v>0</v>
      </c>
      <c r="I879" s="19">
        <v>640</v>
      </c>
      <c r="J879" s="19">
        <v>5</v>
      </c>
      <c r="K879" s="19">
        <v>0</v>
      </c>
      <c r="L879" s="19">
        <v>0</v>
      </c>
      <c r="M879" s="19">
        <v>645</v>
      </c>
    </row>
    <row r="880" spans="1:13" x14ac:dyDescent="0.2">
      <c r="A880" s="18" t="s">
        <v>14</v>
      </c>
      <c r="B880" s="18" t="s">
        <v>24</v>
      </c>
      <c r="C880" s="18" t="s">
        <v>31</v>
      </c>
      <c r="D880" s="18" t="s">
        <v>90</v>
      </c>
      <c r="E880" s="18">
        <v>3</v>
      </c>
      <c r="F880" s="18">
        <v>2011</v>
      </c>
      <c r="G880" s="19">
        <v>308.53964205209138</v>
      </c>
      <c r="H880" s="19">
        <v>21</v>
      </c>
      <c r="I880" s="19">
        <v>30</v>
      </c>
      <c r="J880" s="19">
        <v>0</v>
      </c>
      <c r="K880" s="19">
        <v>4</v>
      </c>
      <c r="L880" s="19">
        <v>2.6</v>
      </c>
      <c r="M880" s="19">
        <v>53.6</v>
      </c>
    </row>
    <row r="881" spans="1:13" x14ac:dyDescent="0.2">
      <c r="A881" s="18" t="s">
        <v>14</v>
      </c>
      <c r="B881" s="18" t="s">
        <v>23</v>
      </c>
      <c r="C881" s="18" t="s">
        <v>84</v>
      </c>
      <c r="D881" s="18" t="s">
        <v>92</v>
      </c>
      <c r="E881" s="18">
        <v>3</v>
      </c>
      <c r="F881" s="18">
        <v>2005</v>
      </c>
      <c r="G881" s="19">
        <v>424.03815113626581</v>
      </c>
      <c r="H881" s="19">
        <v>0</v>
      </c>
      <c r="I881" s="19">
        <v>1361</v>
      </c>
      <c r="J881" s="19">
        <v>79</v>
      </c>
      <c r="K881" s="19">
        <v>0</v>
      </c>
      <c r="L881" s="19">
        <v>0</v>
      </c>
      <c r="M881" s="19">
        <v>1440</v>
      </c>
    </row>
    <row r="882" spans="1:13" x14ac:dyDescent="0.2">
      <c r="A882" s="18" t="s">
        <v>13</v>
      </c>
      <c r="B882" s="18" t="s">
        <v>20</v>
      </c>
      <c r="C882" s="18" t="s">
        <v>84</v>
      </c>
      <c r="D882" s="18" t="s">
        <v>92</v>
      </c>
      <c r="E882" s="18">
        <v>2</v>
      </c>
      <c r="F882" s="18">
        <v>2013</v>
      </c>
      <c r="G882" s="19">
        <v>296.1065272274646</v>
      </c>
      <c r="H882" s="19">
        <v>0</v>
      </c>
      <c r="I882" s="19">
        <v>2298</v>
      </c>
      <c r="J882" s="19">
        <v>0</v>
      </c>
      <c r="K882" s="19">
        <v>0</v>
      </c>
      <c r="L882" s="19">
        <v>0</v>
      </c>
      <c r="M882" s="19">
        <v>2298</v>
      </c>
    </row>
    <row r="883" spans="1:13" x14ac:dyDescent="0.2">
      <c r="A883" s="18" t="s">
        <v>16</v>
      </c>
      <c r="B883" s="18" t="s">
        <v>27</v>
      </c>
      <c r="C883" s="18" t="s">
        <v>32</v>
      </c>
      <c r="D883" s="18" t="s">
        <v>93</v>
      </c>
      <c r="E883" s="18">
        <v>1</v>
      </c>
      <c r="F883" s="18">
        <v>2019</v>
      </c>
      <c r="G883" s="19">
        <v>790.74241876575582</v>
      </c>
      <c r="H883" s="19">
        <v>0</v>
      </c>
      <c r="I883" s="19">
        <v>26</v>
      </c>
      <c r="J883" s="19">
        <v>0</v>
      </c>
      <c r="K883" s="19">
        <v>0</v>
      </c>
      <c r="L883" s="19">
        <v>0</v>
      </c>
      <c r="M883" s="19">
        <v>26</v>
      </c>
    </row>
    <row r="884" spans="1:13" x14ac:dyDescent="0.2">
      <c r="A884" s="18" t="s">
        <v>15</v>
      </c>
      <c r="B884" s="18" t="s">
        <v>26</v>
      </c>
      <c r="C884" s="18" t="s">
        <v>84</v>
      </c>
      <c r="D884" s="18" t="s">
        <v>92</v>
      </c>
      <c r="E884" s="18">
        <v>3</v>
      </c>
      <c r="F884" s="18">
        <v>2010</v>
      </c>
      <c r="G884" s="19">
        <v>389.42783217307112</v>
      </c>
      <c r="H884" s="19">
        <v>221</v>
      </c>
      <c r="I884" s="19">
        <v>676</v>
      </c>
      <c r="J884" s="19">
        <v>257</v>
      </c>
      <c r="K884" s="19">
        <v>129</v>
      </c>
      <c r="L884" s="19">
        <v>83.850000000000009</v>
      </c>
      <c r="M884" s="19">
        <v>1237.8499999999999</v>
      </c>
    </row>
    <row r="885" spans="1:13" x14ac:dyDescent="0.2">
      <c r="A885" s="18" t="s">
        <v>14</v>
      </c>
      <c r="B885" s="18" t="s">
        <v>23</v>
      </c>
      <c r="C885" s="18" t="s">
        <v>30</v>
      </c>
      <c r="D885" s="18" t="s">
        <v>89</v>
      </c>
      <c r="E885" s="18">
        <v>3</v>
      </c>
      <c r="F885" s="18">
        <v>2008</v>
      </c>
      <c r="G885" s="19">
        <v>563.75394876433904</v>
      </c>
      <c r="H885" s="19">
        <v>1406</v>
      </c>
      <c r="I885" s="19">
        <v>0</v>
      </c>
      <c r="J885" s="19">
        <v>0</v>
      </c>
      <c r="K885" s="19">
        <v>0</v>
      </c>
      <c r="L885" s="19">
        <v>0</v>
      </c>
      <c r="M885" s="19">
        <v>1406</v>
      </c>
    </row>
    <row r="886" spans="1:13" x14ac:dyDescent="0.2">
      <c r="A886" s="18" t="s">
        <v>15</v>
      </c>
      <c r="B886" s="18" t="s">
        <v>25</v>
      </c>
      <c r="C886" s="18" t="s">
        <v>31</v>
      </c>
      <c r="D886" s="18" t="s">
        <v>90</v>
      </c>
      <c r="E886" s="18">
        <v>2</v>
      </c>
      <c r="F886" s="18">
        <v>2016</v>
      </c>
      <c r="G886" s="19">
        <v>645.4596154872944</v>
      </c>
      <c r="H886" s="19">
        <v>0</v>
      </c>
      <c r="I886" s="19">
        <v>340</v>
      </c>
      <c r="J886" s="19">
        <v>84</v>
      </c>
      <c r="K886" s="19">
        <v>0</v>
      </c>
      <c r="L886" s="19">
        <v>0</v>
      </c>
      <c r="M886" s="19">
        <v>424</v>
      </c>
    </row>
    <row r="887" spans="1:13" x14ac:dyDescent="0.2">
      <c r="A887" s="18" t="s">
        <v>16</v>
      </c>
      <c r="B887" s="18" t="s">
        <v>27</v>
      </c>
      <c r="C887" s="18" t="s">
        <v>32</v>
      </c>
      <c r="D887" s="18" t="s">
        <v>93</v>
      </c>
      <c r="E887" s="18">
        <v>3</v>
      </c>
      <c r="F887" s="18">
        <v>2007</v>
      </c>
      <c r="G887" s="19">
        <v>424.26797078109337</v>
      </c>
      <c r="H887" s="19">
        <v>416</v>
      </c>
      <c r="I887" s="19">
        <v>114</v>
      </c>
      <c r="J887" s="19">
        <v>64</v>
      </c>
      <c r="K887" s="19">
        <v>84</v>
      </c>
      <c r="L887" s="19">
        <v>54.6</v>
      </c>
      <c r="M887" s="19">
        <v>648.6</v>
      </c>
    </row>
    <row r="888" spans="1:13" x14ac:dyDescent="0.2">
      <c r="A888" s="18" t="s">
        <v>15</v>
      </c>
      <c r="B888" s="18" t="s">
        <v>25</v>
      </c>
      <c r="C888" s="18" t="s">
        <v>30</v>
      </c>
      <c r="D888" s="18" t="s">
        <v>89</v>
      </c>
      <c r="E888" s="18">
        <v>1</v>
      </c>
      <c r="F888" s="18">
        <v>2018</v>
      </c>
      <c r="G888" s="19">
        <v>748.22947773652186</v>
      </c>
      <c r="H888" s="19">
        <v>0</v>
      </c>
      <c r="I888" s="19">
        <v>156</v>
      </c>
      <c r="J888" s="19">
        <v>0</v>
      </c>
      <c r="K888" s="19">
        <v>0</v>
      </c>
      <c r="L888" s="19">
        <v>0</v>
      </c>
      <c r="M888" s="19">
        <v>156</v>
      </c>
    </row>
    <row r="889" spans="1:13" x14ac:dyDescent="0.2">
      <c r="A889" s="18" t="s">
        <v>14</v>
      </c>
      <c r="B889" s="18" t="s">
        <v>23</v>
      </c>
      <c r="C889" s="18" t="s">
        <v>84</v>
      </c>
      <c r="D889" s="18" t="s">
        <v>92</v>
      </c>
      <c r="E889" s="18">
        <v>3</v>
      </c>
      <c r="F889" s="18">
        <v>2006</v>
      </c>
      <c r="G889" s="19">
        <v>471.14282181533224</v>
      </c>
      <c r="H889" s="19">
        <v>0</v>
      </c>
      <c r="I889" s="19">
        <v>1811</v>
      </c>
      <c r="J889" s="19">
        <v>0</v>
      </c>
      <c r="K889" s="19">
        <v>0</v>
      </c>
      <c r="L889" s="19">
        <v>0</v>
      </c>
      <c r="M889" s="19">
        <v>1811</v>
      </c>
    </row>
    <row r="890" spans="1:13" x14ac:dyDescent="0.2">
      <c r="A890" s="18" t="s">
        <v>12</v>
      </c>
      <c r="B890" s="18" t="s">
        <v>18</v>
      </c>
      <c r="C890" s="18" t="s">
        <v>31</v>
      </c>
      <c r="D890" s="18" t="s">
        <v>90</v>
      </c>
      <c r="E890" s="18">
        <v>3</v>
      </c>
      <c r="F890" s="18">
        <v>2010</v>
      </c>
      <c r="G890" s="19">
        <v>469.57873292767272</v>
      </c>
      <c r="H890" s="19">
        <v>0</v>
      </c>
      <c r="I890" s="19">
        <v>498</v>
      </c>
      <c r="J890" s="19">
        <v>0</v>
      </c>
      <c r="K890" s="19">
        <v>0</v>
      </c>
      <c r="L890" s="19">
        <v>0</v>
      </c>
      <c r="M890" s="19">
        <v>498</v>
      </c>
    </row>
    <row r="891" spans="1:13" x14ac:dyDescent="0.2">
      <c r="A891" s="18" t="s">
        <v>15</v>
      </c>
      <c r="B891" s="18" t="s">
        <v>26</v>
      </c>
      <c r="C891" s="18" t="s">
        <v>84</v>
      </c>
      <c r="D891" s="18" t="s">
        <v>92</v>
      </c>
      <c r="E891" s="18">
        <v>3</v>
      </c>
      <c r="F891" s="18">
        <v>1991</v>
      </c>
      <c r="G891" s="19">
        <v>407.29255202901288</v>
      </c>
      <c r="H891" s="19">
        <v>0</v>
      </c>
      <c r="I891" s="19">
        <v>1374</v>
      </c>
      <c r="J891" s="19">
        <v>0</v>
      </c>
      <c r="K891" s="19">
        <v>0</v>
      </c>
      <c r="L891" s="19">
        <v>0</v>
      </c>
      <c r="M891" s="19">
        <v>1374</v>
      </c>
    </row>
    <row r="892" spans="1:13" x14ac:dyDescent="0.2">
      <c r="A892" s="18" t="s">
        <v>15</v>
      </c>
      <c r="B892" s="18" t="s">
        <v>25</v>
      </c>
      <c r="C892" s="18" t="s">
        <v>32</v>
      </c>
      <c r="D892" s="18" t="s">
        <v>93</v>
      </c>
      <c r="E892" s="18">
        <v>1</v>
      </c>
      <c r="F892" s="18">
        <v>2017</v>
      </c>
      <c r="G892" s="19">
        <v>726.85038555358869</v>
      </c>
      <c r="H892" s="19">
        <v>0</v>
      </c>
      <c r="I892" s="19">
        <v>572</v>
      </c>
      <c r="J892" s="19">
        <v>0</v>
      </c>
      <c r="K892" s="19">
        <v>0</v>
      </c>
      <c r="L892" s="19">
        <v>0</v>
      </c>
      <c r="M892" s="19">
        <v>572</v>
      </c>
    </row>
    <row r="893" spans="1:13" x14ac:dyDescent="0.2">
      <c r="A893" s="18" t="s">
        <v>13</v>
      </c>
      <c r="B893" s="18" t="s">
        <v>20</v>
      </c>
      <c r="C893" s="18" t="s">
        <v>31</v>
      </c>
      <c r="D893" s="18" t="s">
        <v>90</v>
      </c>
      <c r="E893" s="18">
        <v>2</v>
      </c>
      <c r="F893" s="18">
        <v>2014</v>
      </c>
      <c r="G893" s="19">
        <v>681.29977792212981</v>
      </c>
      <c r="H893" s="19">
        <v>865</v>
      </c>
      <c r="I893" s="19">
        <v>0</v>
      </c>
      <c r="J893" s="19">
        <v>0</v>
      </c>
      <c r="K893" s="19">
        <v>0</v>
      </c>
      <c r="L893" s="19">
        <v>0</v>
      </c>
      <c r="M893" s="19">
        <v>865</v>
      </c>
    </row>
    <row r="894" spans="1:13" x14ac:dyDescent="0.2">
      <c r="A894" s="18" t="s">
        <v>16</v>
      </c>
      <c r="B894" s="18" t="s">
        <v>28</v>
      </c>
      <c r="C894" s="18" t="s">
        <v>29</v>
      </c>
      <c r="D894" s="18" t="s">
        <v>85</v>
      </c>
      <c r="E894" s="18">
        <v>2</v>
      </c>
      <c r="F894" s="18">
        <v>2012</v>
      </c>
      <c r="G894" s="19">
        <v>616.26029281211891</v>
      </c>
      <c r="H894" s="19">
        <v>0</v>
      </c>
      <c r="I894" s="19">
        <v>58</v>
      </c>
      <c r="J894" s="19">
        <v>1554</v>
      </c>
      <c r="K894" s="19">
        <v>0</v>
      </c>
      <c r="L894" s="19">
        <v>0</v>
      </c>
      <c r="M894" s="19">
        <v>1612</v>
      </c>
    </row>
    <row r="895" spans="1:13" x14ac:dyDescent="0.2">
      <c r="A895" s="18" t="s">
        <v>14</v>
      </c>
      <c r="B895" s="18" t="s">
        <v>22</v>
      </c>
      <c r="C895" s="18" t="s">
        <v>29</v>
      </c>
      <c r="D895" s="18" t="s">
        <v>85</v>
      </c>
      <c r="E895" s="18">
        <v>3</v>
      </c>
      <c r="F895" s="18">
        <v>2006</v>
      </c>
      <c r="G895" s="19">
        <v>457.3782599563923</v>
      </c>
      <c r="H895" s="19">
        <v>615</v>
      </c>
      <c r="I895" s="19">
        <v>0</v>
      </c>
      <c r="J895" s="19">
        <v>57</v>
      </c>
      <c r="K895" s="19">
        <v>0</v>
      </c>
      <c r="L895" s="19">
        <v>0</v>
      </c>
      <c r="M895" s="19">
        <v>672</v>
      </c>
    </row>
    <row r="896" spans="1:13" x14ac:dyDescent="0.2">
      <c r="A896" s="18" t="s">
        <v>13</v>
      </c>
      <c r="B896" s="18" t="s">
        <v>20</v>
      </c>
      <c r="C896" s="18" t="s">
        <v>31</v>
      </c>
      <c r="D896" s="18" t="s">
        <v>90</v>
      </c>
      <c r="E896" s="18">
        <v>2</v>
      </c>
      <c r="F896" s="18">
        <v>2012</v>
      </c>
      <c r="G896" s="19">
        <v>464.88682094033788</v>
      </c>
      <c r="H896" s="19">
        <v>0</v>
      </c>
      <c r="I896" s="19">
        <v>603</v>
      </c>
      <c r="J896" s="19">
        <v>0</v>
      </c>
      <c r="K896" s="19">
        <v>0</v>
      </c>
      <c r="L896" s="19">
        <v>0</v>
      </c>
      <c r="M896" s="19">
        <v>603</v>
      </c>
    </row>
    <row r="897" spans="1:13" x14ac:dyDescent="0.2">
      <c r="A897" s="18" t="s">
        <v>15</v>
      </c>
      <c r="B897" s="18" t="s">
        <v>26</v>
      </c>
      <c r="C897" s="18" t="s">
        <v>31</v>
      </c>
      <c r="D897" s="18" t="s">
        <v>90</v>
      </c>
      <c r="E897" s="18">
        <v>2</v>
      </c>
      <c r="F897" s="18">
        <v>2016</v>
      </c>
      <c r="G897" s="19">
        <v>527.49222380042943</v>
      </c>
      <c r="H897" s="19">
        <v>80</v>
      </c>
      <c r="I897" s="19">
        <v>347</v>
      </c>
      <c r="J897" s="19">
        <v>47</v>
      </c>
      <c r="K897" s="19">
        <v>15</v>
      </c>
      <c r="L897" s="19">
        <v>9.75</v>
      </c>
      <c r="M897" s="19">
        <v>483.75</v>
      </c>
    </row>
    <row r="898" spans="1:13" x14ac:dyDescent="0.2">
      <c r="A898" s="18" t="s">
        <v>14</v>
      </c>
      <c r="B898" s="18" t="s">
        <v>23</v>
      </c>
      <c r="C898" s="18" t="s">
        <v>31</v>
      </c>
      <c r="D898" s="18" t="s">
        <v>90</v>
      </c>
      <c r="E898" s="18">
        <v>3</v>
      </c>
      <c r="F898" s="18">
        <v>2004</v>
      </c>
      <c r="G898" s="19">
        <v>456.87835756767697</v>
      </c>
      <c r="H898" s="19">
        <v>91</v>
      </c>
      <c r="I898" s="19">
        <v>658</v>
      </c>
      <c r="J898" s="19">
        <v>170</v>
      </c>
      <c r="K898" s="19">
        <v>60</v>
      </c>
      <c r="L898" s="19">
        <v>39</v>
      </c>
      <c r="M898" s="19">
        <v>958</v>
      </c>
    </row>
    <row r="899" spans="1:13" x14ac:dyDescent="0.2">
      <c r="A899" s="18" t="s">
        <v>13</v>
      </c>
      <c r="B899" s="18" t="s">
        <v>21</v>
      </c>
      <c r="C899" s="18" t="s">
        <v>84</v>
      </c>
      <c r="D899" s="18" t="s">
        <v>92</v>
      </c>
      <c r="E899" s="18">
        <v>1</v>
      </c>
      <c r="F899" s="18">
        <v>2019</v>
      </c>
      <c r="G899" s="19">
        <v>587.98256934558242</v>
      </c>
      <c r="H899" s="19">
        <v>14</v>
      </c>
      <c r="I899" s="19">
        <v>26</v>
      </c>
      <c r="J899" s="19">
        <v>0</v>
      </c>
      <c r="K899" s="19">
        <v>0</v>
      </c>
      <c r="L899" s="19">
        <v>0</v>
      </c>
      <c r="M899" s="19">
        <v>40</v>
      </c>
    </row>
    <row r="900" spans="1:13" x14ac:dyDescent="0.2">
      <c r="A900" s="18" t="s">
        <v>16</v>
      </c>
      <c r="B900" s="18" t="s">
        <v>27</v>
      </c>
      <c r="C900" s="18" t="s">
        <v>32</v>
      </c>
      <c r="D900" s="18" t="s">
        <v>93</v>
      </c>
      <c r="E900" s="18">
        <v>3</v>
      </c>
      <c r="F900" s="18">
        <v>2006</v>
      </c>
      <c r="G900" s="19">
        <v>418.60513213528537</v>
      </c>
      <c r="H900" s="19">
        <v>0</v>
      </c>
      <c r="I900" s="19">
        <v>810</v>
      </c>
      <c r="J900" s="19">
        <v>18</v>
      </c>
      <c r="K900" s="19">
        <v>55</v>
      </c>
      <c r="L900" s="19">
        <v>35.75</v>
      </c>
      <c r="M900" s="19">
        <v>863.75</v>
      </c>
    </row>
    <row r="901" spans="1:13" x14ac:dyDescent="0.2">
      <c r="A901" s="18" t="s">
        <v>15</v>
      </c>
      <c r="B901" s="18" t="s">
        <v>26</v>
      </c>
      <c r="C901" s="18" t="s">
        <v>84</v>
      </c>
      <c r="D901" s="18" t="s">
        <v>92</v>
      </c>
      <c r="E901" s="18">
        <v>3</v>
      </c>
      <c r="F901" s="18">
        <v>2011</v>
      </c>
      <c r="G901" s="19">
        <v>425.9282981613145</v>
      </c>
      <c r="H901" s="19">
        <v>0</v>
      </c>
      <c r="I901" s="19">
        <v>192</v>
      </c>
      <c r="J901" s="19">
        <v>21</v>
      </c>
      <c r="K901" s="19">
        <v>0</v>
      </c>
      <c r="L901" s="19">
        <v>0</v>
      </c>
      <c r="M901" s="19">
        <v>213</v>
      </c>
    </row>
    <row r="902" spans="1:13" x14ac:dyDescent="0.2">
      <c r="A902" s="18" t="s">
        <v>15</v>
      </c>
      <c r="B902" s="18" t="s">
        <v>25</v>
      </c>
      <c r="C902" s="18" t="s">
        <v>31</v>
      </c>
      <c r="D902" s="18" t="s">
        <v>90</v>
      </c>
      <c r="E902" s="18">
        <v>3</v>
      </c>
      <c r="F902" s="18">
        <v>2005</v>
      </c>
      <c r="G902" s="19">
        <v>446.60913095312799</v>
      </c>
      <c r="H902" s="19">
        <v>521</v>
      </c>
      <c r="I902" s="19">
        <v>0</v>
      </c>
      <c r="J902" s="19">
        <v>36</v>
      </c>
      <c r="K902" s="19">
        <v>177</v>
      </c>
      <c r="L902" s="19">
        <v>115.05</v>
      </c>
      <c r="M902" s="19">
        <v>672.05</v>
      </c>
    </row>
    <row r="903" spans="1:13" x14ac:dyDescent="0.2">
      <c r="A903" s="18" t="s">
        <v>14</v>
      </c>
      <c r="B903" s="18" t="s">
        <v>23</v>
      </c>
      <c r="C903" s="18" t="s">
        <v>32</v>
      </c>
      <c r="D903" s="18" t="s">
        <v>93</v>
      </c>
      <c r="E903" s="18">
        <v>3</v>
      </c>
      <c r="F903" s="18">
        <v>2004</v>
      </c>
      <c r="G903" s="19">
        <v>367.44193180805678</v>
      </c>
      <c r="H903" s="19">
        <v>0</v>
      </c>
      <c r="I903" s="19">
        <v>3</v>
      </c>
      <c r="J903" s="19">
        <v>1419</v>
      </c>
      <c r="K903" s="19">
        <v>0</v>
      </c>
      <c r="L903" s="19">
        <v>0</v>
      </c>
      <c r="M903" s="19">
        <v>1422</v>
      </c>
    </row>
    <row r="904" spans="1:13" x14ac:dyDescent="0.2">
      <c r="A904" s="18" t="s">
        <v>16</v>
      </c>
      <c r="B904" s="18" t="s">
        <v>27</v>
      </c>
      <c r="C904" s="18" t="s">
        <v>31</v>
      </c>
      <c r="D904" s="18" t="s">
        <v>90</v>
      </c>
      <c r="E904" s="18">
        <v>3</v>
      </c>
      <c r="F904" s="18">
        <v>2011</v>
      </c>
      <c r="G904" s="19">
        <v>503.71376331209478</v>
      </c>
      <c r="H904" s="19">
        <v>0</v>
      </c>
      <c r="I904" s="19">
        <v>511</v>
      </c>
      <c r="J904" s="19">
        <v>95</v>
      </c>
      <c r="K904" s="19">
        <v>0</v>
      </c>
      <c r="L904" s="19">
        <v>0</v>
      </c>
      <c r="M904" s="19">
        <v>606</v>
      </c>
    </row>
    <row r="905" spans="1:13" x14ac:dyDescent="0.2">
      <c r="A905" s="18" t="s">
        <v>15</v>
      </c>
      <c r="B905" s="18" t="s">
        <v>26</v>
      </c>
      <c r="C905" s="18" t="s">
        <v>31</v>
      </c>
      <c r="D905" s="18" t="s">
        <v>90</v>
      </c>
      <c r="E905" s="18">
        <v>1</v>
      </c>
      <c r="F905" s="18">
        <v>2018</v>
      </c>
      <c r="G905" s="19">
        <v>563.65042036770831</v>
      </c>
      <c r="H905" s="19">
        <v>0</v>
      </c>
      <c r="I905" s="19">
        <v>40</v>
      </c>
      <c r="J905" s="19">
        <v>191</v>
      </c>
      <c r="K905" s="19">
        <v>243.00000000000003</v>
      </c>
      <c r="L905" s="19">
        <v>157.95000000000002</v>
      </c>
      <c r="M905" s="19">
        <v>388.95000000000005</v>
      </c>
    </row>
    <row r="906" spans="1:13" x14ac:dyDescent="0.2">
      <c r="A906" s="18" t="s">
        <v>14</v>
      </c>
      <c r="B906" s="18" t="s">
        <v>24</v>
      </c>
      <c r="C906" s="18" t="s">
        <v>31</v>
      </c>
      <c r="D906" s="18" t="s">
        <v>90</v>
      </c>
      <c r="E906" s="18">
        <v>2</v>
      </c>
      <c r="F906" s="18">
        <v>2015</v>
      </c>
      <c r="G906" s="19">
        <v>565.88140165259529</v>
      </c>
      <c r="H906" s="19">
        <v>0</v>
      </c>
      <c r="I906" s="19">
        <v>255</v>
      </c>
      <c r="J906" s="19">
        <v>0</v>
      </c>
      <c r="K906" s="19">
        <v>0</v>
      </c>
      <c r="L906" s="19">
        <v>0</v>
      </c>
      <c r="M906" s="19">
        <v>255</v>
      </c>
    </row>
    <row r="907" spans="1:13" x14ac:dyDescent="0.2">
      <c r="A907" s="18" t="s">
        <v>13</v>
      </c>
      <c r="B907" s="18" t="s">
        <v>20</v>
      </c>
      <c r="C907" s="18" t="s">
        <v>31</v>
      </c>
      <c r="D907" s="18" t="s">
        <v>90</v>
      </c>
      <c r="E907" s="18">
        <v>2</v>
      </c>
      <c r="F907" s="18">
        <v>2014</v>
      </c>
      <c r="G907" s="19">
        <v>407.56785753261431</v>
      </c>
      <c r="H907" s="19">
        <v>562</v>
      </c>
      <c r="I907" s="19">
        <v>0</v>
      </c>
      <c r="J907" s="19">
        <v>121</v>
      </c>
      <c r="K907" s="19">
        <v>0</v>
      </c>
      <c r="L907" s="19">
        <v>0</v>
      </c>
      <c r="M907" s="19">
        <v>683</v>
      </c>
    </row>
    <row r="908" spans="1:13" x14ac:dyDescent="0.2">
      <c r="A908" s="18" t="s">
        <v>12</v>
      </c>
      <c r="B908" s="18" t="s">
        <v>19</v>
      </c>
      <c r="C908" s="18" t="s">
        <v>29</v>
      </c>
      <c r="D908" s="18" t="s">
        <v>86</v>
      </c>
      <c r="E908" s="18">
        <v>2</v>
      </c>
      <c r="F908" s="18">
        <v>2013</v>
      </c>
      <c r="G908" s="19">
        <v>699.28285052478793</v>
      </c>
      <c r="H908" s="19">
        <v>443</v>
      </c>
      <c r="I908" s="19">
        <v>0</v>
      </c>
      <c r="J908" s="19">
        <v>16</v>
      </c>
      <c r="K908" s="19">
        <v>0</v>
      </c>
      <c r="L908" s="19">
        <v>0</v>
      </c>
      <c r="M908" s="19">
        <v>459</v>
      </c>
    </row>
    <row r="909" spans="1:13" x14ac:dyDescent="0.2">
      <c r="A909" s="18" t="s">
        <v>16</v>
      </c>
      <c r="B909" s="18" t="s">
        <v>27</v>
      </c>
      <c r="C909" s="18" t="s">
        <v>84</v>
      </c>
      <c r="D909" s="18" t="s">
        <v>91</v>
      </c>
      <c r="E909" s="18">
        <v>3</v>
      </c>
      <c r="F909" s="18">
        <v>2010</v>
      </c>
      <c r="G909" s="19">
        <v>533.62019311730467</v>
      </c>
      <c r="H909" s="19">
        <v>155</v>
      </c>
      <c r="I909" s="19">
        <v>286</v>
      </c>
      <c r="J909" s="19">
        <v>0</v>
      </c>
      <c r="K909" s="19">
        <v>0</v>
      </c>
      <c r="L909" s="19">
        <v>0</v>
      </c>
      <c r="M909" s="19">
        <v>441</v>
      </c>
    </row>
    <row r="910" spans="1:13" x14ac:dyDescent="0.2">
      <c r="A910" s="18" t="s">
        <v>14</v>
      </c>
      <c r="B910" s="18" t="s">
        <v>23</v>
      </c>
      <c r="C910" s="18" t="s">
        <v>84</v>
      </c>
      <c r="D910" s="18" t="s">
        <v>92</v>
      </c>
      <c r="E910" s="18">
        <v>1</v>
      </c>
      <c r="F910" s="18">
        <v>2018</v>
      </c>
      <c r="G910" s="19">
        <v>668.66869464909553</v>
      </c>
      <c r="H910" s="19">
        <v>270</v>
      </c>
      <c r="I910" s="19">
        <v>0</v>
      </c>
      <c r="J910" s="19">
        <v>86</v>
      </c>
      <c r="K910" s="19">
        <v>0</v>
      </c>
      <c r="L910" s="19">
        <v>0</v>
      </c>
      <c r="M910" s="19">
        <v>356</v>
      </c>
    </row>
    <row r="911" spans="1:13" x14ac:dyDescent="0.2">
      <c r="A911" s="18" t="s">
        <v>14</v>
      </c>
      <c r="B911" s="18" t="s">
        <v>24</v>
      </c>
      <c r="C911" s="18" t="s">
        <v>84</v>
      </c>
      <c r="D911" s="18" t="s">
        <v>92</v>
      </c>
      <c r="E911" s="18">
        <v>3</v>
      </c>
      <c r="F911" s="18">
        <v>2007</v>
      </c>
      <c r="G911" s="19">
        <v>478.79694620256407</v>
      </c>
      <c r="H911" s="19">
        <v>0</v>
      </c>
      <c r="I911" s="19">
        <v>357</v>
      </c>
      <c r="J911" s="19">
        <v>190</v>
      </c>
      <c r="K911" s="19">
        <v>0</v>
      </c>
      <c r="L911" s="19">
        <v>0</v>
      </c>
      <c r="M911" s="19">
        <v>547</v>
      </c>
    </row>
    <row r="912" spans="1:13" x14ac:dyDescent="0.2">
      <c r="A912" s="18" t="s">
        <v>16</v>
      </c>
      <c r="B912" s="18" t="s">
        <v>27</v>
      </c>
      <c r="C912" s="18" t="s">
        <v>84</v>
      </c>
      <c r="D912" s="18" t="s">
        <v>91</v>
      </c>
      <c r="E912" s="18">
        <v>3</v>
      </c>
      <c r="F912" s="18">
        <v>2007</v>
      </c>
      <c r="G912" s="19">
        <v>523.56571385041138</v>
      </c>
      <c r="H912" s="19">
        <v>0</v>
      </c>
      <c r="I912" s="19">
        <v>663</v>
      </c>
      <c r="J912" s="19">
        <v>0</v>
      </c>
      <c r="K912" s="19">
        <v>0</v>
      </c>
      <c r="L912" s="19">
        <v>0</v>
      </c>
      <c r="M912" s="19">
        <v>663</v>
      </c>
    </row>
    <row r="913" spans="1:13" x14ac:dyDescent="0.2">
      <c r="A913" s="18" t="s">
        <v>15</v>
      </c>
      <c r="B913" s="18" t="s">
        <v>26</v>
      </c>
      <c r="C913" s="18" t="s">
        <v>31</v>
      </c>
      <c r="D913" s="18" t="s">
        <v>90</v>
      </c>
      <c r="E913" s="18">
        <v>2</v>
      </c>
      <c r="F913" s="18">
        <v>2013</v>
      </c>
      <c r="G913" s="19">
        <v>492.94840362968398</v>
      </c>
      <c r="H913" s="19">
        <v>0</v>
      </c>
      <c r="I913" s="19">
        <v>142</v>
      </c>
      <c r="J913" s="19">
        <v>216</v>
      </c>
      <c r="K913" s="19">
        <v>12</v>
      </c>
      <c r="L913" s="19">
        <v>7.8000000000000007</v>
      </c>
      <c r="M913" s="19">
        <v>365.8</v>
      </c>
    </row>
    <row r="914" spans="1:13" x14ac:dyDescent="0.2">
      <c r="A914" s="18" t="s">
        <v>12</v>
      </c>
      <c r="B914" s="18" t="s">
        <v>18</v>
      </c>
      <c r="C914" s="18" t="s">
        <v>30</v>
      </c>
      <c r="D914" s="18" t="s">
        <v>89</v>
      </c>
      <c r="E914" s="18">
        <v>1</v>
      </c>
      <c r="F914" s="18">
        <v>2019</v>
      </c>
      <c r="G914" s="19">
        <v>264.65193901103174</v>
      </c>
      <c r="H914" s="19">
        <v>8</v>
      </c>
      <c r="I914" s="19">
        <v>13</v>
      </c>
      <c r="J914" s="19">
        <v>6</v>
      </c>
      <c r="K914" s="19">
        <v>0</v>
      </c>
      <c r="L914" s="19">
        <v>0</v>
      </c>
      <c r="M914" s="19">
        <v>27</v>
      </c>
    </row>
    <row r="915" spans="1:13" x14ac:dyDescent="0.2">
      <c r="A915" s="18" t="s">
        <v>14</v>
      </c>
      <c r="B915" s="18" t="s">
        <v>23</v>
      </c>
      <c r="C915" s="18" t="s">
        <v>31</v>
      </c>
      <c r="D915" s="18" t="s">
        <v>90</v>
      </c>
      <c r="E915" s="18">
        <v>3</v>
      </c>
      <c r="F915" s="18">
        <v>2006</v>
      </c>
      <c r="G915" s="19">
        <v>515.13469819463126</v>
      </c>
      <c r="H915" s="19">
        <v>0</v>
      </c>
      <c r="I915" s="19">
        <v>10</v>
      </c>
      <c r="J915" s="19">
        <v>57</v>
      </c>
      <c r="K915" s="19">
        <v>15</v>
      </c>
      <c r="L915" s="19">
        <v>9.75</v>
      </c>
      <c r="M915" s="19">
        <v>76.75</v>
      </c>
    </row>
    <row r="916" spans="1:13" x14ac:dyDescent="0.2">
      <c r="A916" s="18" t="s">
        <v>15</v>
      </c>
      <c r="B916" s="18" t="s">
        <v>26</v>
      </c>
      <c r="C916" s="18" t="s">
        <v>29</v>
      </c>
      <c r="D916" s="18" t="s">
        <v>86</v>
      </c>
      <c r="E916" s="18">
        <v>2</v>
      </c>
      <c r="F916" s="18">
        <v>2016</v>
      </c>
      <c r="G916" s="19">
        <v>671.4506622509457</v>
      </c>
      <c r="H916" s="19">
        <v>63</v>
      </c>
      <c r="I916" s="19">
        <v>212</v>
      </c>
      <c r="J916" s="19">
        <v>96</v>
      </c>
      <c r="K916" s="19">
        <v>83</v>
      </c>
      <c r="L916" s="19">
        <v>53.95</v>
      </c>
      <c r="M916" s="19">
        <v>424.95</v>
      </c>
    </row>
    <row r="917" spans="1:13" x14ac:dyDescent="0.2">
      <c r="A917" s="18" t="s">
        <v>14</v>
      </c>
      <c r="B917" s="18" t="s">
        <v>23</v>
      </c>
      <c r="C917" s="18" t="s">
        <v>31</v>
      </c>
      <c r="D917" s="18" t="s">
        <v>90</v>
      </c>
      <c r="E917" s="18">
        <v>1</v>
      </c>
      <c r="F917" s="18">
        <v>2019</v>
      </c>
      <c r="G917" s="19">
        <v>484.11964779279691</v>
      </c>
      <c r="H917" s="19">
        <v>0</v>
      </c>
      <c r="I917" s="19">
        <v>59</v>
      </c>
      <c r="J917" s="19">
        <v>0</v>
      </c>
      <c r="K917" s="19">
        <v>0</v>
      </c>
      <c r="L917" s="19">
        <v>0</v>
      </c>
      <c r="M917" s="19">
        <v>59</v>
      </c>
    </row>
    <row r="918" spans="1:13" x14ac:dyDescent="0.2">
      <c r="A918" s="18" t="s">
        <v>14</v>
      </c>
      <c r="B918" s="18" t="s">
        <v>24</v>
      </c>
      <c r="C918" s="18" t="s">
        <v>30</v>
      </c>
      <c r="D918" s="18" t="s">
        <v>89</v>
      </c>
      <c r="E918" s="18">
        <v>1</v>
      </c>
      <c r="F918" s="18">
        <v>2018</v>
      </c>
      <c r="G918" s="19">
        <v>614.2123289106878</v>
      </c>
      <c r="H918" s="19">
        <v>0</v>
      </c>
      <c r="I918" s="19">
        <v>235</v>
      </c>
      <c r="J918" s="19">
        <v>0</v>
      </c>
      <c r="K918" s="19">
        <v>0</v>
      </c>
      <c r="L918" s="19">
        <v>0</v>
      </c>
      <c r="M918" s="19">
        <v>235</v>
      </c>
    </row>
    <row r="919" spans="1:13" x14ac:dyDescent="0.2">
      <c r="A919" s="18" t="s">
        <v>12</v>
      </c>
      <c r="B919" s="18" t="s">
        <v>18</v>
      </c>
      <c r="C919" s="18" t="s">
        <v>32</v>
      </c>
      <c r="D919" s="18" t="s">
        <v>93</v>
      </c>
      <c r="E919" s="18">
        <v>1</v>
      </c>
      <c r="F919" s="18">
        <v>2018</v>
      </c>
      <c r="G919" s="19">
        <v>804.44164131805371</v>
      </c>
      <c r="H919" s="19">
        <v>0</v>
      </c>
      <c r="I919" s="19">
        <v>149</v>
      </c>
      <c r="J919" s="19">
        <v>0</v>
      </c>
      <c r="K919" s="19">
        <v>0</v>
      </c>
      <c r="L919" s="19">
        <v>0</v>
      </c>
      <c r="M919" s="19">
        <v>149</v>
      </c>
    </row>
    <row r="920" spans="1:13" x14ac:dyDescent="0.2">
      <c r="A920" s="18" t="s">
        <v>14</v>
      </c>
      <c r="B920" s="18" t="s">
        <v>23</v>
      </c>
      <c r="C920" s="18" t="s">
        <v>31</v>
      </c>
      <c r="D920" s="18" t="s">
        <v>90</v>
      </c>
      <c r="E920" s="18">
        <v>2</v>
      </c>
      <c r="F920" s="18">
        <v>2016</v>
      </c>
      <c r="G920" s="19">
        <v>601.74931085594289</v>
      </c>
      <c r="H920" s="19">
        <v>90</v>
      </c>
      <c r="I920" s="19">
        <v>252</v>
      </c>
      <c r="J920" s="19">
        <v>33</v>
      </c>
      <c r="K920" s="19">
        <v>45</v>
      </c>
      <c r="L920" s="19">
        <v>29.25</v>
      </c>
      <c r="M920" s="19">
        <v>404.25</v>
      </c>
    </row>
    <row r="921" spans="1:13" x14ac:dyDescent="0.2">
      <c r="A921" s="18" t="s">
        <v>12</v>
      </c>
      <c r="B921" s="18" t="s">
        <v>17</v>
      </c>
      <c r="C921" s="18" t="s">
        <v>84</v>
      </c>
      <c r="D921" s="18" t="s">
        <v>91</v>
      </c>
      <c r="E921" s="18">
        <v>3</v>
      </c>
      <c r="F921" s="18">
        <v>2011</v>
      </c>
      <c r="G921" s="19">
        <v>584.02632323054888</v>
      </c>
      <c r="H921" s="19">
        <v>0</v>
      </c>
      <c r="I921" s="19">
        <v>125</v>
      </c>
      <c r="J921" s="19">
        <v>1</v>
      </c>
      <c r="K921" s="19">
        <v>0</v>
      </c>
      <c r="L921" s="19">
        <v>0</v>
      </c>
      <c r="M921" s="19">
        <v>126</v>
      </c>
    </row>
    <row r="922" spans="1:13" x14ac:dyDescent="0.2">
      <c r="A922" s="18" t="s">
        <v>14</v>
      </c>
      <c r="B922" s="18" t="s">
        <v>22</v>
      </c>
      <c r="C922" s="18" t="s">
        <v>32</v>
      </c>
      <c r="D922" s="18" t="s">
        <v>93</v>
      </c>
      <c r="E922" s="18">
        <v>3</v>
      </c>
      <c r="F922" s="18">
        <v>2006</v>
      </c>
      <c r="G922" s="19">
        <v>374.17623649294933</v>
      </c>
      <c r="H922" s="19">
        <v>270</v>
      </c>
      <c r="I922" s="19">
        <v>150</v>
      </c>
      <c r="J922" s="19">
        <v>22</v>
      </c>
      <c r="K922" s="19">
        <v>211</v>
      </c>
      <c r="L922" s="19">
        <v>137.15</v>
      </c>
      <c r="M922" s="19">
        <v>579.15</v>
      </c>
    </row>
    <row r="923" spans="1:13" x14ac:dyDescent="0.2">
      <c r="A923" s="18" t="s">
        <v>15</v>
      </c>
      <c r="B923" s="18" t="s">
        <v>26</v>
      </c>
      <c r="C923" s="18" t="s">
        <v>29</v>
      </c>
      <c r="D923" s="18" t="s">
        <v>85</v>
      </c>
      <c r="E923" s="18" t="s">
        <v>10</v>
      </c>
      <c r="F923" s="18">
        <v>2011</v>
      </c>
      <c r="G923" s="19">
        <v>402.21879724199476</v>
      </c>
      <c r="H923" s="19">
        <v>0</v>
      </c>
      <c r="I923" s="19">
        <v>1781</v>
      </c>
      <c r="J923" s="19">
        <v>0</v>
      </c>
      <c r="K923" s="19">
        <v>0</v>
      </c>
      <c r="L923" s="19">
        <v>0</v>
      </c>
      <c r="M923" s="19">
        <v>1781</v>
      </c>
    </row>
    <row r="924" spans="1:13" x14ac:dyDescent="0.2">
      <c r="A924" s="18" t="s">
        <v>16</v>
      </c>
      <c r="B924" s="18" t="s">
        <v>27</v>
      </c>
      <c r="C924" s="18" t="s">
        <v>31</v>
      </c>
      <c r="D924" s="18" t="s">
        <v>90</v>
      </c>
      <c r="E924" s="18" t="s">
        <v>9</v>
      </c>
      <c r="F924" s="18">
        <v>2014</v>
      </c>
      <c r="G924" s="19">
        <v>696.05508643858627</v>
      </c>
      <c r="H924" s="19">
        <v>0</v>
      </c>
      <c r="I924" s="19">
        <v>334</v>
      </c>
      <c r="J924" s="19">
        <v>0</v>
      </c>
      <c r="K924" s="19">
        <v>0</v>
      </c>
      <c r="L924" s="19">
        <v>0</v>
      </c>
      <c r="M924" s="19">
        <v>334</v>
      </c>
    </row>
    <row r="925" spans="1:13" x14ac:dyDescent="0.2">
      <c r="A925" s="18" t="s">
        <v>13</v>
      </c>
      <c r="B925" s="18" t="s">
        <v>21</v>
      </c>
      <c r="C925" s="18" t="s">
        <v>29</v>
      </c>
      <c r="D925" s="18" t="s">
        <v>85</v>
      </c>
      <c r="E925" s="18" t="s">
        <v>9</v>
      </c>
      <c r="F925" s="18">
        <v>2012</v>
      </c>
      <c r="G925" s="19">
        <v>524.72877091993166</v>
      </c>
      <c r="H925" s="19">
        <v>0</v>
      </c>
      <c r="I925" s="19">
        <v>24</v>
      </c>
      <c r="J925" s="19">
        <v>0</v>
      </c>
      <c r="K925" s="19">
        <v>0</v>
      </c>
      <c r="L925" s="19">
        <v>0</v>
      </c>
      <c r="M925" s="19">
        <v>24</v>
      </c>
    </row>
    <row r="926" spans="1:13" x14ac:dyDescent="0.2">
      <c r="A926" s="18" t="s">
        <v>12</v>
      </c>
      <c r="B926" s="18" t="s">
        <v>18</v>
      </c>
      <c r="C926" s="18" t="s">
        <v>32</v>
      </c>
      <c r="D926" s="18" t="s">
        <v>93</v>
      </c>
      <c r="E926" s="18" t="s">
        <v>10</v>
      </c>
      <c r="F926" s="18">
        <v>1999</v>
      </c>
      <c r="G926" s="19">
        <v>349.90953328580554</v>
      </c>
      <c r="H926" s="19">
        <v>0</v>
      </c>
      <c r="I926" s="19">
        <v>96</v>
      </c>
      <c r="J926" s="19">
        <v>8</v>
      </c>
      <c r="K926" s="19">
        <v>66</v>
      </c>
      <c r="L926" s="19">
        <v>42.9</v>
      </c>
      <c r="M926" s="19">
        <v>146.9</v>
      </c>
    </row>
    <row r="927" spans="1:13" x14ac:dyDescent="0.2">
      <c r="A927" s="18" t="s">
        <v>16</v>
      </c>
      <c r="B927" s="18" t="s">
        <v>27</v>
      </c>
      <c r="C927" s="18" t="s">
        <v>30</v>
      </c>
      <c r="D927" s="18" t="s">
        <v>89</v>
      </c>
      <c r="E927" s="18" t="s">
        <v>10</v>
      </c>
      <c r="F927" s="18">
        <v>2005</v>
      </c>
      <c r="G927" s="19">
        <v>463.0443974097289</v>
      </c>
      <c r="H927" s="19">
        <v>378</v>
      </c>
      <c r="I927" s="19">
        <v>0</v>
      </c>
      <c r="J927" s="19">
        <v>0</v>
      </c>
      <c r="K927" s="19">
        <v>0</v>
      </c>
      <c r="L927" s="19">
        <v>0</v>
      </c>
      <c r="M927" s="19">
        <v>378</v>
      </c>
    </row>
    <row r="928" spans="1:13" x14ac:dyDescent="0.2">
      <c r="A928" s="18" t="s">
        <v>12</v>
      </c>
      <c r="B928" s="18" t="s">
        <v>18</v>
      </c>
      <c r="C928" s="18" t="s">
        <v>31</v>
      </c>
      <c r="D928" s="18" t="s">
        <v>90</v>
      </c>
      <c r="E928" s="18" t="s">
        <v>9</v>
      </c>
      <c r="F928" s="18">
        <v>2012</v>
      </c>
      <c r="G928" s="19">
        <v>757.30901315518747</v>
      </c>
      <c r="H928" s="19">
        <v>0</v>
      </c>
      <c r="I928" s="19">
        <v>268</v>
      </c>
      <c r="J928" s="19">
        <v>0</v>
      </c>
      <c r="K928" s="19">
        <v>0</v>
      </c>
      <c r="L928" s="19">
        <v>0</v>
      </c>
      <c r="M928" s="19">
        <v>268</v>
      </c>
    </row>
    <row r="929" spans="1:13" x14ac:dyDescent="0.2">
      <c r="A929" s="18" t="s">
        <v>12</v>
      </c>
      <c r="B929" s="18" t="s">
        <v>17</v>
      </c>
      <c r="C929" s="18" t="s">
        <v>30</v>
      </c>
      <c r="D929" s="18" t="s">
        <v>89</v>
      </c>
      <c r="E929" s="18" t="s">
        <v>11</v>
      </c>
      <c r="F929" s="18">
        <v>2009</v>
      </c>
      <c r="G929" s="19">
        <v>413.53099164441358</v>
      </c>
      <c r="H929" s="19">
        <v>0</v>
      </c>
      <c r="I929" s="19">
        <v>243</v>
      </c>
      <c r="J929" s="19">
        <v>0</v>
      </c>
      <c r="K929" s="19">
        <v>0</v>
      </c>
      <c r="L929" s="19">
        <v>0</v>
      </c>
      <c r="M929" s="19">
        <v>243</v>
      </c>
    </row>
    <row r="930" spans="1:13" x14ac:dyDescent="0.2">
      <c r="A930" s="18" t="s">
        <v>16</v>
      </c>
      <c r="B930" s="18" t="s">
        <v>28</v>
      </c>
      <c r="C930" s="18" t="s">
        <v>84</v>
      </c>
      <c r="D930" s="18" t="s">
        <v>92</v>
      </c>
      <c r="E930" s="18" t="s">
        <v>11</v>
      </c>
      <c r="F930" s="18">
        <v>2007</v>
      </c>
      <c r="G930" s="19">
        <v>451.01164292321471</v>
      </c>
      <c r="H930" s="19">
        <v>0</v>
      </c>
      <c r="I930" s="19">
        <v>131</v>
      </c>
      <c r="J930" s="19">
        <v>0</v>
      </c>
      <c r="K930" s="19">
        <v>0</v>
      </c>
      <c r="L930" s="19">
        <v>0</v>
      </c>
      <c r="M930" s="19">
        <v>131</v>
      </c>
    </row>
    <row r="931" spans="1:13" x14ac:dyDescent="0.2">
      <c r="A931" s="18" t="s">
        <v>14</v>
      </c>
      <c r="B931" s="18" t="s">
        <v>24</v>
      </c>
      <c r="C931" s="18" t="s">
        <v>29</v>
      </c>
      <c r="D931" s="18" t="s">
        <v>87</v>
      </c>
      <c r="E931" s="18" t="s">
        <v>10</v>
      </c>
      <c r="F931" s="18">
        <v>1998</v>
      </c>
      <c r="G931" s="19">
        <v>396.1275028917031</v>
      </c>
      <c r="H931" s="19">
        <v>0</v>
      </c>
      <c r="I931" s="19">
        <v>492</v>
      </c>
      <c r="J931" s="19">
        <v>0</v>
      </c>
      <c r="K931" s="19">
        <v>0</v>
      </c>
      <c r="L931" s="19">
        <v>0</v>
      </c>
      <c r="M931" s="19">
        <v>492</v>
      </c>
    </row>
    <row r="932" spans="1:13" x14ac:dyDescent="0.2">
      <c r="A932" s="18" t="s">
        <v>13</v>
      </c>
      <c r="B932" s="18" t="s">
        <v>21</v>
      </c>
      <c r="C932" s="18" t="s">
        <v>31</v>
      </c>
      <c r="D932" s="18" t="s">
        <v>90</v>
      </c>
      <c r="E932" s="18" t="s">
        <v>11</v>
      </c>
      <c r="F932" s="18">
        <v>2008</v>
      </c>
      <c r="G932" s="19">
        <v>508.35033719158037</v>
      </c>
      <c r="H932" s="19">
        <v>0</v>
      </c>
      <c r="I932" s="19">
        <v>0</v>
      </c>
      <c r="J932" s="19">
        <v>26</v>
      </c>
      <c r="K932" s="19">
        <v>0</v>
      </c>
      <c r="L932" s="19">
        <v>0</v>
      </c>
      <c r="M932" s="19">
        <v>26</v>
      </c>
    </row>
    <row r="933" spans="1:13" x14ac:dyDescent="0.2">
      <c r="A933" s="18" t="s">
        <v>15</v>
      </c>
      <c r="B933" s="18" t="s">
        <v>25</v>
      </c>
      <c r="C933" s="18" t="s">
        <v>32</v>
      </c>
      <c r="D933" s="18" t="s">
        <v>93</v>
      </c>
      <c r="E933" s="18" t="s">
        <v>10</v>
      </c>
      <c r="F933" s="18">
        <v>2010</v>
      </c>
      <c r="G933" s="19">
        <v>299.47137941625414</v>
      </c>
      <c r="H933" s="19">
        <v>0</v>
      </c>
      <c r="I933" s="19">
        <v>11</v>
      </c>
      <c r="J933" s="19">
        <v>50</v>
      </c>
      <c r="K933" s="19">
        <v>100</v>
      </c>
      <c r="L933" s="19">
        <v>65</v>
      </c>
      <c r="M933" s="19">
        <v>126</v>
      </c>
    </row>
    <row r="934" spans="1:13" x14ac:dyDescent="0.2">
      <c r="A934" s="18" t="s">
        <v>15</v>
      </c>
      <c r="B934" s="18" t="s">
        <v>26</v>
      </c>
      <c r="C934" s="18" t="s">
        <v>32</v>
      </c>
      <c r="D934" s="18" t="s">
        <v>93</v>
      </c>
      <c r="E934" s="18" t="s">
        <v>11</v>
      </c>
      <c r="F934" s="18">
        <v>2009</v>
      </c>
      <c r="G934" s="19">
        <v>483.79755770537696</v>
      </c>
      <c r="H934" s="19">
        <v>0</v>
      </c>
      <c r="I934" s="19">
        <v>96</v>
      </c>
      <c r="J934" s="19">
        <v>4</v>
      </c>
      <c r="K934" s="19">
        <v>0</v>
      </c>
      <c r="L934" s="19">
        <v>0</v>
      </c>
      <c r="M934" s="19">
        <v>100</v>
      </c>
    </row>
    <row r="935" spans="1:13" x14ac:dyDescent="0.2">
      <c r="A935" s="18" t="s">
        <v>16</v>
      </c>
      <c r="B935" s="18" t="s">
        <v>27</v>
      </c>
      <c r="C935" s="18" t="s">
        <v>84</v>
      </c>
      <c r="D935" s="18" t="s">
        <v>92</v>
      </c>
      <c r="E935" s="18" t="s">
        <v>11</v>
      </c>
      <c r="F935" s="18">
        <v>2010</v>
      </c>
      <c r="G935" s="19">
        <v>499.44408590158747</v>
      </c>
      <c r="H935" s="19">
        <v>0</v>
      </c>
      <c r="I935" s="19">
        <v>43</v>
      </c>
      <c r="J935" s="19">
        <v>3</v>
      </c>
      <c r="K935" s="19">
        <v>0</v>
      </c>
      <c r="L935" s="19">
        <v>0</v>
      </c>
      <c r="M935" s="19">
        <v>46</v>
      </c>
    </row>
    <row r="936" spans="1:13" x14ac:dyDescent="0.2">
      <c r="A936" s="18" t="s">
        <v>14</v>
      </c>
      <c r="B936" s="18" t="s">
        <v>23</v>
      </c>
      <c r="C936" s="18" t="s">
        <v>84</v>
      </c>
      <c r="D936" s="18" t="s">
        <v>92</v>
      </c>
      <c r="E936" s="18" t="s">
        <v>11</v>
      </c>
      <c r="F936" s="18">
        <v>2009</v>
      </c>
      <c r="G936" s="19">
        <v>352.64787465952122</v>
      </c>
      <c r="H936" s="19">
        <v>0</v>
      </c>
      <c r="I936" s="19">
        <v>160</v>
      </c>
      <c r="J936" s="19">
        <v>0</v>
      </c>
      <c r="K936" s="19">
        <v>0</v>
      </c>
      <c r="L936" s="19">
        <v>0</v>
      </c>
      <c r="M936" s="19">
        <v>160</v>
      </c>
    </row>
    <row r="937" spans="1:13" x14ac:dyDescent="0.2">
      <c r="A937" s="18" t="s">
        <v>16</v>
      </c>
      <c r="B937" s="18" t="s">
        <v>27</v>
      </c>
      <c r="C937" s="18" t="s">
        <v>32</v>
      </c>
      <c r="D937" s="18" t="s">
        <v>93</v>
      </c>
      <c r="E937" s="18" t="s">
        <v>9</v>
      </c>
      <c r="F937" s="18">
        <v>2016</v>
      </c>
      <c r="G937" s="19">
        <v>660.33048117884266</v>
      </c>
      <c r="H937" s="19">
        <v>0</v>
      </c>
      <c r="I937" s="19">
        <v>0</v>
      </c>
      <c r="J937" s="19">
        <v>64</v>
      </c>
      <c r="K937" s="19">
        <v>0</v>
      </c>
      <c r="L937" s="19">
        <v>0</v>
      </c>
      <c r="M937" s="19">
        <v>64</v>
      </c>
    </row>
    <row r="938" spans="1:13" x14ac:dyDescent="0.2">
      <c r="A938" s="18" t="s">
        <v>16</v>
      </c>
      <c r="B938" s="18" t="s">
        <v>28</v>
      </c>
      <c r="C938" s="18" t="s">
        <v>31</v>
      </c>
      <c r="D938" s="18" t="s">
        <v>90</v>
      </c>
      <c r="E938" s="18" t="s">
        <v>9</v>
      </c>
      <c r="F938" s="18">
        <v>2012</v>
      </c>
      <c r="G938" s="19">
        <v>475.17921438969512</v>
      </c>
      <c r="H938" s="19">
        <v>0</v>
      </c>
      <c r="I938" s="19">
        <v>124</v>
      </c>
      <c r="J938" s="19">
        <v>30</v>
      </c>
      <c r="K938" s="19">
        <v>0</v>
      </c>
      <c r="L938" s="19">
        <v>0</v>
      </c>
      <c r="M938" s="19">
        <v>154</v>
      </c>
    </row>
    <row r="939" spans="1:13" x14ac:dyDescent="0.2">
      <c r="A939" s="18" t="s">
        <v>15</v>
      </c>
      <c r="B939" s="18" t="s">
        <v>26</v>
      </c>
      <c r="C939" s="18" t="s">
        <v>29</v>
      </c>
      <c r="D939" s="18" t="s">
        <v>85</v>
      </c>
      <c r="E939" s="18" t="s">
        <v>10</v>
      </c>
      <c r="F939" s="18">
        <v>2007</v>
      </c>
      <c r="G939" s="19">
        <v>507.208656424575</v>
      </c>
      <c r="H939" s="19">
        <v>1167</v>
      </c>
      <c r="I939" s="19">
        <v>0</v>
      </c>
      <c r="J939" s="19">
        <v>12</v>
      </c>
      <c r="K939" s="19">
        <v>0</v>
      </c>
      <c r="L939" s="19">
        <v>0</v>
      </c>
      <c r="M939" s="19">
        <v>1179</v>
      </c>
    </row>
    <row r="940" spans="1:13" x14ac:dyDescent="0.2">
      <c r="A940" s="18" t="s">
        <v>14</v>
      </c>
      <c r="B940" s="18" t="s">
        <v>22</v>
      </c>
      <c r="C940" s="18" t="s">
        <v>31</v>
      </c>
      <c r="D940" s="18" t="s">
        <v>90</v>
      </c>
      <c r="E940" s="18" t="s">
        <v>9</v>
      </c>
      <c r="F940" s="18">
        <v>2014</v>
      </c>
      <c r="G940" s="19">
        <v>555.59312140593784</v>
      </c>
      <c r="H940" s="19">
        <v>222</v>
      </c>
      <c r="I940" s="19">
        <v>67</v>
      </c>
      <c r="J940" s="19">
        <v>0</v>
      </c>
      <c r="K940" s="19">
        <v>6.9999999999999991</v>
      </c>
      <c r="L940" s="19">
        <v>4.55</v>
      </c>
      <c r="M940" s="19">
        <v>293.55</v>
      </c>
    </row>
    <row r="941" spans="1:13" x14ac:dyDescent="0.2">
      <c r="A941" s="18" t="s">
        <v>16</v>
      </c>
      <c r="B941" s="18" t="s">
        <v>28</v>
      </c>
      <c r="C941" s="18" t="s">
        <v>84</v>
      </c>
      <c r="D941" s="18" t="s">
        <v>91</v>
      </c>
      <c r="E941" s="18" t="s">
        <v>11</v>
      </c>
      <c r="F941" s="18">
        <v>2008</v>
      </c>
      <c r="G941" s="19">
        <v>611.71567461044776</v>
      </c>
      <c r="H941" s="19">
        <v>0</v>
      </c>
      <c r="I941" s="19">
        <v>147</v>
      </c>
      <c r="J941" s="19">
        <v>2</v>
      </c>
      <c r="K941" s="19">
        <v>0</v>
      </c>
      <c r="L941" s="19">
        <v>0</v>
      </c>
      <c r="M941" s="19">
        <v>149</v>
      </c>
    </row>
    <row r="942" spans="1:13" x14ac:dyDescent="0.2">
      <c r="A942" s="18" t="s">
        <v>12</v>
      </c>
      <c r="B942" s="18" t="s">
        <v>19</v>
      </c>
      <c r="C942" s="18" t="s">
        <v>32</v>
      </c>
      <c r="D942" s="18" t="s">
        <v>93</v>
      </c>
      <c r="E942" s="18" t="s">
        <v>9</v>
      </c>
      <c r="F942" s="18">
        <v>2016</v>
      </c>
      <c r="G942" s="19">
        <v>674.23486853965824</v>
      </c>
      <c r="H942" s="19">
        <v>13</v>
      </c>
      <c r="I942" s="19">
        <v>0</v>
      </c>
      <c r="J942" s="19">
        <v>2</v>
      </c>
      <c r="K942" s="19">
        <v>0</v>
      </c>
      <c r="L942" s="19">
        <v>0</v>
      </c>
      <c r="M942" s="19">
        <v>15</v>
      </c>
    </row>
    <row r="943" spans="1:13" x14ac:dyDescent="0.2">
      <c r="A943" s="18" t="s">
        <v>13</v>
      </c>
      <c r="B943" s="18" t="s">
        <v>21</v>
      </c>
      <c r="C943" s="18" t="s">
        <v>30</v>
      </c>
      <c r="D943" s="18" t="s">
        <v>89</v>
      </c>
      <c r="E943" s="18" t="s">
        <v>10</v>
      </c>
      <c r="F943" s="18">
        <v>2010</v>
      </c>
      <c r="G943" s="19">
        <v>625.22529499158475</v>
      </c>
      <c r="H943" s="19">
        <v>302</v>
      </c>
      <c r="I943" s="19">
        <v>0</v>
      </c>
      <c r="J943" s="19">
        <v>0</v>
      </c>
      <c r="K943" s="19">
        <v>0</v>
      </c>
      <c r="L943" s="19">
        <v>0</v>
      </c>
      <c r="M943" s="19">
        <v>302</v>
      </c>
    </row>
    <row r="944" spans="1:13" x14ac:dyDescent="0.2">
      <c r="A944" s="18" t="s">
        <v>16</v>
      </c>
      <c r="B944" s="18" t="s">
        <v>28</v>
      </c>
      <c r="C944" s="18" t="s">
        <v>29</v>
      </c>
      <c r="D944" s="18" t="s">
        <v>86</v>
      </c>
      <c r="E944" s="18" t="s">
        <v>10</v>
      </c>
      <c r="F944" s="18">
        <v>2009</v>
      </c>
      <c r="G944" s="19">
        <v>418.80544272941961</v>
      </c>
      <c r="H944" s="19">
        <v>740</v>
      </c>
      <c r="I944" s="19">
        <v>0</v>
      </c>
      <c r="J944" s="19">
        <v>15</v>
      </c>
      <c r="K944" s="19">
        <v>0</v>
      </c>
      <c r="L944" s="19">
        <v>0</v>
      </c>
      <c r="M944" s="19">
        <v>755</v>
      </c>
    </row>
    <row r="945" spans="1:13" x14ac:dyDescent="0.2">
      <c r="A945" s="18" t="s">
        <v>16</v>
      </c>
      <c r="B945" s="18" t="s">
        <v>28</v>
      </c>
      <c r="C945" s="18" t="s">
        <v>32</v>
      </c>
      <c r="D945" s="18" t="s">
        <v>93</v>
      </c>
      <c r="E945" s="18" t="s">
        <v>9</v>
      </c>
      <c r="F945" s="18">
        <v>2013</v>
      </c>
      <c r="G945" s="19">
        <v>555.86279998466284</v>
      </c>
      <c r="H945" s="19">
        <v>0</v>
      </c>
      <c r="I945" s="19">
        <v>147</v>
      </c>
      <c r="J945" s="19">
        <v>0</v>
      </c>
      <c r="K945" s="19">
        <v>0</v>
      </c>
      <c r="L945" s="19">
        <v>0</v>
      </c>
      <c r="M945" s="19">
        <v>147</v>
      </c>
    </row>
    <row r="946" spans="1:13" x14ac:dyDescent="0.2">
      <c r="A946" s="18" t="s">
        <v>13</v>
      </c>
      <c r="B946" s="18" t="s">
        <v>20</v>
      </c>
      <c r="C946" s="18" t="s">
        <v>32</v>
      </c>
      <c r="D946" s="18" t="s">
        <v>93</v>
      </c>
      <c r="E946" s="18" t="s">
        <v>10</v>
      </c>
      <c r="F946" s="18">
        <v>2004</v>
      </c>
      <c r="G946" s="19">
        <v>223.03376090226047</v>
      </c>
      <c r="H946" s="19">
        <v>499</v>
      </c>
      <c r="I946" s="19">
        <v>0</v>
      </c>
      <c r="J946" s="19">
        <v>0</v>
      </c>
      <c r="K946" s="19">
        <v>0</v>
      </c>
      <c r="L946" s="19">
        <v>0</v>
      </c>
      <c r="M946" s="19">
        <v>499</v>
      </c>
    </row>
    <row r="947" spans="1:13" x14ac:dyDescent="0.2">
      <c r="A947" s="18" t="s">
        <v>14</v>
      </c>
      <c r="B947" s="18" t="s">
        <v>22</v>
      </c>
      <c r="C947" s="18" t="s">
        <v>84</v>
      </c>
      <c r="D947" s="18" t="s">
        <v>92</v>
      </c>
      <c r="E947" s="18" t="s">
        <v>11</v>
      </c>
      <c r="F947" s="18">
        <v>2003</v>
      </c>
      <c r="G947" s="19">
        <v>317.16588426602328</v>
      </c>
      <c r="H947" s="19">
        <v>0</v>
      </c>
      <c r="I947" s="19">
        <v>543</v>
      </c>
      <c r="J947" s="19">
        <v>0</v>
      </c>
      <c r="K947" s="19">
        <v>0</v>
      </c>
      <c r="L947" s="19">
        <v>0</v>
      </c>
      <c r="M947" s="19">
        <v>543</v>
      </c>
    </row>
    <row r="948" spans="1:13" x14ac:dyDescent="0.2">
      <c r="A948" s="18" t="s">
        <v>14</v>
      </c>
      <c r="B948" s="18" t="s">
        <v>23</v>
      </c>
      <c r="C948" s="18" t="s">
        <v>84</v>
      </c>
      <c r="D948" s="18" t="s">
        <v>92</v>
      </c>
      <c r="E948" s="18" t="s">
        <v>10</v>
      </c>
      <c r="F948" s="18">
        <v>2004</v>
      </c>
      <c r="G948" s="19">
        <v>371.7651016123325</v>
      </c>
      <c r="H948" s="19">
        <v>0</v>
      </c>
      <c r="I948" s="19">
        <v>132</v>
      </c>
      <c r="J948" s="19">
        <v>22</v>
      </c>
      <c r="K948" s="19">
        <v>0</v>
      </c>
      <c r="L948" s="19">
        <v>0</v>
      </c>
      <c r="M948" s="19">
        <v>154</v>
      </c>
    </row>
    <row r="949" spans="1:13" x14ac:dyDescent="0.2">
      <c r="A949" s="18" t="s">
        <v>14</v>
      </c>
      <c r="B949" s="18" t="s">
        <v>23</v>
      </c>
      <c r="C949" s="18" t="s">
        <v>32</v>
      </c>
      <c r="D949" s="18" t="s">
        <v>93</v>
      </c>
      <c r="E949" s="18" t="s">
        <v>10</v>
      </c>
      <c r="F949" s="18">
        <v>2008</v>
      </c>
      <c r="G949" s="19">
        <v>314.02375571834278</v>
      </c>
      <c r="H949" s="19">
        <v>0</v>
      </c>
      <c r="I949" s="19">
        <v>111</v>
      </c>
      <c r="J949" s="19">
        <v>0</v>
      </c>
      <c r="K949" s="19">
        <v>0</v>
      </c>
      <c r="L949" s="19">
        <v>0</v>
      </c>
      <c r="M949" s="19">
        <v>111</v>
      </c>
    </row>
    <row r="950" spans="1:13" x14ac:dyDescent="0.2">
      <c r="A950" s="18" t="s">
        <v>14</v>
      </c>
      <c r="B950" s="18" t="s">
        <v>23</v>
      </c>
      <c r="C950" s="18" t="s">
        <v>31</v>
      </c>
      <c r="D950" s="18" t="s">
        <v>90</v>
      </c>
      <c r="E950" s="18" t="s">
        <v>11</v>
      </c>
      <c r="F950" s="18">
        <v>2008</v>
      </c>
      <c r="G950" s="19">
        <v>564.12944348160363</v>
      </c>
      <c r="H950" s="19">
        <v>0</v>
      </c>
      <c r="I950" s="19">
        <v>32</v>
      </c>
      <c r="J950" s="19">
        <v>6</v>
      </c>
      <c r="K950" s="19">
        <v>0</v>
      </c>
      <c r="L950" s="19">
        <v>0</v>
      </c>
      <c r="M950" s="19">
        <v>38</v>
      </c>
    </row>
    <row r="951" spans="1:13" x14ac:dyDescent="0.2">
      <c r="A951" s="18" t="s">
        <v>13</v>
      </c>
      <c r="B951" s="18" t="s">
        <v>21</v>
      </c>
      <c r="C951" s="18" t="s">
        <v>31</v>
      </c>
      <c r="D951" s="18" t="s">
        <v>90</v>
      </c>
      <c r="E951" s="18" t="s">
        <v>9</v>
      </c>
      <c r="F951" s="18">
        <v>2016</v>
      </c>
      <c r="G951" s="19">
        <v>450.67466895569424</v>
      </c>
      <c r="H951" s="19">
        <v>0</v>
      </c>
      <c r="I951" s="19">
        <v>0</v>
      </c>
      <c r="J951" s="19">
        <v>104</v>
      </c>
      <c r="K951" s="19">
        <v>0</v>
      </c>
      <c r="L951" s="19">
        <v>0</v>
      </c>
      <c r="M951" s="19">
        <v>104</v>
      </c>
    </row>
    <row r="952" spans="1:13" x14ac:dyDescent="0.2">
      <c r="A952" s="18" t="s">
        <v>15</v>
      </c>
      <c r="B952" s="18" t="s">
        <v>26</v>
      </c>
      <c r="C952" s="18" t="s">
        <v>32</v>
      </c>
      <c r="D952" s="18" t="s">
        <v>93</v>
      </c>
      <c r="E952" s="18" t="s">
        <v>9</v>
      </c>
      <c r="F952" s="18">
        <v>2016</v>
      </c>
      <c r="G952" s="19">
        <v>637.90977079137838</v>
      </c>
      <c r="H952" s="19">
        <v>0</v>
      </c>
      <c r="I952" s="19">
        <v>83</v>
      </c>
      <c r="J952" s="19">
        <v>3</v>
      </c>
      <c r="K952" s="19">
        <v>1</v>
      </c>
      <c r="L952" s="19">
        <v>0.65</v>
      </c>
      <c r="M952" s="19">
        <v>86.65</v>
      </c>
    </row>
    <row r="953" spans="1:13" x14ac:dyDescent="0.2">
      <c r="A953" s="18" t="s">
        <v>15</v>
      </c>
      <c r="B953" s="18" t="s">
        <v>25</v>
      </c>
      <c r="C953" s="18" t="s">
        <v>84</v>
      </c>
      <c r="D953" s="18" t="s">
        <v>91</v>
      </c>
      <c r="E953" s="18" t="s">
        <v>10</v>
      </c>
      <c r="F953" s="18">
        <v>2005</v>
      </c>
      <c r="G953" s="19">
        <v>385.95170564925002</v>
      </c>
      <c r="H953" s="19">
        <v>160</v>
      </c>
      <c r="I953" s="19">
        <v>200</v>
      </c>
      <c r="J953" s="19">
        <v>234</v>
      </c>
      <c r="K953" s="19">
        <v>0</v>
      </c>
      <c r="L953" s="19">
        <v>0</v>
      </c>
      <c r="M953" s="19">
        <v>594</v>
      </c>
    </row>
    <row r="954" spans="1:13" x14ac:dyDescent="0.2">
      <c r="A954" s="18" t="s">
        <v>12</v>
      </c>
      <c r="B954" s="18" t="s">
        <v>18</v>
      </c>
      <c r="C954" s="18" t="s">
        <v>84</v>
      </c>
      <c r="D954" s="18" t="s">
        <v>92</v>
      </c>
      <c r="E954" s="18" t="s">
        <v>10</v>
      </c>
      <c r="F954" s="18">
        <v>1995</v>
      </c>
      <c r="G954" s="19">
        <v>355.07398069737752</v>
      </c>
      <c r="H954" s="19">
        <v>409</v>
      </c>
      <c r="I954" s="19">
        <v>0</v>
      </c>
      <c r="J954" s="19">
        <v>41</v>
      </c>
      <c r="K954" s="19">
        <v>0</v>
      </c>
      <c r="L954" s="19">
        <v>0</v>
      </c>
      <c r="M954" s="19">
        <v>450</v>
      </c>
    </row>
    <row r="955" spans="1:13" x14ac:dyDescent="0.2">
      <c r="A955" s="18" t="s">
        <v>14</v>
      </c>
      <c r="B955" s="18" t="s">
        <v>23</v>
      </c>
      <c r="C955" s="18" t="s">
        <v>29</v>
      </c>
      <c r="D955" s="18" t="s">
        <v>86</v>
      </c>
      <c r="E955" s="18" t="s">
        <v>11</v>
      </c>
      <c r="F955" s="18">
        <v>2011</v>
      </c>
      <c r="G955" s="19">
        <v>621.91054635409387</v>
      </c>
      <c r="H955" s="19">
        <v>163</v>
      </c>
      <c r="I955" s="19">
        <v>0</v>
      </c>
      <c r="J955" s="19">
        <v>0</v>
      </c>
      <c r="K955" s="19">
        <v>0</v>
      </c>
      <c r="L955" s="19">
        <v>0</v>
      </c>
      <c r="M955" s="19">
        <v>163</v>
      </c>
    </row>
    <row r="956" spans="1:13" x14ac:dyDescent="0.2">
      <c r="A956" s="18" t="s">
        <v>14</v>
      </c>
      <c r="B956" s="18" t="s">
        <v>23</v>
      </c>
      <c r="C956" s="18" t="s">
        <v>29</v>
      </c>
      <c r="D956" s="18" t="s">
        <v>85</v>
      </c>
      <c r="E956" s="18" t="s">
        <v>11</v>
      </c>
      <c r="F956" s="18">
        <v>2009</v>
      </c>
      <c r="G956" s="19">
        <v>393.79822327436528</v>
      </c>
      <c r="H956" s="19">
        <v>0</v>
      </c>
      <c r="I956" s="19">
        <v>100</v>
      </c>
      <c r="J956" s="19">
        <v>0</v>
      </c>
      <c r="K956" s="19">
        <v>0</v>
      </c>
      <c r="L956" s="19">
        <v>0</v>
      </c>
      <c r="M956" s="19">
        <v>100</v>
      </c>
    </row>
    <row r="957" spans="1:13" x14ac:dyDescent="0.2">
      <c r="A957" s="18" t="s">
        <v>16</v>
      </c>
      <c r="B957" s="18" t="s">
        <v>28</v>
      </c>
      <c r="C957" s="18" t="s">
        <v>84</v>
      </c>
      <c r="D957" s="18" t="s">
        <v>91</v>
      </c>
      <c r="E957" s="18" t="s">
        <v>9</v>
      </c>
      <c r="F957" s="18">
        <v>2013</v>
      </c>
      <c r="G957" s="19">
        <v>385.57755267013573</v>
      </c>
      <c r="H957" s="19">
        <v>0</v>
      </c>
      <c r="I957" s="19">
        <v>361</v>
      </c>
      <c r="J957" s="19">
        <v>0</v>
      </c>
      <c r="K957" s="19">
        <v>0</v>
      </c>
      <c r="L957" s="19">
        <v>0</v>
      </c>
      <c r="M957" s="19">
        <v>361</v>
      </c>
    </row>
    <row r="958" spans="1:13" x14ac:dyDescent="0.2">
      <c r="A958" s="18" t="s">
        <v>13</v>
      </c>
      <c r="B958" s="18" t="s">
        <v>21</v>
      </c>
      <c r="C958" s="18" t="s">
        <v>29</v>
      </c>
      <c r="D958" s="18" t="s">
        <v>85</v>
      </c>
      <c r="E958" s="18" t="s">
        <v>11</v>
      </c>
      <c r="F958" s="18">
        <v>2002</v>
      </c>
      <c r="G958" s="19">
        <v>223.87317594621146</v>
      </c>
      <c r="H958" s="19">
        <v>67</v>
      </c>
      <c r="I958" s="19">
        <v>0</v>
      </c>
      <c r="J958" s="19">
        <v>0</v>
      </c>
      <c r="K958" s="19">
        <v>0</v>
      </c>
      <c r="L958" s="19">
        <v>0</v>
      </c>
      <c r="M958" s="19">
        <v>67</v>
      </c>
    </row>
    <row r="959" spans="1:13" x14ac:dyDescent="0.2">
      <c r="A959" s="18" t="s">
        <v>14</v>
      </c>
      <c r="B959" s="18" t="s">
        <v>23</v>
      </c>
      <c r="C959" s="18" t="s">
        <v>32</v>
      </c>
      <c r="D959" s="18" t="s">
        <v>93</v>
      </c>
      <c r="E959" s="18" t="s">
        <v>11</v>
      </c>
      <c r="F959" s="18">
        <v>2006</v>
      </c>
      <c r="G959" s="19">
        <v>356.58673130551472</v>
      </c>
      <c r="H959" s="19">
        <v>0</v>
      </c>
      <c r="I959" s="19">
        <v>59</v>
      </c>
      <c r="J959" s="19">
        <v>0</v>
      </c>
      <c r="K959" s="19">
        <v>0</v>
      </c>
      <c r="L959" s="19">
        <v>0</v>
      </c>
      <c r="M959" s="19">
        <v>59</v>
      </c>
    </row>
    <row r="960" spans="1:13" x14ac:dyDescent="0.2">
      <c r="A960" s="18" t="s">
        <v>16</v>
      </c>
      <c r="B960" s="18" t="s">
        <v>27</v>
      </c>
      <c r="C960" s="18" t="s">
        <v>29</v>
      </c>
      <c r="D960" s="18" t="s">
        <v>85</v>
      </c>
      <c r="E960" s="18" t="s">
        <v>11</v>
      </c>
      <c r="F960" s="18">
        <v>2006</v>
      </c>
      <c r="G960" s="19">
        <v>433.74694109136641</v>
      </c>
      <c r="H960" s="19">
        <v>91</v>
      </c>
      <c r="I960" s="19">
        <v>0</v>
      </c>
      <c r="J960" s="19">
        <v>0</v>
      </c>
      <c r="K960" s="19">
        <v>0</v>
      </c>
      <c r="L960" s="19">
        <v>0</v>
      </c>
      <c r="M960" s="19">
        <v>91</v>
      </c>
    </row>
    <row r="961" spans="1:13" x14ac:dyDescent="0.2">
      <c r="A961" s="18" t="s">
        <v>15</v>
      </c>
      <c r="B961" s="18" t="s">
        <v>26</v>
      </c>
      <c r="C961" s="18" t="s">
        <v>32</v>
      </c>
      <c r="D961" s="18" t="s">
        <v>93</v>
      </c>
      <c r="E961" s="18" t="s">
        <v>11</v>
      </c>
      <c r="F961" s="18">
        <v>2011</v>
      </c>
      <c r="G961" s="19">
        <v>390.18529288353159</v>
      </c>
      <c r="H961" s="19">
        <v>0</v>
      </c>
      <c r="I961" s="19">
        <v>0</v>
      </c>
      <c r="J961" s="19">
        <v>148</v>
      </c>
      <c r="K961" s="19">
        <v>27</v>
      </c>
      <c r="L961" s="19">
        <v>17.55</v>
      </c>
      <c r="M961" s="19">
        <v>165.55</v>
      </c>
    </row>
    <row r="962" spans="1:13" x14ac:dyDescent="0.2">
      <c r="A962" s="18" t="s">
        <v>16</v>
      </c>
      <c r="B962" s="18" t="s">
        <v>28</v>
      </c>
      <c r="C962" s="18" t="s">
        <v>29</v>
      </c>
      <c r="D962" s="18" t="s">
        <v>85</v>
      </c>
      <c r="E962" s="18" t="s">
        <v>11</v>
      </c>
      <c r="F962" s="18">
        <v>2007</v>
      </c>
      <c r="G962" s="19">
        <v>418.28331199202574</v>
      </c>
      <c r="H962" s="19">
        <v>515</v>
      </c>
      <c r="I962" s="19">
        <v>0</v>
      </c>
      <c r="J962" s="19">
        <v>0</v>
      </c>
      <c r="K962" s="19">
        <v>0</v>
      </c>
      <c r="L962" s="19">
        <v>0</v>
      </c>
      <c r="M962" s="19">
        <v>515</v>
      </c>
    </row>
    <row r="963" spans="1:13" x14ac:dyDescent="0.2">
      <c r="A963" s="18" t="s">
        <v>16</v>
      </c>
      <c r="B963" s="18" t="s">
        <v>28</v>
      </c>
      <c r="C963" s="18" t="s">
        <v>30</v>
      </c>
      <c r="D963" s="18" t="s">
        <v>89</v>
      </c>
      <c r="E963" s="18" t="s">
        <v>10</v>
      </c>
      <c r="F963" s="18">
        <v>2008</v>
      </c>
      <c r="G963" s="19">
        <v>520.14894699548711</v>
      </c>
      <c r="H963" s="19">
        <v>551</v>
      </c>
      <c r="I963" s="19">
        <v>0</v>
      </c>
      <c r="J963" s="19">
        <v>0</v>
      </c>
      <c r="K963" s="19">
        <v>0</v>
      </c>
      <c r="L963" s="19">
        <v>0</v>
      </c>
      <c r="M963" s="19">
        <v>551</v>
      </c>
    </row>
    <row r="964" spans="1:13" x14ac:dyDescent="0.2">
      <c r="A964" s="18" t="s">
        <v>14</v>
      </c>
      <c r="B964" s="18" t="s">
        <v>23</v>
      </c>
      <c r="C964" s="18" t="s">
        <v>31</v>
      </c>
      <c r="D964" s="18" t="s">
        <v>90</v>
      </c>
      <c r="E964" s="18" t="s">
        <v>9</v>
      </c>
      <c r="F964" s="18">
        <v>2014</v>
      </c>
      <c r="G964" s="19">
        <v>481.16607498818792</v>
      </c>
      <c r="H964" s="19">
        <v>0</v>
      </c>
      <c r="I964" s="19">
        <v>72</v>
      </c>
      <c r="J964" s="19">
        <v>248</v>
      </c>
      <c r="K964" s="19">
        <v>9</v>
      </c>
      <c r="L964" s="19">
        <v>5.8500000000000005</v>
      </c>
      <c r="M964" s="19">
        <v>325.85000000000002</v>
      </c>
    </row>
    <row r="965" spans="1:13" x14ac:dyDescent="0.2">
      <c r="A965" s="18" t="s">
        <v>12</v>
      </c>
      <c r="B965" s="18" t="s">
        <v>19</v>
      </c>
      <c r="C965" s="18" t="s">
        <v>31</v>
      </c>
      <c r="D965" s="18" t="s">
        <v>90</v>
      </c>
      <c r="E965" s="18" t="s">
        <v>9</v>
      </c>
      <c r="F965" s="18">
        <v>2014</v>
      </c>
      <c r="G965" s="19">
        <v>573.42945503720182</v>
      </c>
      <c r="H965" s="19">
        <v>0</v>
      </c>
      <c r="I965" s="19">
        <v>170</v>
      </c>
      <c r="J965" s="19">
        <v>0</v>
      </c>
      <c r="K965" s="19">
        <v>111</v>
      </c>
      <c r="L965" s="19">
        <v>72.150000000000006</v>
      </c>
      <c r="M965" s="19">
        <v>242.15</v>
      </c>
    </row>
    <row r="966" spans="1:13" x14ac:dyDescent="0.2">
      <c r="A966" s="18" t="s">
        <v>16</v>
      </c>
      <c r="B966" s="18" t="s">
        <v>28</v>
      </c>
      <c r="C966" s="18" t="s">
        <v>32</v>
      </c>
      <c r="D966" s="18" t="s">
        <v>93</v>
      </c>
      <c r="E966" s="18" t="s">
        <v>11</v>
      </c>
      <c r="F966" s="18">
        <v>2008</v>
      </c>
      <c r="G966" s="19">
        <v>401.68907159422292</v>
      </c>
      <c r="H966" s="19">
        <v>0</v>
      </c>
      <c r="I966" s="19">
        <v>144</v>
      </c>
      <c r="J966" s="19">
        <v>0</v>
      </c>
      <c r="K966" s="19">
        <v>0</v>
      </c>
      <c r="L966" s="19">
        <v>0</v>
      </c>
      <c r="M966" s="19">
        <v>144</v>
      </c>
    </row>
    <row r="967" spans="1:13" x14ac:dyDescent="0.2">
      <c r="A967" s="18" t="s">
        <v>13</v>
      </c>
      <c r="B967" s="18" t="s">
        <v>20</v>
      </c>
      <c r="C967" s="18" t="s">
        <v>84</v>
      </c>
      <c r="D967" s="18" t="s">
        <v>92</v>
      </c>
      <c r="E967" s="18" t="s">
        <v>10</v>
      </c>
      <c r="F967" s="18">
        <v>2004</v>
      </c>
      <c r="G967" s="19">
        <v>286.67002541640886</v>
      </c>
      <c r="H967" s="19">
        <v>304</v>
      </c>
      <c r="I967" s="19">
        <v>0</v>
      </c>
      <c r="J967" s="19">
        <v>0</v>
      </c>
      <c r="K967" s="19">
        <v>0</v>
      </c>
      <c r="L967" s="19">
        <v>0</v>
      </c>
      <c r="M967" s="19">
        <v>304</v>
      </c>
    </row>
    <row r="968" spans="1:13" x14ac:dyDescent="0.2">
      <c r="A968" s="18" t="s">
        <v>12</v>
      </c>
      <c r="B968" s="18" t="s">
        <v>18</v>
      </c>
      <c r="C968" s="18" t="s">
        <v>31</v>
      </c>
      <c r="D968" s="18" t="s">
        <v>90</v>
      </c>
      <c r="E968" s="18" t="s">
        <v>10</v>
      </c>
      <c r="F968" s="18">
        <v>2009</v>
      </c>
      <c r="G968" s="19">
        <v>654.41898403252469</v>
      </c>
      <c r="H968" s="19">
        <v>168</v>
      </c>
      <c r="I968" s="19">
        <v>4</v>
      </c>
      <c r="J968" s="19">
        <v>16</v>
      </c>
      <c r="K968" s="19">
        <v>0</v>
      </c>
      <c r="L968" s="19">
        <v>0</v>
      </c>
      <c r="M968" s="19">
        <v>188</v>
      </c>
    </row>
    <row r="969" spans="1:13" x14ac:dyDescent="0.2">
      <c r="A969" s="18" t="s">
        <v>14</v>
      </c>
      <c r="B969" s="18" t="s">
        <v>22</v>
      </c>
      <c r="C969" s="18" t="s">
        <v>32</v>
      </c>
      <c r="D969" s="18" t="s">
        <v>93</v>
      </c>
      <c r="E969" s="18" t="s">
        <v>9</v>
      </c>
      <c r="F969" s="18">
        <v>2014</v>
      </c>
      <c r="G969" s="19">
        <v>611.41150369686522</v>
      </c>
      <c r="H969" s="19">
        <v>0</v>
      </c>
      <c r="I969" s="19">
        <v>733</v>
      </c>
      <c r="J969" s="19">
        <v>0</v>
      </c>
      <c r="K969" s="19">
        <v>0</v>
      </c>
      <c r="L969" s="19">
        <v>0</v>
      </c>
      <c r="M969" s="19">
        <v>733</v>
      </c>
    </row>
    <row r="970" spans="1:13" x14ac:dyDescent="0.2">
      <c r="A970" s="18" t="s">
        <v>13</v>
      </c>
      <c r="B970" s="18" t="s">
        <v>20</v>
      </c>
      <c r="C970" s="18" t="s">
        <v>32</v>
      </c>
      <c r="D970" s="18" t="s">
        <v>93</v>
      </c>
      <c r="E970" s="18" t="s">
        <v>9</v>
      </c>
      <c r="F970" s="18">
        <v>2014</v>
      </c>
      <c r="G970" s="19">
        <v>474.9031497539915</v>
      </c>
      <c r="H970" s="19">
        <v>13</v>
      </c>
      <c r="I970" s="19">
        <v>0</v>
      </c>
      <c r="J970" s="19">
        <v>0</v>
      </c>
      <c r="K970" s="19">
        <v>0</v>
      </c>
      <c r="L970" s="19">
        <v>0</v>
      </c>
      <c r="M970" s="19">
        <v>13</v>
      </c>
    </row>
    <row r="971" spans="1:13" x14ac:dyDescent="0.2">
      <c r="A971" s="18" t="s">
        <v>16</v>
      </c>
      <c r="B971" s="18" t="s">
        <v>28</v>
      </c>
      <c r="C971" s="18" t="s">
        <v>31</v>
      </c>
      <c r="D971" s="18" t="s">
        <v>90</v>
      </c>
      <c r="E971" s="18" t="s">
        <v>9</v>
      </c>
      <c r="F971" s="18">
        <v>2016</v>
      </c>
      <c r="G971" s="19">
        <v>541.12320915797545</v>
      </c>
      <c r="H971" s="19">
        <v>0</v>
      </c>
      <c r="I971" s="19">
        <v>90</v>
      </c>
      <c r="J971" s="19">
        <v>7</v>
      </c>
      <c r="K971" s="19">
        <v>0</v>
      </c>
      <c r="L971" s="19">
        <v>0</v>
      </c>
      <c r="M971" s="19">
        <v>97</v>
      </c>
    </row>
    <row r="972" spans="1:13" x14ac:dyDescent="0.2">
      <c r="A972" s="18" t="s">
        <v>12</v>
      </c>
      <c r="B972" s="18" t="s">
        <v>17</v>
      </c>
      <c r="C972" s="18" t="s">
        <v>84</v>
      </c>
      <c r="D972" s="18" t="s">
        <v>92</v>
      </c>
      <c r="E972" s="18" t="s">
        <v>10</v>
      </c>
      <c r="F972" s="18">
        <v>2010</v>
      </c>
      <c r="G972" s="19">
        <v>512.59463282621152</v>
      </c>
      <c r="H972" s="19">
        <v>0</v>
      </c>
      <c r="I972" s="19">
        <v>0</v>
      </c>
      <c r="J972" s="19">
        <v>75</v>
      </c>
      <c r="K972" s="19">
        <v>0</v>
      </c>
      <c r="L972" s="19">
        <v>0</v>
      </c>
      <c r="M972" s="19">
        <v>75</v>
      </c>
    </row>
    <row r="973" spans="1:13" x14ac:dyDescent="0.2">
      <c r="A973" s="18" t="s">
        <v>16</v>
      </c>
      <c r="B973" s="18" t="s">
        <v>27</v>
      </c>
      <c r="C973" s="18" t="s">
        <v>84</v>
      </c>
      <c r="D973" s="18" t="s">
        <v>91</v>
      </c>
      <c r="E973" s="18" t="s">
        <v>11</v>
      </c>
      <c r="F973" s="18">
        <v>2011</v>
      </c>
      <c r="G973" s="19">
        <v>460.28233335028887</v>
      </c>
      <c r="H973" s="19">
        <v>0</v>
      </c>
      <c r="I973" s="19">
        <v>180</v>
      </c>
      <c r="J973" s="19">
        <v>0</v>
      </c>
      <c r="K973" s="19">
        <v>0</v>
      </c>
      <c r="L973" s="19">
        <v>0</v>
      </c>
      <c r="M973" s="19">
        <v>180</v>
      </c>
    </row>
    <row r="974" spans="1:13" x14ac:dyDescent="0.2">
      <c r="A974" s="18" t="s">
        <v>16</v>
      </c>
      <c r="B974" s="18" t="s">
        <v>27</v>
      </c>
      <c r="C974" s="18" t="s">
        <v>31</v>
      </c>
      <c r="D974" s="18" t="s">
        <v>90</v>
      </c>
      <c r="E974" s="18" t="s">
        <v>9</v>
      </c>
      <c r="F974" s="18">
        <v>2014</v>
      </c>
      <c r="G974" s="19">
        <v>901.66546319614145</v>
      </c>
      <c r="H974" s="19">
        <v>0</v>
      </c>
      <c r="I974" s="19">
        <v>51</v>
      </c>
      <c r="J974" s="19">
        <v>0</v>
      </c>
      <c r="K974" s="19">
        <v>0</v>
      </c>
      <c r="L974" s="19">
        <v>0</v>
      </c>
      <c r="M974" s="19">
        <v>51</v>
      </c>
    </row>
    <row r="975" spans="1:13" x14ac:dyDescent="0.2">
      <c r="A975" s="18" t="s">
        <v>13</v>
      </c>
      <c r="B975" s="18" t="s">
        <v>21</v>
      </c>
      <c r="C975" s="18" t="s">
        <v>30</v>
      </c>
      <c r="D975" s="18" t="s">
        <v>89</v>
      </c>
      <c r="E975" s="18" t="s">
        <v>9</v>
      </c>
      <c r="F975" s="18">
        <v>2012</v>
      </c>
      <c r="G975" s="19">
        <v>526.48297178654263</v>
      </c>
      <c r="H975" s="19">
        <v>0</v>
      </c>
      <c r="I975" s="19">
        <v>353</v>
      </c>
      <c r="J975" s="19">
        <v>0</v>
      </c>
      <c r="K975" s="19">
        <v>0</v>
      </c>
      <c r="L975" s="19">
        <v>0</v>
      </c>
      <c r="M975" s="19">
        <v>353</v>
      </c>
    </row>
    <row r="976" spans="1:13" x14ac:dyDescent="0.2">
      <c r="A976" s="18" t="s">
        <v>12</v>
      </c>
      <c r="B976" s="18" t="s">
        <v>17</v>
      </c>
      <c r="C976" s="18" t="s">
        <v>32</v>
      </c>
      <c r="D976" s="18" t="s">
        <v>93</v>
      </c>
      <c r="E976" s="18" t="s">
        <v>11</v>
      </c>
      <c r="F976" s="18">
        <v>2003</v>
      </c>
      <c r="G976" s="19">
        <v>480.71647307133213</v>
      </c>
      <c r="H976" s="19">
        <v>0</v>
      </c>
      <c r="I976" s="19">
        <v>204</v>
      </c>
      <c r="J976" s="19">
        <v>0</v>
      </c>
      <c r="K976" s="19">
        <v>0</v>
      </c>
      <c r="L976" s="19">
        <v>0</v>
      </c>
      <c r="M976" s="19">
        <v>204</v>
      </c>
    </row>
    <row r="977" spans="1:13" x14ac:dyDescent="0.2">
      <c r="A977" s="18" t="s">
        <v>12</v>
      </c>
      <c r="B977" s="18" t="s">
        <v>18</v>
      </c>
      <c r="C977" s="18" t="s">
        <v>29</v>
      </c>
      <c r="D977" s="18" t="s">
        <v>85</v>
      </c>
      <c r="E977" s="18" t="s">
        <v>11</v>
      </c>
      <c r="F977" s="18">
        <v>2005</v>
      </c>
      <c r="G977" s="19">
        <v>470.69753418366543</v>
      </c>
      <c r="H977" s="19">
        <v>158</v>
      </c>
      <c r="I977" s="19">
        <v>0</v>
      </c>
      <c r="J977" s="19">
        <v>0</v>
      </c>
      <c r="K977" s="19">
        <v>0</v>
      </c>
      <c r="L977" s="19">
        <v>0</v>
      </c>
      <c r="M977" s="19">
        <v>158</v>
      </c>
    </row>
    <row r="978" spans="1:13" x14ac:dyDescent="0.2">
      <c r="A978" s="18" t="s">
        <v>12</v>
      </c>
      <c r="B978" s="18" t="s">
        <v>18</v>
      </c>
      <c r="C978" s="18" t="s">
        <v>31</v>
      </c>
      <c r="D978" s="18" t="s">
        <v>90</v>
      </c>
      <c r="E978" s="18" t="s">
        <v>11</v>
      </c>
      <c r="F978" s="18">
        <v>2009</v>
      </c>
      <c r="G978" s="19">
        <v>654.41898403252469</v>
      </c>
      <c r="H978" s="19">
        <v>229</v>
      </c>
      <c r="I978" s="19">
        <v>0</v>
      </c>
      <c r="J978" s="19">
        <v>0</v>
      </c>
      <c r="K978" s="19">
        <v>0</v>
      </c>
      <c r="L978" s="19">
        <v>0</v>
      </c>
      <c r="M978" s="19">
        <v>229</v>
      </c>
    </row>
    <row r="979" spans="1:13" x14ac:dyDescent="0.2">
      <c r="A979" s="18" t="s">
        <v>14</v>
      </c>
      <c r="B979" s="18" t="s">
        <v>22</v>
      </c>
      <c r="C979" s="18" t="s">
        <v>29</v>
      </c>
      <c r="D979" s="18" t="s">
        <v>85</v>
      </c>
      <c r="E979" s="18" t="s">
        <v>9</v>
      </c>
      <c r="F979" s="18">
        <v>2012</v>
      </c>
      <c r="G979" s="19">
        <v>372.98107591906358</v>
      </c>
      <c r="H979" s="19">
        <v>0</v>
      </c>
      <c r="I979" s="19">
        <v>229</v>
      </c>
      <c r="J979" s="19">
        <v>0</v>
      </c>
      <c r="K979" s="19">
        <v>0</v>
      </c>
      <c r="L979" s="19">
        <v>0</v>
      </c>
      <c r="M979" s="19">
        <v>229</v>
      </c>
    </row>
    <row r="980" spans="1:13" x14ac:dyDescent="0.2">
      <c r="A980" s="18" t="s">
        <v>15</v>
      </c>
      <c r="B980" s="18" t="s">
        <v>26</v>
      </c>
      <c r="C980" s="18" t="s">
        <v>84</v>
      </c>
      <c r="D980" s="18" t="s">
        <v>92</v>
      </c>
      <c r="E980" s="18" t="s">
        <v>10</v>
      </c>
      <c r="F980" s="18">
        <v>2007</v>
      </c>
      <c r="G980" s="19">
        <v>386.03819095350929</v>
      </c>
      <c r="H980" s="19">
        <v>0</v>
      </c>
      <c r="I980" s="19">
        <v>482</v>
      </c>
      <c r="J980" s="19">
        <v>0</v>
      </c>
      <c r="K980" s="19">
        <v>110</v>
      </c>
      <c r="L980" s="19">
        <v>71.5</v>
      </c>
      <c r="M980" s="19">
        <v>553.5</v>
      </c>
    </row>
    <row r="981" spans="1:13" x14ac:dyDescent="0.2">
      <c r="A981" s="18" t="s">
        <v>14</v>
      </c>
      <c r="B981" s="18" t="s">
        <v>22</v>
      </c>
      <c r="C981" s="18" t="s">
        <v>32</v>
      </c>
      <c r="D981" s="18" t="s">
        <v>93</v>
      </c>
      <c r="E981" s="18" t="s">
        <v>10</v>
      </c>
      <c r="F981" s="18">
        <v>2008</v>
      </c>
      <c r="G981" s="19">
        <v>434.48603837103127</v>
      </c>
      <c r="H981" s="19">
        <v>0</v>
      </c>
      <c r="I981" s="19">
        <v>180</v>
      </c>
      <c r="J981" s="19">
        <v>0</v>
      </c>
      <c r="K981" s="19">
        <v>0</v>
      </c>
      <c r="L981" s="19">
        <v>0</v>
      </c>
      <c r="M981" s="19">
        <v>180</v>
      </c>
    </row>
    <row r="982" spans="1:13" x14ac:dyDescent="0.2">
      <c r="A982" s="18" t="s">
        <v>15</v>
      </c>
      <c r="B982" s="18" t="s">
        <v>25</v>
      </c>
      <c r="C982" s="18" t="s">
        <v>30</v>
      </c>
      <c r="D982" s="18" t="s">
        <v>89</v>
      </c>
      <c r="E982" s="18" t="s">
        <v>9</v>
      </c>
      <c r="F982" s="18">
        <v>2014</v>
      </c>
      <c r="G982" s="19">
        <v>672.11776766398873</v>
      </c>
      <c r="H982" s="19">
        <v>0</v>
      </c>
      <c r="I982" s="19">
        <v>223</v>
      </c>
      <c r="J982" s="19">
        <v>0</v>
      </c>
      <c r="K982" s="19">
        <v>0</v>
      </c>
      <c r="L982" s="19">
        <v>0</v>
      </c>
      <c r="M982" s="19">
        <v>223</v>
      </c>
    </row>
    <row r="983" spans="1:13" x14ac:dyDescent="0.2">
      <c r="A983" s="18" t="s">
        <v>14</v>
      </c>
      <c r="B983" s="18" t="s">
        <v>22</v>
      </c>
      <c r="C983" s="18" t="s">
        <v>31</v>
      </c>
      <c r="D983" s="18" t="s">
        <v>90</v>
      </c>
      <c r="E983" s="18" t="s">
        <v>10</v>
      </c>
      <c r="F983" s="18">
        <v>2010</v>
      </c>
      <c r="G983" s="19">
        <v>452.81737124621867</v>
      </c>
      <c r="H983" s="19">
        <v>0</v>
      </c>
      <c r="I983" s="19">
        <v>254</v>
      </c>
      <c r="J983" s="19">
        <v>11</v>
      </c>
      <c r="K983" s="19">
        <v>0</v>
      </c>
      <c r="L983" s="19">
        <v>0</v>
      </c>
      <c r="M983" s="19">
        <v>265</v>
      </c>
    </row>
    <row r="984" spans="1:13" x14ac:dyDescent="0.2">
      <c r="A984" s="18" t="s">
        <v>16</v>
      </c>
      <c r="B984" s="18" t="s">
        <v>28</v>
      </c>
      <c r="C984" s="18" t="s">
        <v>32</v>
      </c>
      <c r="D984" s="18" t="s">
        <v>93</v>
      </c>
      <c r="E984" s="18" t="s">
        <v>10</v>
      </c>
      <c r="F984" s="18">
        <v>2005</v>
      </c>
      <c r="G984" s="19">
        <v>438.14777684851737</v>
      </c>
      <c r="H984" s="19">
        <v>0</v>
      </c>
      <c r="I984" s="19">
        <v>940</v>
      </c>
      <c r="J984" s="19">
        <v>33</v>
      </c>
      <c r="K984" s="19">
        <v>0</v>
      </c>
      <c r="L984" s="19">
        <v>0</v>
      </c>
      <c r="M984" s="19">
        <v>973</v>
      </c>
    </row>
    <row r="985" spans="1:13" x14ac:dyDescent="0.2">
      <c r="A985" s="18" t="s">
        <v>14</v>
      </c>
      <c r="B985" s="18" t="s">
        <v>23</v>
      </c>
      <c r="C985" s="18" t="s">
        <v>30</v>
      </c>
      <c r="D985" s="18" t="s">
        <v>89</v>
      </c>
      <c r="E985" s="18" t="s">
        <v>11</v>
      </c>
      <c r="F985" s="18">
        <v>2011</v>
      </c>
      <c r="G985" s="19">
        <v>522.79276975492746</v>
      </c>
      <c r="H985" s="19">
        <v>169</v>
      </c>
      <c r="I985" s="19">
        <v>0</v>
      </c>
      <c r="J985" s="19">
        <v>0</v>
      </c>
      <c r="K985" s="19">
        <v>0</v>
      </c>
      <c r="L985" s="19">
        <v>0</v>
      </c>
      <c r="M985" s="19">
        <v>169</v>
      </c>
    </row>
    <row r="986" spans="1:13" x14ac:dyDescent="0.2">
      <c r="A986" s="18" t="s">
        <v>15</v>
      </c>
      <c r="B986" s="18" t="s">
        <v>26</v>
      </c>
      <c r="C986" s="18" t="s">
        <v>31</v>
      </c>
      <c r="D986" s="18" t="s">
        <v>90</v>
      </c>
      <c r="E986" s="18" t="s">
        <v>9</v>
      </c>
      <c r="F986" s="18">
        <v>2012</v>
      </c>
      <c r="G986" s="19">
        <v>540.74087017871921</v>
      </c>
      <c r="H986" s="19">
        <v>0</v>
      </c>
      <c r="I986" s="19">
        <v>259</v>
      </c>
      <c r="J986" s="19">
        <v>28</v>
      </c>
      <c r="K986" s="19">
        <v>71</v>
      </c>
      <c r="L986" s="19">
        <v>46.15</v>
      </c>
      <c r="M986" s="19">
        <v>333.15</v>
      </c>
    </row>
    <row r="987" spans="1:13" x14ac:dyDescent="0.2">
      <c r="A987" s="18" t="s">
        <v>16</v>
      </c>
      <c r="B987" s="18" t="s">
        <v>28</v>
      </c>
      <c r="C987" s="18" t="s">
        <v>30</v>
      </c>
      <c r="D987" s="18" t="s">
        <v>89</v>
      </c>
      <c r="E987" s="18" t="s">
        <v>9</v>
      </c>
      <c r="F987" s="18">
        <v>2012</v>
      </c>
      <c r="G987" s="19">
        <v>589.27170185093951</v>
      </c>
      <c r="H987" s="19">
        <v>0</v>
      </c>
      <c r="I987" s="19">
        <v>489</v>
      </c>
      <c r="J987" s="19">
        <v>0</v>
      </c>
      <c r="K987" s="19">
        <v>0</v>
      </c>
      <c r="L987" s="19">
        <v>0</v>
      </c>
      <c r="M987" s="19">
        <v>489</v>
      </c>
    </row>
    <row r="988" spans="1:13" x14ac:dyDescent="0.2">
      <c r="A988" s="18" t="s">
        <v>14</v>
      </c>
      <c r="B988" s="18" t="s">
        <v>22</v>
      </c>
      <c r="C988" s="18" t="s">
        <v>31</v>
      </c>
      <c r="D988" s="18" t="s">
        <v>90</v>
      </c>
      <c r="E988" s="18" t="s">
        <v>9</v>
      </c>
      <c r="F988" s="18">
        <v>2015</v>
      </c>
      <c r="G988" s="19">
        <v>468.90884143914724</v>
      </c>
      <c r="H988" s="19">
        <v>0</v>
      </c>
      <c r="I988" s="19">
        <v>123</v>
      </c>
      <c r="J988" s="19">
        <v>0</v>
      </c>
      <c r="K988" s="19">
        <v>0</v>
      </c>
      <c r="L988" s="19">
        <v>0</v>
      </c>
      <c r="M988" s="19">
        <v>123</v>
      </c>
    </row>
    <row r="989" spans="1:13" x14ac:dyDescent="0.2">
      <c r="A989" s="18" t="s">
        <v>14</v>
      </c>
      <c r="B989" s="18" t="s">
        <v>22</v>
      </c>
      <c r="C989" s="18" t="s">
        <v>30</v>
      </c>
      <c r="D989" s="18" t="s">
        <v>89</v>
      </c>
      <c r="E989" s="18" t="s">
        <v>10</v>
      </c>
      <c r="F989" s="18">
        <v>2009</v>
      </c>
      <c r="G989" s="19">
        <v>420.85286323113252</v>
      </c>
      <c r="H989" s="19">
        <v>249</v>
      </c>
      <c r="I989" s="19">
        <v>0</v>
      </c>
      <c r="J989" s="19">
        <v>0</v>
      </c>
      <c r="K989" s="19">
        <v>0</v>
      </c>
      <c r="L989" s="19">
        <v>0</v>
      </c>
      <c r="M989" s="19">
        <v>249</v>
      </c>
    </row>
    <row r="990" spans="1:13" x14ac:dyDescent="0.2">
      <c r="A990" s="18" t="s">
        <v>15</v>
      </c>
      <c r="B990" s="18" t="s">
        <v>25</v>
      </c>
      <c r="C990" s="18" t="s">
        <v>31</v>
      </c>
      <c r="D990" s="18" t="s">
        <v>90</v>
      </c>
      <c r="E990" s="18" t="s">
        <v>10</v>
      </c>
      <c r="F990" s="18">
        <v>2002</v>
      </c>
      <c r="G990" s="19">
        <v>403.80966807043933</v>
      </c>
      <c r="H990" s="19">
        <v>0</v>
      </c>
      <c r="I990" s="19">
        <v>508</v>
      </c>
      <c r="J990" s="19">
        <v>9</v>
      </c>
      <c r="K990" s="19">
        <v>0</v>
      </c>
      <c r="L990" s="19">
        <v>0</v>
      </c>
      <c r="M990" s="19">
        <v>517</v>
      </c>
    </row>
    <row r="991" spans="1:13" x14ac:dyDescent="0.2">
      <c r="A991" s="18" t="s">
        <v>14</v>
      </c>
      <c r="B991" s="18" t="s">
        <v>23</v>
      </c>
      <c r="C991" s="18" t="s">
        <v>29</v>
      </c>
      <c r="D991" s="18" t="s">
        <v>85</v>
      </c>
      <c r="E991" s="18" t="s">
        <v>9</v>
      </c>
      <c r="F991" s="18">
        <v>2012</v>
      </c>
      <c r="G991" s="19">
        <v>553.85595974013825</v>
      </c>
      <c r="H991" s="19">
        <v>269</v>
      </c>
      <c r="I991" s="19">
        <v>0</v>
      </c>
      <c r="J991" s="19">
        <v>0</v>
      </c>
      <c r="K991" s="19">
        <v>0</v>
      </c>
      <c r="L991" s="19">
        <v>0</v>
      </c>
      <c r="M991" s="19">
        <v>269</v>
      </c>
    </row>
    <row r="992" spans="1:13" x14ac:dyDescent="0.2">
      <c r="A992" s="18" t="s">
        <v>12</v>
      </c>
      <c r="B992" s="18" t="s">
        <v>18</v>
      </c>
      <c r="C992" s="18" t="s">
        <v>32</v>
      </c>
      <c r="D992" s="18" t="s">
        <v>93</v>
      </c>
      <c r="E992" s="18" t="s">
        <v>11</v>
      </c>
      <c r="F992" s="18">
        <v>1999</v>
      </c>
      <c r="G992" s="19">
        <v>349.90953328580554</v>
      </c>
      <c r="H992" s="19">
        <v>88</v>
      </c>
      <c r="I992" s="19">
        <v>188</v>
      </c>
      <c r="J992" s="19">
        <v>19</v>
      </c>
      <c r="K992" s="19">
        <v>0</v>
      </c>
      <c r="L992" s="19">
        <v>0</v>
      </c>
      <c r="M992" s="19">
        <v>295</v>
      </c>
    </row>
    <row r="993" spans="1:13" x14ac:dyDescent="0.2">
      <c r="A993" s="18" t="s">
        <v>15</v>
      </c>
      <c r="B993" s="18" t="s">
        <v>26</v>
      </c>
      <c r="C993" s="18" t="s">
        <v>29</v>
      </c>
      <c r="D993" s="18" t="s">
        <v>85</v>
      </c>
      <c r="E993" s="18" t="s">
        <v>9</v>
      </c>
      <c r="F993" s="18">
        <v>2016</v>
      </c>
      <c r="G993" s="19">
        <v>830.6455322383548</v>
      </c>
      <c r="H993" s="19">
        <v>0</v>
      </c>
      <c r="I993" s="19">
        <v>0</v>
      </c>
      <c r="J993" s="19">
        <v>308</v>
      </c>
      <c r="K993" s="19">
        <v>0</v>
      </c>
      <c r="L993" s="19">
        <v>0</v>
      </c>
      <c r="M993" s="19">
        <v>308</v>
      </c>
    </row>
    <row r="994" spans="1:13" x14ac:dyDescent="0.2">
      <c r="A994" s="18" t="s">
        <v>13</v>
      </c>
      <c r="B994" s="18" t="s">
        <v>21</v>
      </c>
      <c r="C994" s="18" t="s">
        <v>30</v>
      </c>
      <c r="D994" s="18" t="s">
        <v>89</v>
      </c>
      <c r="E994" s="18" t="s">
        <v>11</v>
      </c>
      <c r="F994" s="18">
        <v>2010</v>
      </c>
      <c r="G994" s="19">
        <v>625.22529499158475</v>
      </c>
      <c r="H994" s="19">
        <v>45</v>
      </c>
      <c r="I994" s="19">
        <v>0</v>
      </c>
      <c r="J994" s="19">
        <v>0</v>
      </c>
      <c r="K994" s="19">
        <v>0</v>
      </c>
      <c r="L994" s="19">
        <v>0</v>
      </c>
      <c r="M994" s="19">
        <v>45</v>
      </c>
    </row>
    <row r="995" spans="1:13" x14ac:dyDescent="0.2">
      <c r="A995" s="18" t="s">
        <v>16</v>
      </c>
      <c r="B995" s="18" t="s">
        <v>28</v>
      </c>
      <c r="C995" s="18" t="s">
        <v>84</v>
      </c>
      <c r="D995" s="18" t="s">
        <v>92</v>
      </c>
      <c r="E995" s="18" t="s">
        <v>10</v>
      </c>
      <c r="F995" s="18">
        <v>2007</v>
      </c>
      <c r="G995" s="19">
        <v>451.01164292321471</v>
      </c>
      <c r="H995" s="19">
        <v>0</v>
      </c>
      <c r="I995" s="19">
        <v>0</v>
      </c>
      <c r="J995" s="19">
        <v>107</v>
      </c>
      <c r="K995" s="19">
        <v>0</v>
      </c>
      <c r="L995" s="19">
        <v>0</v>
      </c>
      <c r="M995" s="19">
        <v>107</v>
      </c>
    </row>
    <row r="996" spans="1:13" x14ac:dyDescent="0.2">
      <c r="A996" s="18" t="s">
        <v>13</v>
      </c>
      <c r="B996" s="18" t="s">
        <v>21</v>
      </c>
      <c r="C996" s="18" t="s">
        <v>84</v>
      </c>
      <c r="D996" s="18" t="s">
        <v>91</v>
      </c>
      <c r="E996" s="18" t="s">
        <v>11</v>
      </c>
      <c r="F996" s="18">
        <v>2007</v>
      </c>
      <c r="G996" s="19">
        <v>341.46724830858136</v>
      </c>
      <c r="H996" s="19">
        <v>68</v>
      </c>
      <c r="I996" s="19">
        <v>0</v>
      </c>
      <c r="J996" s="19">
        <v>0</v>
      </c>
      <c r="K996" s="19">
        <v>0</v>
      </c>
      <c r="L996" s="19">
        <v>0</v>
      </c>
      <c r="M996" s="19">
        <v>68</v>
      </c>
    </row>
    <row r="997" spans="1:13" x14ac:dyDescent="0.2">
      <c r="A997" s="18" t="s">
        <v>15</v>
      </c>
      <c r="B997" s="18" t="s">
        <v>25</v>
      </c>
      <c r="C997" s="18" t="s">
        <v>29</v>
      </c>
      <c r="D997" s="18" t="s">
        <v>85</v>
      </c>
      <c r="E997" s="18" t="s">
        <v>10</v>
      </c>
      <c r="F997" s="18">
        <v>2011</v>
      </c>
      <c r="G997" s="19">
        <v>262.52138674103463</v>
      </c>
      <c r="H997" s="19">
        <v>0</v>
      </c>
      <c r="I997" s="19">
        <v>74</v>
      </c>
      <c r="J997" s="19">
        <v>1</v>
      </c>
      <c r="K997" s="19">
        <v>0</v>
      </c>
      <c r="L997" s="19">
        <v>0</v>
      </c>
      <c r="M997" s="19">
        <v>75</v>
      </c>
    </row>
    <row r="998" spans="1:13" x14ac:dyDescent="0.2">
      <c r="A998" s="18" t="s">
        <v>14</v>
      </c>
      <c r="B998" s="18" t="s">
        <v>24</v>
      </c>
      <c r="C998" s="18" t="s">
        <v>31</v>
      </c>
      <c r="D998" s="18" t="s">
        <v>90</v>
      </c>
      <c r="E998" s="18" t="s">
        <v>10</v>
      </c>
      <c r="F998" s="18">
        <v>2010</v>
      </c>
      <c r="G998" s="19">
        <v>275.52872873004287</v>
      </c>
      <c r="H998" s="19">
        <v>0</v>
      </c>
      <c r="I998" s="19">
        <v>301</v>
      </c>
      <c r="J998" s="19">
        <v>0</v>
      </c>
      <c r="K998" s="19">
        <v>0</v>
      </c>
      <c r="L998" s="19">
        <v>0</v>
      </c>
      <c r="M998" s="19">
        <v>301</v>
      </c>
    </row>
    <row r="999" spans="1:13" x14ac:dyDescent="0.2">
      <c r="A999" s="18" t="s">
        <v>15</v>
      </c>
      <c r="B999" s="18" t="s">
        <v>26</v>
      </c>
      <c r="C999" s="18" t="s">
        <v>31</v>
      </c>
      <c r="D999" s="18" t="s">
        <v>90</v>
      </c>
      <c r="E999" s="18" t="s">
        <v>11</v>
      </c>
      <c r="F999" s="18">
        <v>1989</v>
      </c>
      <c r="G999" s="19">
        <v>430.41823149502551</v>
      </c>
      <c r="H999" s="19">
        <v>0</v>
      </c>
      <c r="I999" s="19">
        <v>34</v>
      </c>
      <c r="J999" s="19">
        <v>66</v>
      </c>
      <c r="K999" s="19">
        <v>16</v>
      </c>
      <c r="L999" s="19">
        <v>10.4</v>
      </c>
      <c r="M999" s="19">
        <v>110.4</v>
      </c>
    </row>
    <row r="1000" spans="1:13" x14ac:dyDescent="0.2">
      <c r="A1000" s="18" t="s">
        <v>13</v>
      </c>
      <c r="B1000" s="18" t="s">
        <v>20</v>
      </c>
      <c r="C1000" s="18" t="s">
        <v>31</v>
      </c>
      <c r="D1000" s="18" t="s">
        <v>90</v>
      </c>
      <c r="E1000" s="18" t="s">
        <v>10</v>
      </c>
      <c r="F1000" s="18">
        <v>2010</v>
      </c>
      <c r="G1000" s="19">
        <v>360.59313823798635</v>
      </c>
      <c r="H1000" s="19">
        <v>54</v>
      </c>
      <c r="I1000" s="19">
        <v>16</v>
      </c>
      <c r="J1000" s="19">
        <v>352</v>
      </c>
      <c r="K1000" s="19">
        <v>0</v>
      </c>
      <c r="L1000" s="19">
        <v>0</v>
      </c>
      <c r="M1000" s="19">
        <v>422</v>
      </c>
    </row>
    <row r="1001" spans="1:13" x14ac:dyDescent="0.2">
      <c r="A1001" s="18" t="s">
        <v>14</v>
      </c>
      <c r="B1001" s="18" t="s">
        <v>22</v>
      </c>
      <c r="C1001" s="18" t="s">
        <v>84</v>
      </c>
      <c r="D1001" s="18" t="s">
        <v>92</v>
      </c>
      <c r="E1001" s="18" t="s">
        <v>9</v>
      </c>
      <c r="F1001" s="18">
        <v>2012</v>
      </c>
      <c r="G1001" s="19">
        <v>447.47857733891942</v>
      </c>
      <c r="H1001" s="19">
        <v>0</v>
      </c>
      <c r="I1001" s="19">
        <v>114</v>
      </c>
      <c r="J1001" s="19">
        <v>0</v>
      </c>
      <c r="K1001" s="19">
        <v>0</v>
      </c>
      <c r="L1001" s="19">
        <v>0</v>
      </c>
      <c r="M1001" s="19">
        <v>114</v>
      </c>
    </row>
    <row r="1002" spans="1:13" x14ac:dyDescent="0.2">
      <c r="A1002" s="18" t="s">
        <v>15</v>
      </c>
      <c r="B1002" s="18" t="s">
        <v>26</v>
      </c>
      <c r="C1002" s="18" t="s">
        <v>31</v>
      </c>
      <c r="D1002" s="18" t="s">
        <v>90</v>
      </c>
      <c r="E1002" s="18" t="s">
        <v>9</v>
      </c>
      <c r="F1002" s="18">
        <v>2016</v>
      </c>
      <c r="G1002" s="19">
        <v>895.28232781980319</v>
      </c>
      <c r="H1002" s="19">
        <v>22</v>
      </c>
      <c r="I1002" s="19">
        <v>70</v>
      </c>
      <c r="J1002" s="19">
        <v>34</v>
      </c>
      <c r="K1002" s="19">
        <v>0</v>
      </c>
      <c r="L1002" s="19">
        <v>0</v>
      </c>
      <c r="M1002" s="19">
        <v>126</v>
      </c>
    </row>
    <row r="1003" spans="1:13" x14ac:dyDescent="0.2">
      <c r="A1003" s="18" t="s">
        <v>14</v>
      </c>
      <c r="B1003" s="18" t="s">
        <v>23</v>
      </c>
      <c r="C1003" s="18" t="s">
        <v>32</v>
      </c>
      <c r="D1003" s="18" t="s">
        <v>93</v>
      </c>
      <c r="E1003" s="18" t="s">
        <v>9</v>
      </c>
      <c r="F1003" s="18">
        <v>2016</v>
      </c>
      <c r="G1003" s="19">
        <v>664.78128994948611</v>
      </c>
      <c r="H1003" s="19">
        <v>0</v>
      </c>
      <c r="I1003" s="19">
        <v>48</v>
      </c>
      <c r="J1003" s="19">
        <v>0</v>
      </c>
      <c r="K1003" s="19">
        <v>0</v>
      </c>
      <c r="L1003" s="19">
        <v>0</v>
      </c>
      <c r="M1003" s="19">
        <v>48</v>
      </c>
    </row>
    <row r="1004" spans="1:13" x14ac:dyDescent="0.2">
      <c r="A1004" s="18" t="s">
        <v>15</v>
      </c>
      <c r="B1004" s="18" t="s">
        <v>26</v>
      </c>
      <c r="C1004" s="18" t="s">
        <v>31</v>
      </c>
      <c r="D1004" s="18" t="s">
        <v>90</v>
      </c>
      <c r="E1004" s="18" t="s">
        <v>10</v>
      </c>
      <c r="F1004" s="18">
        <v>2002</v>
      </c>
      <c r="G1004" s="19">
        <v>430.05369502351789</v>
      </c>
      <c r="H1004" s="19">
        <v>0</v>
      </c>
      <c r="I1004" s="19">
        <v>180</v>
      </c>
      <c r="J1004" s="19">
        <v>0</v>
      </c>
      <c r="K1004" s="19">
        <v>0</v>
      </c>
      <c r="L1004" s="19">
        <v>0</v>
      </c>
      <c r="M1004" s="19">
        <v>180</v>
      </c>
    </row>
    <row r="1005" spans="1:13" x14ac:dyDescent="0.2">
      <c r="A1005" s="18" t="s">
        <v>15</v>
      </c>
      <c r="B1005" s="18" t="s">
        <v>25</v>
      </c>
      <c r="C1005" s="18" t="s">
        <v>84</v>
      </c>
      <c r="D1005" s="18" t="s">
        <v>91</v>
      </c>
      <c r="E1005" s="18" t="s">
        <v>9</v>
      </c>
      <c r="F1005" s="18">
        <v>2015</v>
      </c>
      <c r="G1005" s="19">
        <v>665.67053070890847</v>
      </c>
      <c r="H1005" s="19">
        <v>0</v>
      </c>
      <c r="I1005" s="19">
        <v>94</v>
      </c>
      <c r="J1005" s="19">
        <v>0</v>
      </c>
      <c r="K1005" s="19">
        <v>0</v>
      </c>
      <c r="L1005" s="19">
        <v>0</v>
      </c>
      <c r="M1005" s="19">
        <v>94</v>
      </c>
    </row>
    <row r="1006" spans="1:13" x14ac:dyDescent="0.2">
      <c r="A1006" s="18" t="s">
        <v>13</v>
      </c>
      <c r="B1006" s="18" t="s">
        <v>20</v>
      </c>
      <c r="C1006" s="18" t="s">
        <v>29</v>
      </c>
      <c r="D1006" s="18" t="s">
        <v>87</v>
      </c>
      <c r="E1006" s="18" t="s">
        <v>10</v>
      </c>
      <c r="F1006" s="18">
        <v>2008</v>
      </c>
      <c r="G1006" s="19">
        <v>397.92739189623683</v>
      </c>
      <c r="H1006" s="19">
        <v>0</v>
      </c>
      <c r="I1006" s="19">
        <v>469</v>
      </c>
      <c r="J1006" s="19">
        <v>0</v>
      </c>
      <c r="K1006" s="19">
        <v>0</v>
      </c>
      <c r="L1006" s="19">
        <v>0</v>
      </c>
      <c r="M1006" s="19">
        <v>469</v>
      </c>
    </row>
    <row r="1007" spans="1:13" x14ac:dyDescent="0.2">
      <c r="A1007" s="18" t="s">
        <v>14</v>
      </c>
      <c r="B1007" s="18" t="s">
        <v>22</v>
      </c>
      <c r="C1007" s="18" t="s">
        <v>31</v>
      </c>
      <c r="D1007" s="18" t="s">
        <v>90</v>
      </c>
      <c r="E1007" s="18" t="s">
        <v>10</v>
      </c>
      <c r="F1007" s="18">
        <v>2004</v>
      </c>
      <c r="G1007" s="19">
        <v>339.07654210443116</v>
      </c>
      <c r="H1007" s="19">
        <v>0</v>
      </c>
      <c r="I1007" s="19">
        <v>397</v>
      </c>
      <c r="J1007" s="19">
        <v>0</v>
      </c>
      <c r="K1007" s="19">
        <v>11</v>
      </c>
      <c r="L1007" s="19">
        <v>7.15</v>
      </c>
      <c r="M1007" s="19">
        <v>404.15</v>
      </c>
    </row>
    <row r="1008" spans="1:13" x14ac:dyDescent="0.2">
      <c r="A1008" s="18" t="s">
        <v>12</v>
      </c>
      <c r="B1008" s="18" t="s">
        <v>19</v>
      </c>
      <c r="C1008" s="18" t="s">
        <v>31</v>
      </c>
      <c r="D1008" s="18" t="s">
        <v>90</v>
      </c>
      <c r="E1008" s="18" t="s">
        <v>10</v>
      </c>
      <c r="F1008" s="18">
        <v>2007</v>
      </c>
      <c r="G1008" s="19">
        <v>498.54796521052759</v>
      </c>
      <c r="H1008" s="19">
        <v>0</v>
      </c>
      <c r="I1008" s="19">
        <v>145</v>
      </c>
      <c r="J1008" s="19">
        <v>19</v>
      </c>
      <c r="K1008" s="19">
        <v>12</v>
      </c>
      <c r="L1008" s="19">
        <v>7.8000000000000007</v>
      </c>
      <c r="M1008" s="19">
        <v>171.8</v>
      </c>
    </row>
    <row r="1009" spans="1:13" x14ac:dyDescent="0.2">
      <c r="A1009" s="18" t="s">
        <v>12</v>
      </c>
      <c r="B1009" s="18" t="s">
        <v>19</v>
      </c>
      <c r="C1009" s="18" t="s">
        <v>31</v>
      </c>
      <c r="D1009" s="18" t="s">
        <v>90</v>
      </c>
      <c r="E1009" s="18" t="s">
        <v>11</v>
      </c>
      <c r="F1009" s="18">
        <v>2008</v>
      </c>
      <c r="G1009" s="19">
        <v>460.80307789319892</v>
      </c>
      <c r="H1009" s="19">
        <v>105</v>
      </c>
      <c r="I1009" s="19">
        <v>0</v>
      </c>
      <c r="J1009" s="19">
        <v>0</v>
      </c>
      <c r="K1009" s="19">
        <v>0</v>
      </c>
      <c r="L1009" s="19">
        <v>0</v>
      </c>
      <c r="M1009" s="19">
        <v>105</v>
      </c>
    </row>
    <row r="1010" spans="1:13" x14ac:dyDescent="0.2">
      <c r="A1010" s="18" t="s">
        <v>12</v>
      </c>
      <c r="B1010" s="18" t="s">
        <v>18</v>
      </c>
      <c r="C1010" s="18" t="s">
        <v>29</v>
      </c>
      <c r="D1010" s="18" t="s">
        <v>86</v>
      </c>
      <c r="E1010" s="18" t="s">
        <v>10</v>
      </c>
      <c r="F1010" s="18">
        <v>2011</v>
      </c>
      <c r="G1010" s="19">
        <v>532.81535230835595</v>
      </c>
      <c r="H1010" s="19">
        <v>472</v>
      </c>
      <c r="I1010" s="19">
        <v>0</v>
      </c>
      <c r="J1010" s="19">
        <v>35</v>
      </c>
      <c r="K1010" s="19">
        <v>0</v>
      </c>
      <c r="L1010" s="19">
        <v>0</v>
      </c>
      <c r="M1010" s="19">
        <v>507</v>
      </c>
    </row>
    <row r="1011" spans="1:13" x14ac:dyDescent="0.2">
      <c r="A1011" s="18" t="s">
        <v>12</v>
      </c>
      <c r="B1011" s="18" t="s">
        <v>18</v>
      </c>
      <c r="C1011" s="18" t="s">
        <v>31</v>
      </c>
      <c r="D1011" s="18" t="s">
        <v>90</v>
      </c>
      <c r="E1011" s="18" t="s">
        <v>10</v>
      </c>
      <c r="F1011" s="18">
        <v>2011</v>
      </c>
      <c r="G1011" s="19">
        <v>659.81135727268577</v>
      </c>
      <c r="H1011" s="19">
        <v>170</v>
      </c>
      <c r="I1011" s="19">
        <v>0</v>
      </c>
      <c r="J1011" s="19">
        <v>160</v>
      </c>
      <c r="K1011" s="19">
        <v>0</v>
      </c>
      <c r="L1011" s="19">
        <v>0</v>
      </c>
      <c r="M1011" s="19">
        <v>330</v>
      </c>
    </row>
    <row r="1012" spans="1:13" x14ac:dyDescent="0.2">
      <c r="A1012" s="18" t="s">
        <v>12</v>
      </c>
      <c r="B1012" s="18" t="s">
        <v>17</v>
      </c>
      <c r="C1012" s="18" t="s">
        <v>32</v>
      </c>
      <c r="D1012" s="18" t="s">
        <v>93</v>
      </c>
      <c r="E1012" s="18" t="s">
        <v>10</v>
      </c>
      <c r="F1012" s="18">
        <v>2011</v>
      </c>
      <c r="G1012" s="19">
        <v>522.23015593512241</v>
      </c>
      <c r="H1012" s="19">
        <v>378</v>
      </c>
      <c r="I1012" s="19">
        <v>18</v>
      </c>
      <c r="J1012" s="19">
        <v>79</v>
      </c>
      <c r="K1012" s="19">
        <v>32</v>
      </c>
      <c r="L1012" s="19">
        <v>20.8</v>
      </c>
      <c r="M1012" s="19">
        <v>495.8</v>
      </c>
    </row>
    <row r="1013" spans="1:13" x14ac:dyDescent="0.2">
      <c r="A1013" s="18" t="s">
        <v>12</v>
      </c>
      <c r="B1013" s="18" t="s">
        <v>18</v>
      </c>
      <c r="C1013" s="18" t="s">
        <v>30</v>
      </c>
      <c r="D1013" s="18" t="s">
        <v>89</v>
      </c>
      <c r="E1013" s="18" t="s">
        <v>9</v>
      </c>
      <c r="F1013" s="18">
        <v>2012</v>
      </c>
      <c r="G1013" s="19">
        <v>610.6441348451533</v>
      </c>
      <c r="H1013" s="19">
        <v>0</v>
      </c>
      <c r="I1013" s="19">
        <v>75</v>
      </c>
      <c r="J1013" s="19">
        <v>0</v>
      </c>
      <c r="K1013" s="19">
        <v>0</v>
      </c>
      <c r="L1013" s="19">
        <v>0</v>
      </c>
      <c r="M1013" s="19">
        <v>75</v>
      </c>
    </row>
    <row r="1014" spans="1:13" x14ac:dyDescent="0.2">
      <c r="A1014" s="18" t="s">
        <v>15</v>
      </c>
      <c r="B1014" s="18" t="s">
        <v>25</v>
      </c>
      <c r="C1014" s="18" t="s">
        <v>84</v>
      </c>
      <c r="D1014" s="18" t="s">
        <v>92</v>
      </c>
      <c r="E1014" s="18" t="s">
        <v>11</v>
      </c>
      <c r="F1014" s="18">
        <v>2011</v>
      </c>
      <c r="G1014" s="19">
        <v>310.21720780116647</v>
      </c>
      <c r="H1014" s="19">
        <v>0</v>
      </c>
      <c r="I1014" s="19">
        <v>118</v>
      </c>
      <c r="J1014" s="19">
        <v>0</v>
      </c>
      <c r="K1014" s="19">
        <v>0</v>
      </c>
      <c r="L1014" s="19">
        <v>0</v>
      </c>
      <c r="M1014" s="19">
        <v>118</v>
      </c>
    </row>
    <row r="1015" spans="1:13" x14ac:dyDescent="0.2">
      <c r="A1015" s="18" t="s">
        <v>14</v>
      </c>
      <c r="B1015" s="18" t="s">
        <v>23</v>
      </c>
      <c r="C1015" s="18" t="s">
        <v>30</v>
      </c>
      <c r="D1015" s="18" t="s">
        <v>89</v>
      </c>
      <c r="E1015" s="18" t="s">
        <v>10</v>
      </c>
      <c r="F1015" s="18">
        <v>2008</v>
      </c>
      <c r="G1015" s="19">
        <v>538.95575018542752</v>
      </c>
      <c r="H1015" s="19">
        <v>0</v>
      </c>
      <c r="I1015" s="19">
        <v>125</v>
      </c>
      <c r="J1015" s="19">
        <v>0</v>
      </c>
      <c r="K1015" s="19">
        <v>0</v>
      </c>
      <c r="L1015" s="19">
        <v>0</v>
      </c>
      <c r="M1015" s="19">
        <v>125</v>
      </c>
    </row>
    <row r="1016" spans="1:13" x14ac:dyDescent="0.2">
      <c r="A1016" s="18" t="s">
        <v>14</v>
      </c>
      <c r="B1016" s="18" t="s">
        <v>23</v>
      </c>
      <c r="C1016" s="18" t="s">
        <v>29</v>
      </c>
      <c r="D1016" s="18" t="s">
        <v>87</v>
      </c>
      <c r="E1016" s="18" t="s">
        <v>9</v>
      </c>
      <c r="F1016" s="18">
        <v>2013</v>
      </c>
      <c r="G1016" s="19">
        <v>443.44447257002912</v>
      </c>
      <c r="H1016" s="19">
        <v>0</v>
      </c>
      <c r="I1016" s="19">
        <v>20</v>
      </c>
      <c r="J1016" s="19">
        <v>11</v>
      </c>
      <c r="K1016" s="19">
        <v>0</v>
      </c>
      <c r="L1016" s="19">
        <v>0</v>
      </c>
      <c r="M1016" s="19">
        <v>31</v>
      </c>
    </row>
    <row r="1017" spans="1:13" x14ac:dyDescent="0.2">
      <c r="A1017" s="18" t="s">
        <v>15</v>
      </c>
      <c r="B1017" s="18" t="s">
        <v>25</v>
      </c>
      <c r="C1017" s="18" t="s">
        <v>30</v>
      </c>
      <c r="D1017" s="18" t="s">
        <v>89</v>
      </c>
      <c r="E1017" s="18" t="s">
        <v>11</v>
      </c>
      <c r="F1017" s="18">
        <v>2003</v>
      </c>
      <c r="G1017" s="19">
        <v>336.40868101482556</v>
      </c>
      <c r="H1017" s="19">
        <v>0</v>
      </c>
      <c r="I1017" s="19">
        <v>13</v>
      </c>
      <c r="J1017" s="19">
        <v>0</v>
      </c>
      <c r="K1017" s="19">
        <v>0</v>
      </c>
      <c r="L1017" s="19">
        <v>0</v>
      </c>
      <c r="M1017" s="19">
        <v>13</v>
      </c>
    </row>
    <row r="1018" spans="1:13" x14ac:dyDescent="0.2">
      <c r="A1018" s="18" t="s">
        <v>13</v>
      </c>
      <c r="B1018" s="18" t="s">
        <v>20</v>
      </c>
      <c r="C1018" s="18" t="s">
        <v>32</v>
      </c>
      <c r="D1018" s="18" t="s">
        <v>93</v>
      </c>
      <c r="E1018" s="18" t="s">
        <v>9</v>
      </c>
      <c r="F1018" s="18">
        <v>2012</v>
      </c>
      <c r="G1018" s="19">
        <v>223.03376090226047</v>
      </c>
      <c r="H1018" s="19">
        <v>27</v>
      </c>
      <c r="I1018" s="19">
        <v>7</v>
      </c>
      <c r="J1018" s="19">
        <v>0</v>
      </c>
      <c r="K1018" s="19">
        <v>0</v>
      </c>
      <c r="L1018" s="19">
        <v>0</v>
      </c>
      <c r="M1018" s="19">
        <v>34</v>
      </c>
    </row>
    <row r="1019" spans="1:13" x14ac:dyDescent="0.2">
      <c r="A1019" s="18" t="s">
        <v>14</v>
      </c>
      <c r="B1019" s="18" t="s">
        <v>24</v>
      </c>
      <c r="C1019" s="18" t="s">
        <v>31</v>
      </c>
      <c r="D1019" s="18" t="s">
        <v>90</v>
      </c>
      <c r="E1019" s="18" t="s">
        <v>9</v>
      </c>
      <c r="F1019" s="18">
        <v>2015</v>
      </c>
      <c r="G1019" s="19">
        <v>565.81685241478976</v>
      </c>
      <c r="H1019" s="19">
        <v>0</v>
      </c>
      <c r="I1019" s="19">
        <v>132</v>
      </c>
      <c r="J1019" s="19">
        <v>0</v>
      </c>
      <c r="K1019" s="19">
        <v>0</v>
      </c>
      <c r="L1019" s="19">
        <v>0</v>
      </c>
      <c r="M1019" s="19">
        <v>132</v>
      </c>
    </row>
    <row r="1020" spans="1:13" x14ac:dyDescent="0.2">
      <c r="A1020" s="18" t="s">
        <v>12</v>
      </c>
      <c r="B1020" s="18" t="s">
        <v>18</v>
      </c>
      <c r="C1020" s="18" t="s">
        <v>84</v>
      </c>
      <c r="D1020" s="18" t="s">
        <v>92</v>
      </c>
      <c r="E1020" s="18" t="s">
        <v>9</v>
      </c>
      <c r="F1020" s="18">
        <v>2012</v>
      </c>
      <c r="G1020" s="19">
        <v>610.38143220968038</v>
      </c>
      <c r="H1020" s="19">
        <v>0</v>
      </c>
      <c r="I1020" s="19">
        <v>242</v>
      </c>
      <c r="J1020" s="19">
        <v>0</v>
      </c>
      <c r="K1020" s="19">
        <v>58</v>
      </c>
      <c r="L1020" s="19">
        <v>37.700000000000003</v>
      </c>
      <c r="M1020" s="19">
        <v>279.7</v>
      </c>
    </row>
    <row r="1021" spans="1:13" x14ac:dyDescent="0.2">
      <c r="A1021" s="18" t="s">
        <v>16</v>
      </c>
      <c r="B1021" s="18" t="s">
        <v>28</v>
      </c>
      <c r="C1021" s="18" t="s">
        <v>31</v>
      </c>
      <c r="D1021" s="18" t="s">
        <v>90</v>
      </c>
      <c r="E1021" s="18" t="s">
        <v>11</v>
      </c>
      <c r="F1021" s="18">
        <v>1999</v>
      </c>
      <c r="G1021" s="19">
        <v>414.54116462372411</v>
      </c>
      <c r="H1021" s="19">
        <v>101</v>
      </c>
      <c r="I1021" s="19">
        <v>0</v>
      </c>
      <c r="J1021" s="19">
        <v>59</v>
      </c>
      <c r="K1021" s="19">
        <v>17</v>
      </c>
      <c r="L1021" s="19">
        <v>11.05</v>
      </c>
      <c r="M1021" s="19">
        <v>171.05</v>
      </c>
    </row>
    <row r="1022" spans="1:13" x14ac:dyDescent="0.2">
      <c r="A1022" s="18" t="s">
        <v>12</v>
      </c>
      <c r="B1022" s="18" t="s">
        <v>18</v>
      </c>
      <c r="C1022" s="18" t="s">
        <v>32</v>
      </c>
      <c r="D1022" s="18" t="s">
        <v>93</v>
      </c>
      <c r="E1022" s="18" t="s">
        <v>9</v>
      </c>
      <c r="F1022" s="18">
        <v>2013</v>
      </c>
      <c r="G1022" s="19">
        <v>566.64391979902678</v>
      </c>
      <c r="H1022" s="19">
        <v>360</v>
      </c>
      <c r="I1022" s="19">
        <v>0</v>
      </c>
      <c r="J1022" s="19">
        <v>109</v>
      </c>
      <c r="K1022" s="19">
        <v>141</v>
      </c>
      <c r="L1022" s="19">
        <v>91.65</v>
      </c>
      <c r="M1022" s="19">
        <v>560.65</v>
      </c>
    </row>
    <row r="1023" spans="1:13" x14ac:dyDescent="0.2">
      <c r="A1023" s="18" t="s">
        <v>12</v>
      </c>
      <c r="B1023" s="18" t="s">
        <v>19</v>
      </c>
      <c r="C1023" s="18" t="s">
        <v>30</v>
      </c>
      <c r="D1023" s="18" t="s">
        <v>89</v>
      </c>
      <c r="E1023" s="18" t="s">
        <v>11</v>
      </c>
      <c r="F1023" s="18">
        <v>2009</v>
      </c>
      <c r="G1023" s="19">
        <v>385.6666694009316</v>
      </c>
      <c r="H1023" s="19">
        <v>92</v>
      </c>
      <c r="I1023" s="19">
        <v>0</v>
      </c>
      <c r="J1023" s="19">
        <v>0</v>
      </c>
      <c r="K1023" s="19">
        <v>0</v>
      </c>
      <c r="L1023" s="19">
        <v>0</v>
      </c>
      <c r="M1023" s="19">
        <v>92</v>
      </c>
    </row>
    <row r="1024" spans="1:13" x14ac:dyDescent="0.2">
      <c r="A1024" s="18" t="s">
        <v>13</v>
      </c>
      <c r="B1024" s="18" t="s">
        <v>21</v>
      </c>
      <c r="C1024" s="18" t="s">
        <v>84</v>
      </c>
      <c r="D1024" s="18" t="s">
        <v>91</v>
      </c>
      <c r="E1024" s="18" t="s">
        <v>10</v>
      </c>
      <c r="F1024" s="18">
        <v>2007</v>
      </c>
      <c r="G1024" s="19">
        <v>341.46724830858136</v>
      </c>
      <c r="H1024" s="19">
        <v>174</v>
      </c>
      <c r="I1024" s="19">
        <v>0</v>
      </c>
      <c r="J1024" s="19">
        <v>0</v>
      </c>
      <c r="K1024" s="19">
        <v>0</v>
      </c>
      <c r="L1024" s="19">
        <v>0</v>
      </c>
      <c r="M1024" s="19">
        <v>174</v>
      </c>
    </row>
    <row r="1025" spans="1:13" x14ac:dyDescent="0.2">
      <c r="A1025" s="18" t="s">
        <v>12</v>
      </c>
      <c r="B1025" s="18" t="s">
        <v>19</v>
      </c>
      <c r="C1025" s="18" t="s">
        <v>29</v>
      </c>
      <c r="D1025" s="18" t="s">
        <v>85</v>
      </c>
      <c r="E1025" s="18" t="s">
        <v>10</v>
      </c>
      <c r="F1025" s="18">
        <v>2007</v>
      </c>
      <c r="G1025" s="19">
        <v>533.85142032147553</v>
      </c>
      <c r="H1025" s="19">
        <v>362</v>
      </c>
      <c r="I1025" s="19">
        <v>0</v>
      </c>
      <c r="J1025" s="19">
        <v>6</v>
      </c>
      <c r="K1025" s="19">
        <v>0</v>
      </c>
      <c r="L1025" s="19">
        <v>0</v>
      </c>
      <c r="M1025" s="19">
        <v>368</v>
      </c>
    </row>
    <row r="1026" spans="1:13" x14ac:dyDescent="0.2">
      <c r="A1026" s="18" t="s">
        <v>13</v>
      </c>
      <c r="B1026" s="18" t="s">
        <v>20</v>
      </c>
      <c r="C1026" s="18" t="s">
        <v>29</v>
      </c>
      <c r="D1026" s="18" t="s">
        <v>85</v>
      </c>
      <c r="E1026" s="18" t="s">
        <v>9</v>
      </c>
      <c r="F1026" s="18">
        <v>2012</v>
      </c>
      <c r="G1026" s="19">
        <v>606.81400907671582</v>
      </c>
      <c r="H1026" s="19">
        <v>238</v>
      </c>
      <c r="I1026" s="19">
        <v>0</v>
      </c>
      <c r="J1026" s="19">
        <v>0</v>
      </c>
      <c r="K1026" s="19">
        <v>0</v>
      </c>
      <c r="L1026" s="19">
        <v>0</v>
      </c>
      <c r="M1026" s="19">
        <v>238</v>
      </c>
    </row>
    <row r="1027" spans="1:13" x14ac:dyDescent="0.2">
      <c r="A1027" s="18" t="s">
        <v>13</v>
      </c>
      <c r="B1027" s="18" t="s">
        <v>20</v>
      </c>
      <c r="C1027" s="18" t="s">
        <v>84</v>
      </c>
      <c r="D1027" s="18" t="s">
        <v>92</v>
      </c>
      <c r="E1027" s="18" t="s">
        <v>11</v>
      </c>
      <c r="F1027" s="18">
        <v>2004</v>
      </c>
      <c r="G1027" s="19">
        <v>286.67002541640886</v>
      </c>
      <c r="H1027" s="19">
        <v>62</v>
      </c>
      <c r="I1027" s="19">
        <v>0</v>
      </c>
      <c r="J1027" s="19">
        <v>0</v>
      </c>
      <c r="K1027" s="19">
        <v>0</v>
      </c>
      <c r="L1027" s="19">
        <v>0</v>
      </c>
      <c r="M1027" s="19">
        <v>62</v>
      </c>
    </row>
    <row r="1028" spans="1:13" x14ac:dyDescent="0.2">
      <c r="A1028" s="18" t="s">
        <v>13</v>
      </c>
      <c r="B1028" s="18" t="s">
        <v>21</v>
      </c>
      <c r="C1028" s="18" t="s">
        <v>30</v>
      </c>
      <c r="D1028" s="18" t="s">
        <v>89</v>
      </c>
      <c r="E1028" s="18" t="s">
        <v>11</v>
      </c>
      <c r="F1028" s="18">
        <v>2006</v>
      </c>
      <c r="G1028" s="19">
        <v>402.72524205460684</v>
      </c>
      <c r="H1028" s="19">
        <v>48</v>
      </c>
      <c r="I1028" s="19">
        <v>0</v>
      </c>
      <c r="J1028" s="19">
        <v>0</v>
      </c>
      <c r="K1028" s="19">
        <v>0</v>
      </c>
      <c r="L1028" s="19">
        <v>0</v>
      </c>
      <c r="M1028" s="19">
        <v>48</v>
      </c>
    </row>
    <row r="1029" spans="1:13" x14ac:dyDescent="0.2">
      <c r="A1029" s="18" t="s">
        <v>12</v>
      </c>
      <c r="B1029" s="18" t="s">
        <v>17</v>
      </c>
      <c r="C1029" s="18" t="s">
        <v>30</v>
      </c>
      <c r="D1029" s="18" t="s">
        <v>89</v>
      </c>
      <c r="E1029" s="18" t="s">
        <v>10</v>
      </c>
      <c r="F1029" s="18">
        <v>2009</v>
      </c>
      <c r="G1029" s="19">
        <v>413.53099164441358</v>
      </c>
      <c r="H1029" s="19">
        <v>225</v>
      </c>
      <c r="I1029" s="19">
        <v>0</v>
      </c>
      <c r="J1029" s="19">
        <v>0</v>
      </c>
      <c r="K1029" s="19">
        <v>0</v>
      </c>
      <c r="L1029" s="19">
        <v>0</v>
      </c>
      <c r="M1029" s="19">
        <v>225</v>
      </c>
    </row>
    <row r="1030" spans="1:13" x14ac:dyDescent="0.2">
      <c r="A1030" s="18" t="s">
        <v>13</v>
      </c>
      <c r="B1030" s="18" t="s">
        <v>21</v>
      </c>
      <c r="C1030" s="18" t="s">
        <v>29</v>
      </c>
      <c r="D1030" s="18" t="s">
        <v>85</v>
      </c>
      <c r="E1030" s="18" t="s">
        <v>9</v>
      </c>
      <c r="F1030" s="18">
        <v>2012</v>
      </c>
      <c r="G1030" s="19">
        <v>534.66073225418097</v>
      </c>
      <c r="H1030" s="19">
        <v>0</v>
      </c>
      <c r="I1030" s="19">
        <v>21</v>
      </c>
      <c r="J1030" s="19">
        <v>0</v>
      </c>
      <c r="K1030" s="19">
        <v>0</v>
      </c>
      <c r="L1030" s="19">
        <v>0</v>
      </c>
      <c r="M1030" s="19">
        <v>21</v>
      </c>
    </row>
    <row r="1031" spans="1:13" x14ac:dyDescent="0.2">
      <c r="A1031" s="18" t="s">
        <v>16</v>
      </c>
      <c r="B1031" s="18" t="s">
        <v>27</v>
      </c>
      <c r="C1031" s="18" t="s">
        <v>32</v>
      </c>
      <c r="D1031" s="18" t="s">
        <v>93</v>
      </c>
      <c r="E1031" s="18" t="s">
        <v>9</v>
      </c>
      <c r="F1031" s="18">
        <v>2013</v>
      </c>
      <c r="G1031" s="19">
        <v>660.39189125325709</v>
      </c>
      <c r="H1031" s="19">
        <v>0</v>
      </c>
      <c r="I1031" s="19">
        <v>89</v>
      </c>
      <c r="J1031" s="19">
        <v>0</v>
      </c>
      <c r="K1031" s="19">
        <v>0</v>
      </c>
      <c r="L1031" s="19">
        <v>0</v>
      </c>
      <c r="M1031" s="19">
        <v>89</v>
      </c>
    </row>
    <row r="1032" spans="1:13" x14ac:dyDescent="0.2">
      <c r="A1032" s="18" t="s">
        <v>12</v>
      </c>
      <c r="B1032" s="18" t="s">
        <v>19</v>
      </c>
      <c r="C1032" s="18" t="s">
        <v>30</v>
      </c>
      <c r="D1032" s="18" t="s">
        <v>89</v>
      </c>
      <c r="E1032" s="18" t="s">
        <v>10</v>
      </c>
      <c r="F1032" s="18">
        <v>2010</v>
      </c>
      <c r="G1032" s="19">
        <v>534.72637008199831</v>
      </c>
      <c r="H1032" s="19">
        <v>0</v>
      </c>
      <c r="I1032" s="19">
        <v>548</v>
      </c>
      <c r="J1032" s="19">
        <v>27</v>
      </c>
      <c r="K1032" s="19">
        <v>25</v>
      </c>
      <c r="L1032" s="19">
        <v>16.25</v>
      </c>
      <c r="M1032" s="19">
        <v>591.25</v>
      </c>
    </row>
    <row r="1033" spans="1:13" x14ac:dyDescent="0.2">
      <c r="A1033" s="18" t="s">
        <v>15</v>
      </c>
      <c r="B1033" s="18" t="s">
        <v>25</v>
      </c>
      <c r="C1033" s="18" t="s">
        <v>84</v>
      </c>
      <c r="D1033" s="18" t="s">
        <v>92</v>
      </c>
      <c r="E1033" s="18" t="s">
        <v>10</v>
      </c>
      <c r="F1033" s="18">
        <v>2003</v>
      </c>
      <c r="G1033" s="19">
        <v>399.08979996650982</v>
      </c>
      <c r="H1033" s="19">
        <v>0</v>
      </c>
      <c r="I1033" s="19">
        <v>51</v>
      </c>
      <c r="J1033" s="19">
        <v>0</v>
      </c>
      <c r="K1033" s="19">
        <v>0</v>
      </c>
      <c r="L1033" s="19">
        <v>0</v>
      </c>
      <c r="M1033" s="19">
        <v>51</v>
      </c>
    </row>
    <row r="1034" spans="1:13" x14ac:dyDescent="0.2">
      <c r="A1034" s="18" t="s">
        <v>14</v>
      </c>
      <c r="B1034" s="18" t="s">
        <v>24</v>
      </c>
      <c r="C1034" s="18" t="s">
        <v>29</v>
      </c>
      <c r="D1034" s="18" t="s">
        <v>85</v>
      </c>
      <c r="E1034" s="18" t="s">
        <v>9</v>
      </c>
      <c r="F1034" s="18">
        <v>2016</v>
      </c>
      <c r="G1034" s="19">
        <v>617.07922281140839</v>
      </c>
      <c r="H1034" s="19">
        <v>35</v>
      </c>
      <c r="I1034" s="19">
        <v>0</v>
      </c>
      <c r="J1034" s="19">
        <v>0</v>
      </c>
      <c r="K1034" s="19">
        <v>0</v>
      </c>
      <c r="L1034" s="19">
        <v>0</v>
      </c>
      <c r="M1034" s="19">
        <v>35</v>
      </c>
    </row>
    <row r="1035" spans="1:13" x14ac:dyDescent="0.2">
      <c r="A1035" s="18" t="s">
        <v>14</v>
      </c>
      <c r="B1035" s="18" t="s">
        <v>22</v>
      </c>
      <c r="C1035" s="18" t="s">
        <v>30</v>
      </c>
      <c r="D1035" s="18" t="s">
        <v>89</v>
      </c>
      <c r="E1035" s="18" t="s">
        <v>9</v>
      </c>
      <c r="F1035" s="18">
        <v>2012</v>
      </c>
      <c r="G1035" s="19">
        <v>405.36706016037414</v>
      </c>
      <c r="H1035" s="19">
        <v>158</v>
      </c>
      <c r="I1035" s="19">
        <v>0</v>
      </c>
      <c r="J1035" s="19">
        <v>29</v>
      </c>
      <c r="K1035" s="19">
        <v>0</v>
      </c>
      <c r="L1035" s="19">
        <v>0</v>
      </c>
      <c r="M1035" s="19">
        <v>187</v>
      </c>
    </row>
    <row r="1036" spans="1:13" x14ac:dyDescent="0.2">
      <c r="A1036" s="18" t="s">
        <v>15</v>
      </c>
      <c r="B1036" s="18" t="s">
        <v>26</v>
      </c>
      <c r="C1036" s="18" t="s">
        <v>29</v>
      </c>
      <c r="D1036" s="18" t="s">
        <v>87</v>
      </c>
      <c r="E1036" s="18" t="s">
        <v>9</v>
      </c>
      <c r="F1036" s="18">
        <v>2013</v>
      </c>
      <c r="G1036" s="19">
        <v>464.98972824388278</v>
      </c>
      <c r="H1036" s="19">
        <v>0</v>
      </c>
      <c r="I1036" s="19">
        <v>144</v>
      </c>
      <c r="J1036" s="19">
        <v>0</v>
      </c>
      <c r="K1036" s="19">
        <v>0</v>
      </c>
      <c r="L1036" s="19">
        <v>0</v>
      </c>
      <c r="M1036" s="19">
        <v>144</v>
      </c>
    </row>
    <row r="1037" spans="1:13" x14ac:dyDescent="0.2">
      <c r="A1037" s="18" t="s">
        <v>15</v>
      </c>
      <c r="B1037" s="18" t="s">
        <v>25</v>
      </c>
      <c r="C1037" s="18" t="s">
        <v>32</v>
      </c>
      <c r="D1037" s="18" t="s">
        <v>93</v>
      </c>
      <c r="E1037" s="18" t="s">
        <v>9</v>
      </c>
      <c r="F1037" s="18">
        <v>2012</v>
      </c>
      <c r="G1037" s="19">
        <v>650.13503400045602</v>
      </c>
      <c r="H1037" s="19">
        <v>0</v>
      </c>
      <c r="I1037" s="19">
        <v>154</v>
      </c>
      <c r="J1037" s="19">
        <v>0</v>
      </c>
      <c r="K1037" s="19">
        <v>0</v>
      </c>
      <c r="L1037" s="19">
        <v>0</v>
      </c>
      <c r="M1037" s="19">
        <v>154</v>
      </c>
    </row>
    <row r="1038" spans="1:13" x14ac:dyDescent="0.2">
      <c r="A1038" s="18" t="s">
        <v>12</v>
      </c>
      <c r="B1038" s="18" t="s">
        <v>18</v>
      </c>
      <c r="C1038" s="18" t="s">
        <v>30</v>
      </c>
      <c r="D1038" s="18" t="s">
        <v>89</v>
      </c>
      <c r="E1038" s="18" t="s">
        <v>11</v>
      </c>
      <c r="F1038" s="18">
        <v>2011</v>
      </c>
      <c r="G1038" s="19">
        <v>521.19940459643897</v>
      </c>
      <c r="H1038" s="19">
        <v>93</v>
      </c>
      <c r="I1038" s="19">
        <v>0</v>
      </c>
      <c r="J1038" s="19">
        <v>0</v>
      </c>
      <c r="K1038" s="19">
        <v>0</v>
      </c>
      <c r="L1038" s="19">
        <v>0</v>
      </c>
      <c r="M1038" s="19">
        <v>93</v>
      </c>
    </row>
    <row r="1039" spans="1:13" x14ac:dyDescent="0.2">
      <c r="A1039" s="18" t="s">
        <v>16</v>
      </c>
      <c r="B1039" s="18" t="s">
        <v>27</v>
      </c>
      <c r="C1039" s="18" t="s">
        <v>29</v>
      </c>
      <c r="D1039" s="18" t="s">
        <v>85</v>
      </c>
      <c r="E1039" s="18" t="s">
        <v>10</v>
      </c>
      <c r="F1039" s="18">
        <v>2007</v>
      </c>
      <c r="G1039" s="19">
        <v>448.82948013692879</v>
      </c>
      <c r="H1039" s="19">
        <v>0</v>
      </c>
      <c r="I1039" s="19">
        <v>449</v>
      </c>
      <c r="J1039" s="19">
        <v>0</v>
      </c>
      <c r="K1039" s="19">
        <v>0</v>
      </c>
      <c r="L1039" s="19">
        <v>0</v>
      </c>
      <c r="M1039" s="19">
        <v>449</v>
      </c>
    </row>
    <row r="1040" spans="1:13" x14ac:dyDescent="0.2">
      <c r="A1040" s="18" t="s">
        <v>16</v>
      </c>
      <c r="B1040" s="18" t="s">
        <v>27</v>
      </c>
      <c r="C1040" s="18" t="s">
        <v>84</v>
      </c>
      <c r="D1040" s="18" t="s">
        <v>91</v>
      </c>
      <c r="E1040" s="18" t="s">
        <v>9</v>
      </c>
      <c r="F1040" s="18">
        <v>2014</v>
      </c>
      <c r="G1040" s="19">
        <v>725.62036217563332</v>
      </c>
      <c r="H1040" s="19">
        <v>52</v>
      </c>
      <c r="I1040" s="19">
        <v>0</v>
      </c>
      <c r="J1040" s="19">
        <v>0</v>
      </c>
      <c r="K1040" s="19">
        <v>0</v>
      </c>
      <c r="L1040" s="19">
        <v>0</v>
      </c>
      <c r="M1040" s="19">
        <v>52</v>
      </c>
    </row>
    <row r="1041" spans="1:13" x14ac:dyDescent="0.2">
      <c r="A1041" s="18" t="s">
        <v>13</v>
      </c>
      <c r="B1041" s="18" t="s">
        <v>20</v>
      </c>
      <c r="C1041" s="18" t="s">
        <v>31</v>
      </c>
      <c r="D1041" s="18" t="s">
        <v>90</v>
      </c>
      <c r="E1041" s="18" t="s">
        <v>11</v>
      </c>
      <c r="F1041" s="18">
        <v>2009</v>
      </c>
      <c r="G1041" s="19">
        <v>411.94539391867005</v>
      </c>
      <c r="H1041" s="19">
        <v>10</v>
      </c>
      <c r="I1041" s="19">
        <v>0</v>
      </c>
      <c r="J1041" s="19">
        <v>17</v>
      </c>
      <c r="K1041" s="19">
        <v>30</v>
      </c>
      <c r="L1041" s="19">
        <v>19.5</v>
      </c>
      <c r="M1041" s="19">
        <v>46.5</v>
      </c>
    </row>
    <row r="1042" spans="1:13" x14ac:dyDescent="0.2">
      <c r="A1042" s="18" t="s">
        <v>12</v>
      </c>
      <c r="B1042" s="18" t="s">
        <v>19</v>
      </c>
      <c r="C1042" s="18" t="s">
        <v>31</v>
      </c>
      <c r="D1042" s="18" t="s">
        <v>90</v>
      </c>
      <c r="E1042" s="18" t="s">
        <v>10</v>
      </c>
      <c r="F1042" s="18">
        <v>2008</v>
      </c>
      <c r="G1042" s="19">
        <v>460.80307789319892</v>
      </c>
      <c r="H1042" s="19">
        <v>169</v>
      </c>
      <c r="I1042" s="19">
        <v>0</v>
      </c>
      <c r="J1042" s="19">
        <v>0</v>
      </c>
      <c r="K1042" s="19">
        <v>0</v>
      </c>
      <c r="L1042" s="19">
        <v>0</v>
      </c>
      <c r="M1042" s="19">
        <v>169</v>
      </c>
    </row>
    <row r="1043" spans="1:13" x14ac:dyDescent="0.2">
      <c r="A1043" s="18" t="s">
        <v>14</v>
      </c>
      <c r="B1043" s="18" t="s">
        <v>23</v>
      </c>
      <c r="C1043" s="18" t="s">
        <v>84</v>
      </c>
      <c r="D1043" s="18" t="s">
        <v>91</v>
      </c>
      <c r="E1043" s="18" t="s">
        <v>9</v>
      </c>
      <c r="F1043" s="18">
        <v>2014</v>
      </c>
      <c r="G1043" s="19">
        <v>576.93506609256497</v>
      </c>
      <c r="H1043" s="19">
        <v>0</v>
      </c>
      <c r="I1043" s="19">
        <v>10</v>
      </c>
      <c r="J1043" s="19">
        <v>8</v>
      </c>
      <c r="K1043" s="19">
        <v>0</v>
      </c>
      <c r="L1043" s="19">
        <v>0</v>
      </c>
      <c r="M1043" s="19">
        <v>18</v>
      </c>
    </row>
    <row r="1044" spans="1:13" x14ac:dyDescent="0.2">
      <c r="A1044" s="18" t="s">
        <v>14</v>
      </c>
      <c r="B1044" s="18" t="s">
        <v>23</v>
      </c>
      <c r="C1044" s="18" t="s">
        <v>32</v>
      </c>
      <c r="D1044" s="18" t="s">
        <v>93</v>
      </c>
      <c r="E1044" s="18" t="s">
        <v>10</v>
      </c>
      <c r="F1044" s="18">
        <v>2010</v>
      </c>
      <c r="G1044" s="19">
        <v>636.54070046162497</v>
      </c>
      <c r="H1044" s="19">
        <v>275</v>
      </c>
      <c r="I1044" s="19">
        <v>4</v>
      </c>
      <c r="J1044" s="19">
        <v>0</v>
      </c>
      <c r="K1044" s="19">
        <v>0</v>
      </c>
      <c r="L1044" s="19">
        <v>0</v>
      </c>
      <c r="M1044" s="19">
        <v>279</v>
      </c>
    </row>
    <row r="1045" spans="1:13" x14ac:dyDescent="0.2">
      <c r="A1045" s="18" t="s">
        <v>14</v>
      </c>
      <c r="B1045" s="18" t="s">
        <v>22</v>
      </c>
      <c r="C1045" s="18" t="s">
        <v>31</v>
      </c>
      <c r="D1045" s="18" t="s">
        <v>90</v>
      </c>
      <c r="E1045" s="18" t="s">
        <v>11</v>
      </c>
      <c r="F1045" s="18">
        <v>2010</v>
      </c>
      <c r="G1045" s="19">
        <v>561.06128077293135</v>
      </c>
      <c r="H1045" s="19">
        <v>0</v>
      </c>
      <c r="I1045" s="19">
        <v>127</v>
      </c>
      <c r="J1045" s="19">
        <v>0</v>
      </c>
      <c r="K1045" s="19">
        <v>0</v>
      </c>
      <c r="L1045" s="19">
        <v>0</v>
      </c>
      <c r="M1045" s="19">
        <v>127</v>
      </c>
    </row>
    <row r="1046" spans="1:13" x14ac:dyDescent="0.2">
      <c r="A1046" s="18" t="s">
        <v>12</v>
      </c>
      <c r="B1046" s="18" t="s">
        <v>19</v>
      </c>
      <c r="C1046" s="18" t="s">
        <v>32</v>
      </c>
      <c r="D1046" s="18" t="s">
        <v>93</v>
      </c>
      <c r="E1046" s="18" t="s">
        <v>10</v>
      </c>
      <c r="F1046" s="18">
        <v>2007</v>
      </c>
      <c r="G1046" s="19">
        <v>344.43514515953706</v>
      </c>
      <c r="H1046" s="19">
        <v>0</v>
      </c>
      <c r="I1046" s="19">
        <v>320</v>
      </c>
      <c r="J1046" s="19">
        <v>0</v>
      </c>
      <c r="K1046" s="19">
        <v>0</v>
      </c>
      <c r="L1046" s="19">
        <v>0</v>
      </c>
      <c r="M1046" s="19">
        <v>320</v>
      </c>
    </row>
    <row r="1047" spans="1:13" x14ac:dyDescent="0.2">
      <c r="A1047" s="18" t="s">
        <v>13</v>
      </c>
      <c r="B1047" s="18" t="s">
        <v>20</v>
      </c>
      <c r="C1047" s="18" t="s">
        <v>84</v>
      </c>
      <c r="D1047" s="18" t="s">
        <v>92</v>
      </c>
      <c r="E1047" s="18" t="s">
        <v>9</v>
      </c>
      <c r="F1047" s="18">
        <v>2013</v>
      </c>
      <c r="G1047" s="19">
        <v>384.64712846769777</v>
      </c>
      <c r="H1047" s="19">
        <v>0</v>
      </c>
      <c r="I1047" s="19">
        <v>188</v>
      </c>
      <c r="J1047" s="19">
        <v>0</v>
      </c>
      <c r="K1047" s="19">
        <v>0</v>
      </c>
      <c r="L1047" s="19">
        <v>0</v>
      </c>
      <c r="M1047" s="19">
        <v>188</v>
      </c>
    </row>
    <row r="1048" spans="1:13" x14ac:dyDescent="0.2">
      <c r="A1048" s="18" t="s">
        <v>15</v>
      </c>
      <c r="B1048" s="18" t="s">
        <v>25</v>
      </c>
      <c r="C1048" s="18" t="s">
        <v>30</v>
      </c>
      <c r="D1048" s="18" t="s">
        <v>89</v>
      </c>
      <c r="E1048" s="18" t="s">
        <v>9</v>
      </c>
      <c r="F1048" s="18">
        <v>2013</v>
      </c>
      <c r="G1048" s="19">
        <v>675.4679653722618</v>
      </c>
      <c r="H1048" s="19">
        <v>0</v>
      </c>
      <c r="I1048" s="19">
        <v>41</v>
      </c>
      <c r="J1048" s="19">
        <v>0</v>
      </c>
      <c r="K1048" s="19">
        <v>0</v>
      </c>
      <c r="L1048" s="19">
        <v>0</v>
      </c>
      <c r="M1048" s="19">
        <v>41</v>
      </c>
    </row>
    <row r="1049" spans="1:13" x14ac:dyDescent="0.2">
      <c r="A1049" s="18" t="s">
        <v>12</v>
      </c>
      <c r="B1049" s="18" t="s">
        <v>18</v>
      </c>
      <c r="C1049" s="18" t="s">
        <v>31</v>
      </c>
      <c r="D1049" s="18" t="s">
        <v>90</v>
      </c>
      <c r="E1049" s="18" t="s">
        <v>11</v>
      </c>
      <c r="F1049" s="18">
        <v>2010</v>
      </c>
      <c r="G1049" s="19">
        <v>643.82203342164519</v>
      </c>
      <c r="H1049" s="19">
        <v>0</v>
      </c>
      <c r="I1049" s="19">
        <v>308</v>
      </c>
      <c r="J1049" s="19">
        <v>0</v>
      </c>
      <c r="K1049" s="19">
        <v>0</v>
      </c>
      <c r="L1049" s="19">
        <v>0</v>
      </c>
      <c r="M1049" s="19">
        <v>308</v>
      </c>
    </row>
    <row r="1050" spans="1:13" x14ac:dyDescent="0.2">
      <c r="A1050" s="18" t="s">
        <v>12</v>
      </c>
      <c r="B1050" s="18" t="s">
        <v>18</v>
      </c>
      <c r="C1050" s="18" t="s">
        <v>32</v>
      </c>
      <c r="D1050" s="18" t="s">
        <v>93</v>
      </c>
      <c r="E1050" s="18" t="s">
        <v>10</v>
      </c>
      <c r="F1050" s="18">
        <v>1996</v>
      </c>
      <c r="G1050" s="19">
        <v>350.23796087676897</v>
      </c>
      <c r="H1050" s="19">
        <v>0</v>
      </c>
      <c r="I1050" s="19">
        <v>867</v>
      </c>
      <c r="J1050" s="19">
        <v>0</v>
      </c>
      <c r="K1050" s="19">
        <v>0</v>
      </c>
      <c r="L1050" s="19">
        <v>0</v>
      </c>
      <c r="M1050" s="19">
        <v>867</v>
      </c>
    </row>
    <row r="1051" spans="1:13" x14ac:dyDescent="0.2">
      <c r="A1051" s="18" t="s">
        <v>14</v>
      </c>
      <c r="B1051" s="18" t="s">
        <v>24</v>
      </c>
      <c r="C1051" s="18" t="s">
        <v>31</v>
      </c>
      <c r="D1051" s="18" t="s">
        <v>90</v>
      </c>
      <c r="E1051" s="18" t="s">
        <v>10</v>
      </c>
      <c r="F1051" s="18">
        <v>2007</v>
      </c>
      <c r="G1051" s="19">
        <v>297.14037352258845</v>
      </c>
      <c r="H1051" s="19">
        <v>0</v>
      </c>
      <c r="I1051" s="19">
        <v>0</v>
      </c>
      <c r="J1051" s="19">
        <v>484</v>
      </c>
      <c r="K1051" s="19">
        <v>0</v>
      </c>
      <c r="L1051" s="19">
        <v>0</v>
      </c>
      <c r="M1051" s="19">
        <v>484</v>
      </c>
    </row>
    <row r="1052" spans="1:13" x14ac:dyDescent="0.2">
      <c r="A1052" s="18" t="s">
        <v>16</v>
      </c>
      <c r="B1052" s="18" t="s">
        <v>27</v>
      </c>
      <c r="C1052" s="18" t="s">
        <v>84</v>
      </c>
      <c r="D1052" s="18" t="s">
        <v>92</v>
      </c>
      <c r="E1052" s="18" t="s">
        <v>10</v>
      </c>
      <c r="F1052" s="18">
        <v>2010</v>
      </c>
      <c r="G1052" s="19">
        <v>800.99166680138273</v>
      </c>
      <c r="H1052" s="19">
        <v>0</v>
      </c>
      <c r="I1052" s="19">
        <v>151</v>
      </c>
      <c r="J1052" s="19">
        <v>0</v>
      </c>
      <c r="K1052" s="19">
        <v>2</v>
      </c>
      <c r="L1052" s="19">
        <v>1.3</v>
      </c>
      <c r="M1052" s="19">
        <v>152.30000000000001</v>
      </c>
    </row>
    <row r="1053" spans="1:13" x14ac:dyDescent="0.2">
      <c r="A1053" s="18" t="s">
        <v>14</v>
      </c>
      <c r="B1053" s="18" t="s">
        <v>22</v>
      </c>
      <c r="C1053" s="18" t="s">
        <v>84</v>
      </c>
      <c r="D1053" s="18" t="s">
        <v>92</v>
      </c>
      <c r="E1053" s="18" t="s">
        <v>11</v>
      </c>
      <c r="F1053" s="18">
        <v>2001</v>
      </c>
      <c r="G1053" s="19">
        <v>321.66749417953315</v>
      </c>
      <c r="H1053" s="19">
        <v>85</v>
      </c>
      <c r="I1053" s="19">
        <v>94</v>
      </c>
      <c r="J1053" s="19">
        <v>0</v>
      </c>
      <c r="K1053" s="19">
        <v>0</v>
      </c>
      <c r="L1053" s="19">
        <v>0</v>
      </c>
      <c r="M1053" s="19">
        <v>179</v>
      </c>
    </row>
    <row r="1054" spans="1:13" x14ac:dyDescent="0.2">
      <c r="A1054" s="18" t="s">
        <v>16</v>
      </c>
      <c r="B1054" s="18" t="s">
        <v>28</v>
      </c>
      <c r="C1054" s="18" t="s">
        <v>29</v>
      </c>
      <c r="D1054" s="18" t="s">
        <v>86</v>
      </c>
      <c r="E1054" s="18" t="s">
        <v>10</v>
      </c>
      <c r="F1054" s="18">
        <v>2009</v>
      </c>
      <c r="G1054" s="19">
        <v>418.80544272941961</v>
      </c>
      <c r="H1054" s="19">
        <v>453</v>
      </c>
      <c r="I1054" s="19">
        <v>0</v>
      </c>
      <c r="J1054" s="19">
        <v>27</v>
      </c>
      <c r="K1054" s="19">
        <v>0</v>
      </c>
      <c r="L1054" s="19">
        <v>0</v>
      </c>
      <c r="M1054" s="19">
        <v>480</v>
      </c>
    </row>
    <row r="1055" spans="1:13" x14ac:dyDescent="0.2">
      <c r="A1055" s="18" t="s">
        <v>12</v>
      </c>
      <c r="B1055" s="18" t="s">
        <v>19</v>
      </c>
      <c r="C1055" s="18" t="s">
        <v>32</v>
      </c>
      <c r="D1055" s="18" t="s">
        <v>93</v>
      </c>
      <c r="E1055" s="18" t="s">
        <v>11</v>
      </c>
      <c r="F1055" s="18">
        <v>2007</v>
      </c>
      <c r="G1055" s="19">
        <v>426.20499891507615</v>
      </c>
      <c r="H1055" s="19">
        <v>0</v>
      </c>
      <c r="I1055" s="19">
        <v>261</v>
      </c>
      <c r="J1055" s="19">
        <v>0</v>
      </c>
      <c r="K1055" s="19">
        <v>0</v>
      </c>
      <c r="L1055" s="19">
        <v>0</v>
      </c>
      <c r="M1055" s="19">
        <v>261</v>
      </c>
    </row>
    <row r="1056" spans="1:13" x14ac:dyDescent="0.2">
      <c r="A1056" s="18" t="s">
        <v>12</v>
      </c>
      <c r="B1056" s="18" t="s">
        <v>18</v>
      </c>
      <c r="C1056" s="18" t="s">
        <v>30</v>
      </c>
      <c r="D1056" s="18" t="s">
        <v>89</v>
      </c>
      <c r="E1056" s="18" t="s">
        <v>9</v>
      </c>
      <c r="F1056" s="18">
        <v>2012</v>
      </c>
      <c r="G1056" s="19">
        <v>393.09755438309622</v>
      </c>
      <c r="H1056" s="19">
        <v>55</v>
      </c>
      <c r="I1056" s="19">
        <v>0</v>
      </c>
      <c r="J1056" s="19">
        <v>20</v>
      </c>
      <c r="K1056" s="19">
        <v>0</v>
      </c>
      <c r="L1056" s="19">
        <v>0</v>
      </c>
      <c r="M1056" s="19">
        <v>75</v>
      </c>
    </row>
    <row r="1057" spans="1:13" x14ac:dyDescent="0.2">
      <c r="A1057" s="18" t="s">
        <v>16</v>
      </c>
      <c r="B1057" s="18" t="s">
        <v>28</v>
      </c>
      <c r="C1057" s="18" t="s">
        <v>29</v>
      </c>
      <c r="D1057" s="18" t="s">
        <v>85</v>
      </c>
      <c r="E1057" s="18" t="s">
        <v>9</v>
      </c>
      <c r="F1057" s="18">
        <v>2015</v>
      </c>
      <c r="G1057" s="19">
        <v>459.46408080611002</v>
      </c>
      <c r="H1057" s="19">
        <v>0</v>
      </c>
      <c r="I1057" s="19">
        <v>397</v>
      </c>
      <c r="J1057" s="19">
        <v>0</v>
      </c>
      <c r="K1057" s="19">
        <v>0</v>
      </c>
      <c r="L1057" s="19">
        <v>0</v>
      </c>
      <c r="M1057" s="19">
        <v>397</v>
      </c>
    </row>
    <row r="1058" spans="1:13" x14ac:dyDescent="0.2">
      <c r="A1058" s="18" t="s">
        <v>13</v>
      </c>
      <c r="B1058" s="18" t="s">
        <v>20</v>
      </c>
      <c r="C1058" s="18" t="s">
        <v>30</v>
      </c>
      <c r="D1058" s="18" t="s">
        <v>89</v>
      </c>
      <c r="E1058" s="18" t="s">
        <v>11</v>
      </c>
      <c r="F1058" s="18">
        <v>2011</v>
      </c>
      <c r="G1058" s="19">
        <v>567.66935900102726</v>
      </c>
      <c r="H1058" s="19">
        <v>31</v>
      </c>
      <c r="I1058" s="19">
        <v>0</v>
      </c>
      <c r="J1058" s="19">
        <v>0</v>
      </c>
      <c r="K1058" s="19">
        <v>0</v>
      </c>
      <c r="L1058" s="19">
        <v>0</v>
      </c>
      <c r="M1058" s="19">
        <v>31</v>
      </c>
    </row>
    <row r="1059" spans="1:13" x14ac:dyDescent="0.2">
      <c r="A1059" s="18" t="s">
        <v>15</v>
      </c>
      <c r="B1059" s="18" t="s">
        <v>26</v>
      </c>
      <c r="C1059" s="18" t="s">
        <v>30</v>
      </c>
      <c r="D1059" s="18" t="s">
        <v>89</v>
      </c>
      <c r="E1059" s="18" t="s">
        <v>11</v>
      </c>
      <c r="F1059" s="18">
        <v>2010</v>
      </c>
      <c r="G1059" s="19">
        <v>547.77694791687918</v>
      </c>
      <c r="H1059" s="19">
        <v>0</v>
      </c>
      <c r="I1059" s="19">
        <v>111</v>
      </c>
      <c r="J1059" s="19">
        <v>0</v>
      </c>
      <c r="K1059" s="19">
        <v>0</v>
      </c>
      <c r="L1059" s="19">
        <v>0</v>
      </c>
      <c r="M1059" s="19">
        <v>111</v>
      </c>
    </row>
    <row r="1060" spans="1:13" x14ac:dyDescent="0.2">
      <c r="A1060" s="18" t="s">
        <v>15</v>
      </c>
      <c r="B1060" s="18" t="s">
        <v>25</v>
      </c>
      <c r="C1060" s="18" t="s">
        <v>31</v>
      </c>
      <c r="D1060" s="18" t="s">
        <v>90</v>
      </c>
      <c r="E1060" s="18" t="s">
        <v>11</v>
      </c>
      <c r="F1060" s="18">
        <v>2007</v>
      </c>
      <c r="G1060" s="19">
        <v>382.52119866987545</v>
      </c>
      <c r="H1060" s="19">
        <v>0</v>
      </c>
      <c r="I1060" s="19">
        <v>216</v>
      </c>
      <c r="J1060" s="19">
        <v>0</v>
      </c>
      <c r="K1060" s="19">
        <v>6</v>
      </c>
      <c r="L1060" s="19">
        <v>3.9000000000000004</v>
      </c>
      <c r="M1060" s="19">
        <v>219.9</v>
      </c>
    </row>
    <row r="1061" spans="1:13" x14ac:dyDescent="0.2">
      <c r="A1061" s="18" t="s">
        <v>16</v>
      </c>
      <c r="B1061" s="18" t="s">
        <v>27</v>
      </c>
      <c r="C1061" s="18" t="s">
        <v>32</v>
      </c>
      <c r="D1061" s="18" t="s">
        <v>93</v>
      </c>
      <c r="E1061" s="18" t="s">
        <v>10</v>
      </c>
      <c r="F1061" s="18">
        <v>2010</v>
      </c>
      <c r="G1061" s="19">
        <v>365.58646871454971</v>
      </c>
      <c r="H1061" s="19">
        <v>64</v>
      </c>
      <c r="I1061" s="19">
        <v>220</v>
      </c>
      <c r="J1061" s="19">
        <v>0</v>
      </c>
      <c r="K1061" s="19">
        <v>0</v>
      </c>
      <c r="L1061" s="19">
        <v>0</v>
      </c>
      <c r="M1061" s="19">
        <v>284</v>
      </c>
    </row>
    <row r="1062" spans="1:13" x14ac:dyDescent="0.2">
      <c r="A1062" s="18" t="s">
        <v>14</v>
      </c>
      <c r="B1062" s="18" t="s">
        <v>22</v>
      </c>
      <c r="C1062" s="18" t="s">
        <v>31</v>
      </c>
      <c r="D1062" s="18" t="s">
        <v>90</v>
      </c>
      <c r="E1062" s="18" t="s">
        <v>11</v>
      </c>
      <c r="F1062" s="18">
        <v>2009</v>
      </c>
      <c r="G1062" s="19">
        <v>471.20769836945288</v>
      </c>
      <c r="H1062" s="19">
        <v>0</v>
      </c>
      <c r="I1062" s="19">
        <v>162</v>
      </c>
      <c r="J1062" s="19">
        <v>123</v>
      </c>
      <c r="K1062" s="19">
        <v>0</v>
      </c>
      <c r="L1062" s="19">
        <v>0</v>
      </c>
      <c r="M1062" s="19">
        <v>285</v>
      </c>
    </row>
    <row r="1063" spans="1:13" x14ac:dyDescent="0.2">
      <c r="A1063" s="18" t="s">
        <v>13</v>
      </c>
      <c r="B1063" s="18" t="s">
        <v>21</v>
      </c>
      <c r="C1063" s="18" t="s">
        <v>31</v>
      </c>
      <c r="D1063" s="18" t="s">
        <v>90</v>
      </c>
      <c r="E1063" s="18" t="s">
        <v>10</v>
      </c>
      <c r="F1063" s="18">
        <v>2011</v>
      </c>
      <c r="G1063" s="19">
        <v>475.19421307789867</v>
      </c>
      <c r="H1063" s="19">
        <v>0</v>
      </c>
      <c r="I1063" s="19">
        <v>75</v>
      </c>
      <c r="J1063" s="19">
        <v>108</v>
      </c>
      <c r="K1063" s="19">
        <v>0</v>
      </c>
      <c r="L1063" s="19">
        <v>0</v>
      </c>
      <c r="M1063" s="19">
        <v>183</v>
      </c>
    </row>
    <row r="1064" spans="1:13" x14ac:dyDescent="0.2">
      <c r="A1064" s="18" t="s">
        <v>12</v>
      </c>
      <c r="B1064" s="18" t="s">
        <v>19</v>
      </c>
      <c r="C1064" s="18" t="s">
        <v>29</v>
      </c>
      <c r="D1064" s="18" t="s">
        <v>85</v>
      </c>
      <c r="E1064" s="18" t="s">
        <v>9</v>
      </c>
      <c r="F1064" s="18">
        <v>2014</v>
      </c>
      <c r="G1064" s="19">
        <v>668.9796982801214</v>
      </c>
      <c r="H1064" s="19">
        <v>0</v>
      </c>
      <c r="I1064" s="19">
        <v>64</v>
      </c>
      <c r="J1064" s="19">
        <v>0</v>
      </c>
      <c r="K1064" s="19">
        <v>65</v>
      </c>
      <c r="L1064" s="19">
        <v>42.25</v>
      </c>
      <c r="M1064" s="19">
        <v>106.25</v>
      </c>
    </row>
    <row r="1065" spans="1:13" x14ac:dyDescent="0.2">
      <c r="A1065" s="18" t="s">
        <v>14</v>
      </c>
      <c r="B1065" s="18" t="s">
        <v>24</v>
      </c>
      <c r="C1065" s="18" t="s">
        <v>31</v>
      </c>
      <c r="D1065" s="18" t="s">
        <v>90</v>
      </c>
      <c r="E1065" s="18" t="s">
        <v>11</v>
      </c>
      <c r="F1065" s="18">
        <v>2007</v>
      </c>
      <c r="G1065" s="19">
        <v>297.14037352258845</v>
      </c>
      <c r="H1065" s="19">
        <v>0</v>
      </c>
      <c r="I1065" s="19">
        <v>225</v>
      </c>
      <c r="J1065" s="19">
        <v>0</v>
      </c>
      <c r="K1065" s="19">
        <v>0</v>
      </c>
      <c r="L1065" s="19">
        <v>0</v>
      </c>
      <c r="M1065" s="19">
        <v>225</v>
      </c>
    </row>
    <row r="1066" spans="1:13" x14ac:dyDescent="0.2">
      <c r="A1066" s="18" t="s">
        <v>16</v>
      </c>
      <c r="B1066" s="18" t="s">
        <v>27</v>
      </c>
      <c r="C1066" s="18" t="s">
        <v>30</v>
      </c>
      <c r="D1066" s="18" t="s">
        <v>89</v>
      </c>
      <c r="E1066" s="18" t="s">
        <v>9</v>
      </c>
      <c r="F1066" s="18">
        <v>2014</v>
      </c>
      <c r="G1066" s="19">
        <v>681.97122634467348</v>
      </c>
      <c r="H1066" s="19">
        <v>169</v>
      </c>
      <c r="I1066" s="19">
        <v>0</v>
      </c>
      <c r="J1066" s="19">
        <v>26</v>
      </c>
      <c r="K1066" s="19">
        <v>0</v>
      </c>
      <c r="L1066" s="19">
        <v>0</v>
      </c>
      <c r="M1066" s="19">
        <v>195</v>
      </c>
    </row>
    <row r="1067" spans="1:13" x14ac:dyDescent="0.2">
      <c r="A1067" s="18" t="s">
        <v>16</v>
      </c>
      <c r="B1067" s="18" t="s">
        <v>28</v>
      </c>
      <c r="C1067" s="18" t="s">
        <v>32</v>
      </c>
      <c r="D1067" s="18" t="s">
        <v>93</v>
      </c>
      <c r="E1067" s="18" t="s">
        <v>11</v>
      </c>
      <c r="F1067" s="18">
        <v>2006</v>
      </c>
      <c r="G1067" s="19">
        <v>479.31078247567888</v>
      </c>
      <c r="H1067" s="19">
        <v>0</v>
      </c>
      <c r="I1067" s="19">
        <v>0</v>
      </c>
      <c r="J1067" s="19">
        <v>99</v>
      </c>
      <c r="K1067" s="19">
        <v>4</v>
      </c>
      <c r="L1067" s="19">
        <v>2.6</v>
      </c>
      <c r="M1067" s="19">
        <v>101.6</v>
      </c>
    </row>
    <row r="1068" spans="1:13" x14ac:dyDescent="0.2">
      <c r="A1068" s="18" t="s">
        <v>15</v>
      </c>
      <c r="B1068" s="18" t="s">
        <v>25</v>
      </c>
      <c r="C1068" s="18" t="s">
        <v>84</v>
      </c>
      <c r="D1068" s="18" t="s">
        <v>92</v>
      </c>
      <c r="E1068" s="18" t="s">
        <v>11</v>
      </c>
      <c r="F1068" s="18">
        <v>2006</v>
      </c>
      <c r="G1068" s="19">
        <v>313.44246483053513</v>
      </c>
      <c r="H1068" s="19">
        <v>0</v>
      </c>
      <c r="I1068" s="19">
        <v>122</v>
      </c>
      <c r="J1068" s="19">
        <v>0</v>
      </c>
      <c r="K1068" s="19">
        <v>0</v>
      </c>
      <c r="L1068" s="19">
        <v>0</v>
      </c>
      <c r="M1068" s="19">
        <v>122</v>
      </c>
    </row>
    <row r="1069" spans="1:13" x14ac:dyDescent="0.2">
      <c r="A1069" s="18" t="s">
        <v>12</v>
      </c>
      <c r="B1069" s="18" t="s">
        <v>19</v>
      </c>
      <c r="C1069" s="18" t="s">
        <v>29</v>
      </c>
      <c r="D1069" s="18" t="s">
        <v>86</v>
      </c>
      <c r="E1069" s="18" t="s">
        <v>9</v>
      </c>
      <c r="F1069" s="18">
        <v>2013</v>
      </c>
      <c r="G1069" s="19">
        <v>654.50956016265172</v>
      </c>
      <c r="H1069" s="19">
        <v>19</v>
      </c>
      <c r="I1069" s="19">
        <v>130</v>
      </c>
      <c r="J1069" s="19">
        <v>3</v>
      </c>
      <c r="K1069" s="19">
        <v>0</v>
      </c>
      <c r="L1069" s="19">
        <v>0</v>
      </c>
      <c r="M1069" s="19">
        <v>152</v>
      </c>
    </row>
    <row r="1070" spans="1:13" x14ac:dyDescent="0.2">
      <c r="A1070" s="18" t="s">
        <v>12</v>
      </c>
      <c r="B1070" s="18" t="s">
        <v>17</v>
      </c>
      <c r="C1070" s="18" t="s">
        <v>32</v>
      </c>
      <c r="D1070" s="18" t="s">
        <v>93</v>
      </c>
      <c r="E1070" s="18" t="s">
        <v>10</v>
      </c>
      <c r="F1070" s="18">
        <v>2003</v>
      </c>
      <c r="G1070" s="19">
        <v>480.71647307133213</v>
      </c>
      <c r="H1070" s="19">
        <v>70</v>
      </c>
      <c r="I1070" s="19">
        <v>175</v>
      </c>
      <c r="J1070" s="19">
        <v>42</v>
      </c>
      <c r="K1070" s="19">
        <v>0</v>
      </c>
      <c r="L1070" s="19">
        <v>0</v>
      </c>
      <c r="M1070" s="19">
        <v>287</v>
      </c>
    </row>
    <row r="1071" spans="1:13" x14ac:dyDescent="0.2">
      <c r="A1071" s="18" t="s">
        <v>12</v>
      </c>
      <c r="B1071" s="18" t="s">
        <v>19</v>
      </c>
      <c r="C1071" s="18" t="s">
        <v>84</v>
      </c>
      <c r="D1071" s="18" t="s">
        <v>91</v>
      </c>
      <c r="E1071" s="18" t="s">
        <v>10</v>
      </c>
      <c r="F1071" s="18">
        <v>2001</v>
      </c>
      <c r="G1071" s="19">
        <v>413.65062397645943</v>
      </c>
      <c r="H1071" s="19">
        <v>0</v>
      </c>
      <c r="I1071" s="19">
        <v>379</v>
      </c>
      <c r="J1071" s="19">
        <v>0</v>
      </c>
      <c r="K1071" s="19">
        <v>0</v>
      </c>
      <c r="L1071" s="19">
        <v>0</v>
      </c>
      <c r="M1071" s="19">
        <v>379</v>
      </c>
    </row>
    <row r="1072" spans="1:13" x14ac:dyDescent="0.2">
      <c r="A1072" s="18" t="s">
        <v>14</v>
      </c>
      <c r="B1072" s="18" t="s">
        <v>24</v>
      </c>
      <c r="C1072" s="18" t="s">
        <v>32</v>
      </c>
      <c r="D1072" s="18" t="s">
        <v>93</v>
      </c>
      <c r="E1072" s="18" t="s">
        <v>9</v>
      </c>
      <c r="F1072" s="18">
        <v>2016</v>
      </c>
      <c r="G1072" s="19">
        <v>572.52562417384456</v>
      </c>
      <c r="H1072" s="19">
        <v>0</v>
      </c>
      <c r="I1072" s="19">
        <v>14</v>
      </c>
      <c r="J1072" s="19">
        <v>0</v>
      </c>
      <c r="K1072" s="19">
        <v>145</v>
      </c>
      <c r="L1072" s="19">
        <v>94.25</v>
      </c>
      <c r="M1072" s="19">
        <v>108.25</v>
      </c>
    </row>
    <row r="1073" spans="1:13" x14ac:dyDescent="0.2">
      <c r="A1073" s="18" t="s">
        <v>14</v>
      </c>
      <c r="B1073" s="18" t="s">
        <v>24</v>
      </c>
      <c r="C1073" s="18" t="s">
        <v>32</v>
      </c>
      <c r="D1073" s="18" t="s">
        <v>93</v>
      </c>
      <c r="E1073" s="18" t="s">
        <v>11</v>
      </c>
      <c r="F1073" s="18">
        <v>2009</v>
      </c>
      <c r="G1073" s="19">
        <v>408.82324662075763</v>
      </c>
      <c r="H1073" s="19">
        <v>0</v>
      </c>
      <c r="I1073" s="19">
        <v>35</v>
      </c>
      <c r="J1073" s="19">
        <v>0</v>
      </c>
      <c r="K1073" s="19">
        <v>0</v>
      </c>
      <c r="L1073" s="19">
        <v>0</v>
      </c>
      <c r="M1073" s="19">
        <v>35</v>
      </c>
    </row>
    <row r="1074" spans="1:13" x14ac:dyDescent="0.2">
      <c r="A1074" s="18" t="s">
        <v>12</v>
      </c>
      <c r="B1074" s="18" t="s">
        <v>18</v>
      </c>
      <c r="C1074" s="18" t="s">
        <v>29</v>
      </c>
      <c r="D1074" s="18" t="s">
        <v>85</v>
      </c>
      <c r="E1074" s="18" t="s">
        <v>10</v>
      </c>
      <c r="F1074" s="18">
        <v>2006</v>
      </c>
      <c r="G1074" s="19">
        <v>425.65670631331938</v>
      </c>
      <c r="H1074" s="19">
        <v>4</v>
      </c>
      <c r="I1074" s="19">
        <v>0</v>
      </c>
      <c r="J1074" s="19">
        <v>71</v>
      </c>
      <c r="K1074" s="19">
        <v>0</v>
      </c>
      <c r="L1074" s="19">
        <v>0</v>
      </c>
      <c r="M1074" s="19">
        <v>75</v>
      </c>
    </row>
    <row r="1075" spans="1:13" x14ac:dyDescent="0.2">
      <c r="A1075" s="18" t="s">
        <v>14</v>
      </c>
      <c r="B1075" s="18" t="s">
        <v>23</v>
      </c>
      <c r="C1075" s="18" t="s">
        <v>32</v>
      </c>
      <c r="D1075" s="18" t="s">
        <v>93</v>
      </c>
      <c r="E1075" s="18" t="s">
        <v>9</v>
      </c>
      <c r="F1075" s="18">
        <v>2016</v>
      </c>
      <c r="G1075" s="19">
        <v>443.3195536786489</v>
      </c>
      <c r="H1075" s="19">
        <v>172</v>
      </c>
      <c r="I1075" s="19">
        <v>0</v>
      </c>
      <c r="J1075" s="19">
        <v>0</v>
      </c>
      <c r="K1075" s="19">
        <v>0</v>
      </c>
      <c r="L1075" s="19">
        <v>0</v>
      </c>
      <c r="M1075" s="19">
        <v>172</v>
      </c>
    </row>
    <row r="1076" spans="1:13" x14ac:dyDescent="0.2">
      <c r="A1076" s="18" t="s">
        <v>13</v>
      </c>
      <c r="B1076" s="18" t="s">
        <v>20</v>
      </c>
      <c r="C1076" s="18" t="s">
        <v>32</v>
      </c>
      <c r="D1076" s="18" t="s">
        <v>93</v>
      </c>
      <c r="E1076" s="18" t="s">
        <v>10</v>
      </c>
      <c r="F1076" s="18">
        <v>2009</v>
      </c>
      <c r="G1076" s="19">
        <v>208.80392618793579</v>
      </c>
      <c r="H1076" s="19">
        <v>0</v>
      </c>
      <c r="I1076" s="19">
        <v>295</v>
      </c>
      <c r="J1076" s="19">
        <v>0</v>
      </c>
      <c r="K1076" s="19">
        <v>0</v>
      </c>
      <c r="L1076" s="19">
        <v>0</v>
      </c>
      <c r="M1076" s="19">
        <v>295</v>
      </c>
    </row>
    <row r="1077" spans="1:13" x14ac:dyDescent="0.2">
      <c r="A1077" s="18" t="s">
        <v>12</v>
      </c>
      <c r="B1077" s="18" t="s">
        <v>19</v>
      </c>
      <c r="C1077" s="18" t="s">
        <v>31</v>
      </c>
      <c r="D1077" s="18" t="s">
        <v>90</v>
      </c>
      <c r="E1077" s="18" t="s">
        <v>11</v>
      </c>
      <c r="F1077" s="18">
        <v>2004</v>
      </c>
      <c r="G1077" s="19">
        <v>498.46056241150717</v>
      </c>
      <c r="H1077" s="19">
        <v>0</v>
      </c>
      <c r="I1077" s="19">
        <v>38</v>
      </c>
      <c r="J1077" s="19">
        <v>18</v>
      </c>
      <c r="K1077" s="19">
        <v>0</v>
      </c>
      <c r="L1077" s="19">
        <v>0</v>
      </c>
      <c r="M1077" s="19">
        <v>56</v>
      </c>
    </row>
    <row r="1078" spans="1:13" x14ac:dyDescent="0.2">
      <c r="A1078" s="18" t="s">
        <v>12</v>
      </c>
      <c r="B1078" s="18" t="s">
        <v>19</v>
      </c>
      <c r="C1078" s="18" t="s">
        <v>32</v>
      </c>
      <c r="D1078" s="18" t="s">
        <v>93</v>
      </c>
      <c r="E1078" s="18" t="s">
        <v>10</v>
      </c>
      <c r="F1078" s="18">
        <v>2007</v>
      </c>
      <c r="G1078" s="19">
        <v>426.20499891507615</v>
      </c>
      <c r="H1078" s="19">
        <v>0</v>
      </c>
      <c r="I1078" s="19">
        <v>396</v>
      </c>
      <c r="J1078" s="19">
        <v>0</v>
      </c>
      <c r="K1078" s="19">
        <v>0</v>
      </c>
      <c r="L1078" s="19">
        <v>0</v>
      </c>
      <c r="M1078" s="19">
        <v>396</v>
      </c>
    </row>
    <row r="1079" spans="1:13" x14ac:dyDescent="0.2">
      <c r="A1079" s="18" t="s">
        <v>15</v>
      </c>
      <c r="B1079" s="18" t="s">
        <v>25</v>
      </c>
      <c r="C1079" s="18" t="s">
        <v>30</v>
      </c>
      <c r="D1079" s="18" t="s">
        <v>89</v>
      </c>
      <c r="E1079" s="18" t="s">
        <v>10</v>
      </c>
      <c r="F1079" s="18">
        <v>2003</v>
      </c>
      <c r="G1079" s="19">
        <v>336.40868101482556</v>
      </c>
      <c r="H1079" s="19">
        <v>0</v>
      </c>
      <c r="I1079" s="19">
        <v>66</v>
      </c>
      <c r="J1079" s="19">
        <v>0</v>
      </c>
      <c r="K1079" s="19">
        <v>22</v>
      </c>
      <c r="L1079" s="19">
        <v>14.3</v>
      </c>
      <c r="M1079" s="19">
        <v>80.3</v>
      </c>
    </row>
    <row r="1080" spans="1:13" x14ac:dyDescent="0.2">
      <c r="A1080" s="18" t="s">
        <v>13</v>
      </c>
      <c r="B1080" s="18" t="s">
        <v>20</v>
      </c>
      <c r="C1080" s="18" t="s">
        <v>84</v>
      </c>
      <c r="D1080" s="18" t="s">
        <v>92</v>
      </c>
      <c r="E1080" s="18" t="s">
        <v>9</v>
      </c>
      <c r="F1080" s="18">
        <v>2013</v>
      </c>
      <c r="G1080" s="19">
        <v>384.64712846769777</v>
      </c>
      <c r="H1080" s="19">
        <v>0</v>
      </c>
      <c r="I1080" s="19">
        <v>286</v>
      </c>
      <c r="J1080" s="19">
        <v>0</v>
      </c>
      <c r="K1080" s="19">
        <v>0</v>
      </c>
      <c r="L1080" s="19">
        <v>0</v>
      </c>
      <c r="M1080" s="19">
        <v>286</v>
      </c>
    </row>
    <row r="1081" spans="1:13" x14ac:dyDescent="0.2">
      <c r="A1081" s="18" t="s">
        <v>15</v>
      </c>
      <c r="B1081" s="18" t="s">
        <v>25</v>
      </c>
      <c r="C1081" s="18" t="s">
        <v>31</v>
      </c>
      <c r="D1081" s="18" t="s">
        <v>90</v>
      </c>
      <c r="E1081" s="18" t="s">
        <v>10</v>
      </c>
      <c r="F1081" s="18">
        <v>2000</v>
      </c>
      <c r="G1081" s="19">
        <v>412.67073795889195</v>
      </c>
      <c r="H1081" s="19">
        <v>0</v>
      </c>
      <c r="I1081" s="19">
        <v>243</v>
      </c>
      <c r="J1081" s="19">
        <v>10</v>
      </c>
      <c r="K1081" s="19">
        <v>76</v>
      </c>
      <c r="L1081" s="19">
        <v>49.4</v>
      </c>
      <c r="M1081" s="19">
        <v>302.39999999999998</v>
      </c>
    </row>
    <row r="1082" spans="1:13" x14ac:dyDescent="0.2">
      <c r="A1082" s="18" t="s">
        <v>14</v>
      </c>
      <c r="B1082" s="18" t="s">
        <v>22</v>
      </c>
      <c r="C1082" s="18" t="s">
        <v>29</v>
      </c>
      <c r="D1082" s="18" t="s">
        <v>85</v>
      </c>
      <c r="E1082" s="18" t="s">
        <v>9</v>
      </c>
      <c r="F1082" s="18">
        <v>2013</v>
      </c>
      <c r="G1082" s="19">
        <v>493.33072828781042</v>
      </c>
      <c r="H1082" s="19">
        <v>0</v>
      </c>
      <c r="I1082" s="19">
        <v>61</v>
      </c>
      <c r="J1082" s="19">
        <v>3</v>
      </c>
      <c r="K1082" s="19">
        <v>0</v>
      </c>
      <c r="L1082" s="19">
        <v>0</v>
      </c>
      <c r="M1082" s="19">
        <v>64</v>
      </c>
    </row>
    <row r="1083" spans="1:13" x14ac:dyDescent="0.2">
      <c r="A1083" s="18" t="s">
        <v>15</v>
      </c>
      <c r="B1083" s="18" t="s">
        <v>26</v>
      </c>
      <c r="C1083" s="18" t="s">
        <v>30</v>
      </c>
      <c r="D1083" s="18" t="s">
        <v>89</v>
      </c>
      <c r="E1083" s="18" t="s">
        <v>9</v>
      </c>
      <c r="F1083" s="18">
        <v>2013</v>
      </c>
      <c r="G1083" s="19">
        <v>519.26065542076594</v>
      </c>
      <c r="H1083" s="19">
        <v>0</v>
      </c>
      <c r="I1083" s="19">
        <v>65</v>
      </c>
      <c r="J1083" s="19">
        <v>0</v>
      </c>
      <c r="K1083" s="19">
        <v>0</v>
      </c>
      <c r="L1083" s="19">
        <v>0</v>
      </c>
      <c r="M1083" s="19">
        <v>65</v>
      </c>
    </row>
    <row r="1084" spans="1:13" x14ac:dyDescent="0.2">
      <c r="A1084" s="18" t="s">
        <v>12</v>
      </c>
      <c r="B1084" s="18" t="s">
        <v>19</v>
      </c>
      <c r="C1084" s="18" t="s">
        <v>84</v>
      </c>
      <c r="D1084" s="18" t="s">
        <v>92</v>
      </c>
      <c r="E1084" s="18" t="s">
        <v>9</v>
      </c>
      <c r="F1084" s="18">
        <v>2014</v>
      </c>
      <c r="G1084" s="19">
        <v>410.77801119727889</v>
      </c>
      <c r="H1084" s="19">
        <v>170</v>
      </c>
      <c r="I1084" s="19">
        <v>93</v>
      </c>
      <c r="J1084" s="19">
        <v>28</v>
      </c>
      <c r="K1084" s="19">
        <v>65</v>
      </c>
      <c r="L1084" s="19">
        <v>42.25</v>
      </c>
      <c r="M1084" s="19">
        <v>333.25</v>
      </c>
    </row>
    <row r="1085" spans="1:13" x14ac:dyDescent="0.2">
      <c r="A1085" s="18" t="s">
        <v>16</v>
      </c>
      <c r="B1085" s="18" t="s">
        <v>27</v>
      </c>
      <c r="C1085" s="18" t="s">
        <v>31</v>
      </c>
      <c r="D1085" s="18" t="s">
        <v>90</v>
      </c>
      <c r="E1085" s="18" t="s">
        <v>10</v>
      </c>
      <c r="F1085" s="18">
        <v>1998</v>
      </c>
      <c r="G1085" s="19">
        <v>577.71227109009419</v>
      </c>
      <c r="H1085" s="19">
        <v>0</v>
      </c>
      <c r="I1085" s="19">
        <v>79</v>
      </c>
      <c r="J1085" s="19">
        <v>0</v>
      </c>
      <c r="K1085" s="19">
        <v>32</v>
      </c>
      <c r="L1085" s="19">
        <v>20.8</v>
      </c>
      <c r="M1085" s="19">
        <v>99.8</v>
      </c>
    </row>
    <row r="1086" spans="1:13" x14ac:dyDescent="0.2">
      <c r="A1086" s="18" t="s">
        <v>16</v>
      </c>
      <c r="B1086" s="18" t="s">
        <v>27</v>
      </c>
      <c r="C1086" s="18" t="s">
        <v>84</v>
      </c>
      <c r="D1086" s="18" t="s">
        <v>91</v>
      </c>
      <c r="E1086" s="18" t="s">
        <v>9</v>
      </c>
      <c r="F1086" s="18">
        <v>2013</v>
      </c>
      <c r="G1086" s="19">
        <v>725.67079363097878</v>
      </c>
      <c r="H1086" s="19">
        <v>0</v>
      </c>
      <c r="I1086" s="19">
        <v>94</v>
      </c>
      <c r="J1086" s="19">
        <v>0</v>
      </c>
      <c r="K1086" s="19">
        <v>0</v>
      </c>
      <c r="L1086" s="19">
        <v>0</v>
      </c>
      <c r="M1086" s="19">
        <v>94</v>
      </c>
    </row>
    <row r="1087" spans="1:13" x14ac:dyDescent="0.2">
      <c r="A1087" s="18" t="s">
        <v>15</v>
      </c>
      <c r="B1087" s="18" t="s">
        <v>25</v>
      </c>
      <c r="C1087" s="18" t="s">
        <v>84</v>
      </c>
      <c r="D1087" s="18" t="s">
        <v>91</v>
      </c>
      <c r="E1087" s="18" t="s">
        <v>9</v>
      </c>
      <c r="F1087" s="18">
        <v>2015</v>
      </c>
      <c r="G1087" s="19">
        <v>715.29284707717841</v>
      </c>
      <c r="H1087" s="19">
        <v>0</v>
      </c>
      <c r="I1087" s="19">
        <v>129</v>
      </c>
      <c r="J1087" s="19">
        <v>0</v>
      </c>
      <c r="K1087" s="19">
        <v>0</v>
      </c>
      <c r="L1087" s="19">
        <v>0</v>
      </c>
      <c r="M1087" s="19">
        <v>129</v>
      </c>
    </row>
    <row r="1088" spans="1:13" x14ac:dyDescent="0.2">
      <c r="A1088" s="18" t="s">
        <v>16</v>
      </c>
      <c r="B1088" s="18" t="s">
        <v>27</v>
      </c>
      <c r="C1088" s="18" t="s">
        <v>31</v>
      </c>
      <c r="D1088" s="18" t="s">
        <v>90</v>
      </c>
      <c r="E1088" s="18" t="s">
        <v>10</v>
      </c>
      <c r="F1088" s="18">
        <v>2004</v>
      </c>
      <c r="G1088" s="19">
        <v>329.79705448520525</v>
      </c>
      <c r="H1088" s="19">
        <v>0</v>
      </c>
      <c r="I1088" s="19">
        <v>0</v>
      </c>
      <c r="J1088" s="19">
        <v>373</v>
      </c>
      <c r="K1088" s="19">
        <v>0</v>
      </c>
      <c r="L1088" s="19">
        <v>0</v>
      </c>
      <c r="M1088" s="19">
        <v>373</v>
      </c>
    </row>
    <row r="1089" spans="1:13" x14ac:dyDescent="0.2">
      <c r="A1089" s="18" t="s">
        <v>14</v>
      </c>
      <c r="B1089" s="18" t="s">
        <v>23</v>
      </c>
      <c r="C1089" s="18" t="s">
        <v>84</v>
      </c>
      <c r="D1089" s="18" t="s">
        <v>92</v>
      </c>
      <c r="E1089" s="18" t="s">
        <v>11</v>
      </c>
      <c r="F1089" s="18">
        <v>2009</v>
      </c>
      <c r="G1089" s="19">
        <v>355.21712703634478</v>
      </c>
      <c r="H1089" s="19">
        <v>0</v>
      </c>
      <c r="I1089" s="19">
        <v>112</v>
      </c>
      <c r="J1089" s="19">
        <v>0</v>
      </c>
      <c r="K1089" s="19">
        <v>0</v>
      </c>
      <c r="L1089" s="19">
        <v>0</v>
      </c>
      <c r="M1089" s="19">
        <v>112</v>
      </c>
    </row>
    <row r="1090" spans="1:13" x14ac:dyDescent="0.2">
      <c r="A1090" s="18" t="s">
        <v>15</v>
      </c>
      <c r="B1090" s="18" t="s">
        <v>26</v>
      </c>
      <c r="C1090" s="18" t="s">
        <v>32</v>
      </c>
      <c r="D1090" s="18" t="s">
        <v>93</v>
      </c>
      <c r="E1090" s="18" t="s">
        <v>10</v>
      </c>
      <c r="F1090" s="18">
        <v>2009</v>
      </c>
      <c r="G1090" s="19">
        <v>483.79755770537696</v>
      </c>
      <c r="H1090" s="19">
        <v>0</v>
      </c>
      <c r="I1090" s="19">
        <v>255</v>
      </c>
      <c r="J1090" s="19">
        <v>3</v>
      </c>
      <c r="K1090" s="19">
        <v>0</v>
      </c>
      <c r="L1090" s="19">
        <v>0</v>
      </c>
      <c r="M1090" s="19">
        <v>258</v>
      </c>
    </row>
    <row r="1091" spans="1:13" x14ac:dyDescent="0.2">
      <c r="A1091" s="18" t="s">
        <v>15</v>
      </c>
      <c r="B1091" s="18" t="s">
        <v>25</v>
      </c>
      <c r="C1091" s="18" t="s">
        <v>29</v>
      </c>
      <c r="D1091" s="18" t="s">
        <v>87</v>
      </c>
      <c r="E1091" s="18" t="s">
        <v>9</v>
      </c>
      <c r="F1091" s="18">
        <v>2013</v>
      </c>
      <c r="G1091" s="19">
        <v>701.02016956039517</v>
      </c>
      <c r="H1091" s="19">
        <v>56</v>
      </c>
      <c r="I1091" s="19">
        <v>0</v>
      </c>
      <c r="J1091" s="19">
        <v>0</v>
      </c>
      <c r="K1091" s="19">
        <v>0</v>
      </c>
      <c r="L1091" s="19">
        <v>0</v>
      </c>
      <c r="M1091" s="19">
        <v>56</v>
      </c>
    </row>
    <row r="1092" spans="1:13" x14ac:dyDescent="0.2">
      <c r="A1092" s="18" t="s">
        <v>12</v>
      </c>
      <c r="B1092" s="18" t="s">
        <v>19</v>
      </c>
      <c r="C1092" s="18" t="s">
        <v>30</v>
      </c>
      <c r="D1092" s="18" t="s">
        <v>89</v>
      </c>
      <c r="E1092" s="18" t="s">
        <v>10</v>
      </c>
      <c r="F1092" s="18">
        <v>2009</v>
      </c>
      <c r="G1092" s="19">
        <v>385.6666694009316</v>
      </c>
      <c r="H1092" s="19">
        <v>151</v>
      </c>
      <c r="I1092" s="19">
        <v>0</v>
      </c>
      <c r="J1092" s="19">
        <v>0</v>
      </c>
      <c r="K1092" s="19">
        <v>0</v>
      </c>
      <c r="L1092" s="19">
        <v>0</v>
      </c>
      <c r="M1092" s="19">
        <v>151</v>
      </c>
    </row>
    <row r="1093" spans="1:13" x14ac:dyDescent="0.2">
      <c r="A1093" s="18" t="s">
        <v>15</v>
      </c>
      <c r="B1093" s="18" t="s">
        <v>26</v>
      </c>
      <c r="C1093" s="18" t="s">
        <v>29</v>
      </c>
      <c r="D1093" s="18" t="s">
        <v>85</v>
      </c>
      <c r="E1093" s="18" t="s">
        <v>11</v>
      </c>
      <c r="F1093" s="18">
        <v>2007</v>
      </c>
      <c r="G1093" s="19">
        <v>507.208656424575</v>
      </c>
      <c r="H1093" s="19">
        <v>315</v>
      </c>
      <c r="I1093" s="19">
        <v>0</v>
      </c>
      <c r="J1093" s="19">
        <v>3</v>
      </c>
      <c r="K1093" s="19">
        <v>0</v>
      </c>
      <c r="L1093" s="19">
        <v>0</v>
      </c>
      <c r="M1093" s="19">
        <v>318</v>
      </c>
    </row>
    <row r="1094" spans="1:13" x14ac:dyDescent="0.2">
      <c r="A1094" s="18" t="s">
        <v>12</v>
      </c>
      <c r="B1094" s="18" t="s">
        <v>18</v>
      </c>
      <c r="C1094" s="18" t="s">
        <v>84</v>
      </c>
      <c r="D1094" s="18" t="s">
        <v>91</v>
      </c>
      <c r="E1094" s="18" t="s">
        <v>11</v>
      </c>
      <c r="F1094" s="18">
        <v>2007</v>
      </c>
      <c r="G1094" s="19">
        <v>470.70138591775554</v>
      </c>
      <c r="H1094" s="19">
        <v>0</v>
      </c>
      <c r="I1094" s="19">
        <v>111</v>
      </c>
      <c r="J1094" s="19">
        <v>0</v>
      </c>
      <c r="K1094" s="19">
        <v>0</v>
      </c>
      <c r="L1094" s="19">
        <v>0</v>
      </c>
      <c r="M1094" s="19">
        <v>111</v>
      </c>
    </row>
    <row r="1095" spans="1:13" x14ac:dyDescent="0.2">
      <c r="A1095" s="18" t="s">
        <v>12</v>
      </c>
      <c r="B1095" s="18" t="s">
        <v>18</v>
      </c>
      <c r="C1095" s="18" t="s">
        <v>84</v>
      </c>
      <c r="D1095" s="18" t="s">
        <v>92</v>
      </c>
      <c r="E1095" s="18" t="s">
        <v>10</v>
      </c>
      <c r="F1095" s="18">
        <v>2002</v>
      </c>
      <c r="G1095" s="19">
        <v>346.68335698074179</v>
      </c>
      <c r="H1095" s="19">
        <v>223</v>
      </c>
      <c r="I1095" s="19">
        <v>0</v>
      </c>
      <c r="J1095" s="19">
        <v>0</v>
      </c>
      <c r="K1095" s="19">
        <v>0</v>
      </c>
      <c r="L1095" s="19">
        <v>0</v>
      </c>
      <c r="M1095" s="19">
        <v>223</v>
      </c>
    </row>
    <row r="1096" spans="1:13" x14ac:dyDescent="0.2">
      <c r="A1096" s="18" t="s">
        <v>16</v>
      </c>
      <c r="B1096" s="18" t="s">
        <v>27</v>
      </c>
      <c r="C1096" s="18" t="s">
        <v>32</v>
      </c>
      <c r="D1096" s="18" t="s">
        <v>93</v>
      </c>
      <c r="E1096" s="18" t="s">
        <v>10</v>
      </c>
      <c r="F1096" s="18">
        <v>2011</v>
      </c>
      <c r="G1096" s="19">
        <v>412.68473334183693</v>
      </c>
      <c r="H1096" s="19">
        <v>0</v>
      </c>
      <c r="I1096" s="19">
        <v>0</v>
      </c>
      <c r="J1096" s="19">
        <v>284</v>
      </c>
      <c r="K1096" s="19">
        <v>0</v>
      </c>
      <c r="L1096" s="19">
        <v>0</v>
      </c>
      <c r="M1096" s="19">
        <v>284</v>
      </c>
    </row>
    <row r="1097" spans="1:13" x14ac:dyDescent="0.2">
      <c r="A1097" s="18" t="s">
        <v>12</v>
      </c>
      <c r="B1097" s="18" t="s">
        <v>18</v>
      </c>
      <c r="C1097" s="18" t="s">
        <v>29</v>
      </c>
      <c r="D1097" s="18" t="s">
        <v>85</v>
      </c>
      <c r="E1097" s="18" t="s">
        <v>9</v>
      </c>
      <c r="F1097" s="18">
        <v>2013</v>
      </c>
      <c r="G1097" s="19">
        <v>556.5844050719121</v>
      </c>
      <c r="H1097" s="19">
        <v>0</v>
      </c>
      <c r="I1097" s="19">
        <v>509</v>
      </c>
      <c r="J1097" s="19">
        <v>0</v>
      </c>
      <c r="K1097" s="19">
        <v>0</v>
      </c>
      <c r="L1097" s="19">
        <v>0</v>
      </c>
      <c r="M1097" s="19">
        <v>509</v>
      </c>
    </row>
    <row r="1098" spans="1:13" x14ac:dyDescent="0.2">
      <c r="A1098" s="18" t="s">
        <v>15</v>
      </c>
      <c r="B1098" s="18" t="s">
        <v>26</v>
      </c>
      <c r="C1098" s="18" t="s">
        <v>84</v>
      </c>
      <c r="D1098" s="18" t="s">
        <v>92</v>
      </c>
      <c r="E1098" s="18" t="s">
        <v>11</v>
      </c>
      <c r="F1098" s="18">
        <v>1999</v>
      </c>
      <c r="G1098" s="19">
        <v>347.58416197871048</v>
      </c>
      <c r="H1098" s="19">
        <v>0</v>
      </c>
      <c r="I1098" s="19">
        <v>124</v>
      </c>
      <c r="J1098" s="19">
        <v>8</v>
      </c>
      <c r="K1098" s="19">
        <v>71</v>
      </c>
      <c r="L1098" s="19">
        <v>46.15</v>
      </c>
      <c r="M1098" s="19">
        <v>178.15</v>
      </c>
    </row>
    <row r="1099" spans="1:13" x14ac:dyDescent="0.2">
      <c r="A1099" s="18" t="s">
        <v>16</v>
      </c>
      <c r="B1099" s="18" t="s">
        <v>27</v>
      </c>
      <c r="C1099" s="18" t="s">
        <v>30</v>
      </c>
      <c r="D1099" s="18" t="s">
        <v>89</v>
      </c>
      <c r="E1099" s="18" t="s">
        <v>10</v>
      </c>
      <c r="F1099" s="18">
        <v>2008</v>
      </c>
      <c r="G1099" s="19">
        <v>454.9266112146924</v>
      </c>
      <c r="H1099" s="19">
        <v>639</v>
      </c>
      <c r="I1099" s="19">
        <v>0</v>
      </c>
      <c r="J1099" s="19">
        <v>0</v>
      </c>
      <c r="K1099" s="19">
        <v>0</v>
      </c>
      <c r="L1099" s="19">
        <v>0</v>
      </c>
      <c r="M1099" s="19">
        <v>639</v>
      </c>
    </row>
    <row r="1100" spans="1:13" x14ac:dyDescent="0.2">
      <c r="A1100" s="18" t="s">
        <v>15</v>
      </c>
      <c r="B1100" s="18" t="s">
        <v>26</v>
      </c>
      <c r="C1100" s="18" t="s">
        <v>31</v>
      </c>
      <c r="D1100" s="18" t="s">
        <v>90</v>
      </c>
      <c r="E1100" s="18" t="s">
        <v>10</v>
      </c>
      <c r="F1100" s="18">
        <v>2009</v>
      </c>
      <c r="G1100" s="19">
        <v>504.37980608453466</v>
      </c>
      <c r="H1100" s="19">
        <v>0</v>
      </c>
      <c r="I1100" s="19">
        <v>0</v>
      </c>
      <c r="J1100" s="19">
        <v>430</v>
      </c>
      <c r="K1100" s="19">
        <v>0</v>
      </c>
      <c r="L1100" s="19">
        <v>0</v>
      </c>
      <c r="M1100" s="19">
        <v>430</v>
      </c>
    </row>
    <row r="1101" spans="1:13" x14ac:dyDescent="0.2">
      <c r="A1101" s="18" t="s">
        <v>14</v>
      </c>
      <c r="B1101" s="18" t="s">
        <v>22</v>
      </c>
      <c r="C1101" s="18" t="s">
        <v>84</v>
      </c>
      <c r="D1101" s="18" t="s">
        <v>92</v>
      </c>
      <c r="E1101" s="18" t="s">
        <v>9</v>
      </c>
      <c r="F1101" s="18">
        <v>2015</v>
      </c>
      <c r="G1101" s="19">
        <v>416.87367508844096</v>
      </c>
      <c r="H1101" s="19">
        <v>0</v>
      </c>
      <c r="I1101" s="19">
        <v>242</v>
      </c>
      <c r="J1101" s="19">
        <v>21</v>
      </c>
      <c r="K1101" s="19">
        <v>0</v>
      </c>
      <c r="L1101" s="19">
        <v>0</v>
      </c>
      <c r="M1101" s="19">
        <v>263</v>
      </c>
    </row>
    <row r="1102" spans="1:13" x14ac:dyDescent="0.2">
      <c r="A1102" s="18" t="s">
        <v>13</v>
      </c>
      <c r="B1102" s="18" t="s">
        <v>21</v>
      </c>
      <c r="C1102" s="18" t="s">
        <v>31</v>
      </c>
      <c r="D1102" s="18" t="s">
        <v>90</v>
      </c>
      <c r="E1102" s="18" t="s">
        <v>9</v>
      </c>
      <c r="F1102" s="18">
        <v>2015</v>
      </c>
      <c r="G1102" s="19">
        <v>773.19553980373121</v>
      </c>
      <c r="H1102" s="19">
        <v>0</v>
      </c>
      <c r="I1102" s="19">
        <v>0</v>
      </c>
      <c r="J1102" s="19">
        <v>144</v>
      </c>
      <c r="K1102" s="19">
        <v>0</v>
      </c>
      <c r="L1102" s="19">
        <v>0</v>
      </c>
      <c r="M1102" s="19">
        <v>144</v>
      </c>
    </row>
    <row r="1103" spans="1:13" x14ac:dyDescent="0.2">
      <c r="A1103" s="18" t="s">
        <v>13</v>
      </c>
      <c r="B1103" s="18" t="s">
        <v>21</v>
      </c>
      <c r="C1103" s="18" t="s">
        <v>31</v>
      </c>
      <c r="D1103" s="18" t="s">
        <v>90</v>
      </c>
      <c r="E1103" s="18" t="s">
        <v>11</v>
      </c>
      <c r="F1103" s="18">
        <v>2011</v>
      </c>
      <c r="G1103" s="19">
        <v>475.19421307789867</v>
      </c>
      <c r="H1103" s="19">
        <v>0</v>
      </c>
      <c r="I1103" s="19">
        <v>311</v>
      </c>
      <c r="J1103" s="19">
        <v>0</v>
      </c>
      <c r="K1103" s="19">
        <v>0</v>
      </c>
      <c r="L1103" s="19">
        <v>0</v>
      </c>
      <c r="M1103" s="19">
        <v>311</v>
      </c>
    </row>
    <row r="1104" spans="1:13" x14ac:dyDescent="0.2">
      <c r="A1104" s="18" t="s">
        <v>14</v>
      </c>
      <c r="B1104" s="18" t="s">
        <v>24</v>
      </c>
      <c r="C1104" s="18" t="s">
        <v>29</v>
      </c>
      <c r="D1104" s="18" t="s">
        <v>85</v>
      </c>
      <c r="E1104" s="18" t="s">
        <v>10</v>
      </c>
      <c r="F1104" s="18">
        <v>2006</v>
      </c>
      <c r="G1104" s="19">
        <v>424.16844985025745</v>
      </c>
      <c r="H1104" s="19">
        <v>0</v>
      </c>
      <c r="I1104" s="19">
        <v>301</v>
      </c>
      <c r="J1104" s="19">
        <v>0</v>
      </c>
      <c r="K1104" s="19">
        <v>0</v>
      </c>
      <c r="L1104" s="19">
        <v>0</v>
      </c>
      <c r="M1104" s="19">
        <v>301</v>
      </c>
    </row>
    <row r="1105" spans="1:13" x14ac:dyDescent="0.2">
      <c r="A1105" s="18" t="s">
        <v>16</v>
      </c>
      <c r="B1105" s="18" t="s">
        <v>27</v>
      </c>
      <c r="C1105" s="18" t="s">
        <v>84</v>
      </c>
      <c r="D1105" s="18" t="s">
        <v>92</v>
      </c>
      <c r="E1105" s="18" t="s">
        <v>10</v>
      </c>
      <c r="F1105" s="18">
        <v>2005</v>
      </c>
      <c r="G1105" s="19">
        <v>395.41847176975824</v>
      </c>
      <c r="H1105" s="19">
        <v>0</v>
      </c>
      <c r="I1105" s="19">
        <v>665</v>
      </c>
      <c r="J1105" s="19">
        <v>230</v>
      </c>
      <c r="K1105" s="19">
        <v>0</v>
      </c>
      <c r="L1105" s="19">
        <v>0</v>
      </c>
      <c r="M1105" s="19">
        <v>895</v>
      </c>
    </row>
    <row r="1106" spans="1:13" x14ac:dyDescent="0.2">
      <c r="A1106" s="18" t="s">
        <v>14</v>
      </c>
      <c r="B1106" s="18" t="s">
        <v>24</v>
      </c>
      <c r="C1106" s="18" t="s">
        <v>32</v>
      </c>
      <c r="D1106" s="18" t="s">
        <v>93</v>
      </c>
      <c r="E1106" s="18" t="s">
        <v>11</v>
      </c>
      <c r="F1106" s="18">
        <v>2009</v>
      </c>
      <c r="G1106" s="19">
        <v>647.2472149440656</v>
      </c>
      <c r="H1106" s="19">
        <v>1</v>
      </c>
      <c r="I1106" s="19">
        <v>0</v>
      </c>
      <c r="J1106" s="19">
        <v>330</v>
      </c>
      <c r="K1106" s="19">
        <v>0</v>
      </c>
      <c r="L1106" s="19">
        <v>0</v>
      </c>
      <c r="M1106" s="19">
        <v>331</v>
      </c>
    </row>
    <row r="1107" spans="1:13" x14ac:dyDescent="0.2">
      <c r="A1107" s="18" t="s">
        <v>12</v>
      </c>
      <c r="B1107" s="18" t="s">
        <v>18</v>
      </c>
      <c r="C1107" s="18" t="s">
        <v>29</v>
      </c>
      <c r="D1107" s="18" t="s">
        <v>85</v>
      </c>
      <c r="E1107" s="18" t="s">
        <v>11</v>
      </c>
      <c r="F1107" s="18">
        <v>2010</v>
      </c>
      <c r="G1107" s="19">
        <v>310.35953513819845</v>
      </c>
      <c r="H1107" s="19">
        <v>152</v>
      </c>
      <c r="I1107" s="19">
        <v>23</v>
      </c>
      <c r="J1107" s="19">
        <v>0</v>
      </c>
      <c r="K1107" s="19">
        <v>0</v>
      </c>
      <c r="L1107" s="19">
        <v>0</v>
      </c>
      <c r="M1107" s="19">
        <v>175</v>
      </c>
    </row>
    <row r="1108" spans="1:13" x14ac:dyDescent="0.2">
      <c r="A1108" s="18" t="s">
        <v>13</v>
      </c>
      <c r="B1108" s="18" t="s">
        <v>20</v>
      </c>
      <c r="C1108" s="18" t="s">
        <v>31</v>
      </c>
      <c r="D1108" s="18" t="s">
        <v>90</v>
      </c>
      <c r="E1108" s="18" t="s">
        <v>10</v>
      </c>
      <c r="F1108" s="18">
        <v>2009</v>
      </c>
      <c r="G1108" s="19">
        <v>411.94539391867005</v>
      </c>
      <c r="H1108" s="19">
        <v>43</v>
      </c>
      <c r="I1108" s="19">
        <v>42</v>
      </c>
      <c r="J1108" s="19">
        <v>53</v>
      </c>
      <c r="K1108" s="19">
        <v>16</v>
      </c>
      <c r="L1108" s="19">
        <v>10.4</v>
      </c>
      <c r="M1108" s="19">
        <v>148.4</v>
      </c>
    </row>
    <row r="1109" spans="1:13" x14ac:dyDescent="0.2">
      <c r="A1109" s="18" t="s">
        <v>12</v>
      </c>
      <c r="B1109" s="18" t="s">
        <v>19</v>
      </c>
      <c r="C1109" s="18" t="s">
        <v>84</v>
      </c>
      <c r="D1109" s="18" t="s">
        <v>91</v>
      </c>
      <c r="E1109" s="18" t="s">
        <v>11</v>
      </c>
      <c r="F1109" s="18">
        <v>2001</v>
      </c>
      <c r="G1109" s="19">
        <v>413.65062397645943</v>
      </c>
      <c r="H1109" s="19">
        <v>0</v>
      </c>
      <c r="I1109" s="19">
        <v>335</v>
      </c>
      <c r="J1109" s="19">
        <v>0</v>
      </c>
      <c r="K1109" s="19">
        <v>0</v>
      </c>
      <c r="L1109" s="19">
        <v>0</v>
      </c>
      <c r="M1109" s="19">
        <v>335</v>
      </c>
    </row>
    <row r="1110" spans="1:13" x14ac:dyDescent="0.2">
      <c r="A1110" s="18" t="s">
        <v>12</v>
      </c>
      <c r="B1110" s="18" t="s">
        <v>18</v>
      </c>
      <c r="C1110" s="18" t="s">
        <v>30</v>
      </c>
      <c r="D1110" s="18" t="s">
        <v>89</v>
      </c>
      <c r="E1110" s="18" t="s">
        <v>11</v>
      </c>
      <c r="F1110" s="18">
        <v>2008</v>
      </c>
      <c r="G1110" s="19">
        <v>310.39255527902964</v>
      </c>
      <c r="H1110" s="19">
        <v>340</v>
      </c>
      <c r="I1110" s="19">
        <v>0</v>
      </c>
      <c r="J1110" s="19">
        <v>0</v>
      </c>
      <c r="K1110" s="19">
        <v>0</v>
      </c>
      <c r="L1110" s="19">
        <v>0</v>
      </c>
      <c r="M1110" s="19">
        <v>340</v>
      </c>
    </row>
    <row r="1111" spans="1:13" x14ac:dyDescent="0.2">
      <c r="A1111" s="18" t="s">
        <v>12</v>
      </c>
      <c r="B1111" s="18" t="s">
        <v>19</v>
      </c>
      <c r="C1111" s="18" t="s">
        <v>29</v>
      </c>
      <c r="D1111" s="18" t="s">
        <v>85</v>
      </c>
      <c r="E1111" s="18" t="s">
        <v>11</v>
      </c>
      <c r="F1111" s="18">
        <v>2007</v>
      </c>
      <c r="G1111" s="19">
        <v>533.85142032147553</v>
      </c>
      <c r="H1111" s="19">
        <v>51</v>
      </c>
      <c r="I1111" s="19">
        <v>0</v>
      </c>
      <c r="J1111" s="19">
        <v>0</v>
      </c>
      <c r="K1111" s="19">
        <v>0</v>
      </c>
      <c r="L1111" s="19">
        <v>0</v>
      </c>
      <c r="M1111" s="19">
        <v>51</v>
      </c>
    </row>
    <row r="1112" spans="1:13" x14ac:dyDescent="0.2">
      <c r="A1112" s="18" t="s">
        <v>12</v>
      </c>
      <c r="B1112" s="18" t="s">
        <v>17</v>
      </c>
      <c r="C1112" s="18" t="s">
        <v>31</v>
      </c>
      <c r="D1112" s="18" t="s">
        <v>90</v>
      </c>
      <c r="E1112" s="18" t="s">
        <v>10</v>
      </c>
      <c r="F1112" s="18">
        <v>2008</v>
      </c>
      <c r="G1112" s="19">
        <v>311.25253996087588</v>
      </c>
      <c r="H1112" s="19">
        <v>0</v>
      </c>
      <c r="I1112" s="19">
        <v>172</v>
      </c>
      <c r="J1112" s="19">
        <v>47</v>
      </c>
      <c r="K1112" s="19">
        <v>393</v>
      </c>
      <c r="L1112" s="19">
        <v>255.45000000000002</v>
      </c>
      <c r="M1112" s="19">
        <v>474.45000000000005</v>
      </c>
    </row>
    <row r="1113" spans="1:13" x14ac:dyDescent="0.2">
      <c r="A1113" s="18" t="s">
        <v>14</v>
      </c>
      <c r="B1113" s="18" t="s">
        <v>24</v>
      </c>
      <c r="C1113" s="18" t="s">
        <v>32</v>
      </c>
      <c r="D1113" s="18" t="s">
        <v>93</v>
      </c>
      <c r="E1113" s="18" t="s">
        <v>10</v>
      </c>
      <c r="F1113" s="18">
        <v>2009</v>
      </c>
      <c r="G1113" s="19">
        <v>408.82324662075763</v>
      </c>
      <c r="H1113" s="19">
        <v>0</v>
      </c>
      <c r="I1113" s="19">
        <v>513</v>
      </c>
      <c r="J1113" s="19">
        <v>0</v>
      </c>
      <c r="K1113" s="19">
        <v>0</v>
      </c>
      <c r="L1113" s="19">
        <v>0</v>
      </c>
      <c r="M1113" s="19">
        <v>513</v>
      </c>
    </row>
    <row r="1114" spans="1:13" x14ac:dyDescent="0.2">
      <c r="A1114" s="18" t="s">
        <v>14</v>
      </c>
      <c r="B1114" s="18" t="s">
        <v>24</v>
      </c>
      <c r="C1114" s="18" t="s">
        <v>84</v>
      </c>
      <c r="D1114" s="18" t="s">
        <v>92</v>
      </c>
      <c r="E1114" s="18" t="s">
        <v>10</v>
      </c>
      <c r="F1114" s="18">
        <v>2009</v>
      </c>
      <c r="G1114" s="19">
        <v>576.8549297080524</v>
      </c>
      <c r="H1114" s="19">
        <v>206</v>
      </c>
      <c r="I1114" s="19">
        <v>0</v>
      </c>
      <c r="J1114" s="19">
        <v>0</v>
      </c>
      <c r="K1114" s="19">
        <v>13.000000000000002</v>
      </c>
      <c r="L1114" s="19">
        <v>8.4500000000000011</v>
      </c>
      <c r="M1114" s="19">
        <v>214.45</v>
      </c>
    </row>
    <row r="1115" spans="1:13" x14ac:dyDescent="0.2">
      <c r="A1115" s="18" t="s">
        <v>13</v>
      </c>
      <c r="B1115" s="18" t="s">
        <v>21</v>
      </c>
      <c r="C1115" s="18" t="s">
        <v>29</v>
      </c>
      <c r="D1115" s="18" t="s">
        <v>85</v>
      </c>
      <c r="E1115" s="18" t="s">
        <v>11</v>
      </c>
      <c r="F1115" s="18">
        <v>2011</v>
      </c>
      <c r="G1115" s="19">
        <v>606.30779690237318</v>
      </c>
      <c r="H1115" s="19">
        <v>0</v>
      </c>
      <c r="I1115" s="19">
        <v>26</v>
      </c>
      <c r="J1115" s="19">
        <v>0</v>
      </c>
      <c r="K1115" s="19">
        <v>0</v>
      </c>
      <c r="L1115" s="19">
        <v>0</v>
      </c>
      <c r="M1115" s="19">
        <v>26</v>
      </c>
    </row>
    <row r="1116" spans="1:13" x14ac:dyDescent="0.2">
      <c r="A1116" s="18" t="s">
        <v>14</v>
      </c>
      <c r="B1116" s="18" t="s">
        <v>23</v>
      </c>
      <c r="C1116" s="18" t="s">
        <v>31</v>
      </c>
      <c r="D1116" s="18" t="s">
        <v>90</v>
      </c>
      <c r="E1116" s="18" t="s">
        <v>10</v>
      </c>
      <c r="F1116" s="18">
        <v>2007</v>
      </c>
      <c r="G1116" s="19">
        <v>564.168363196325</v>
      </c>
      <c r="H1116" s="19">
        <v>0</v>
      </c>
      <c r="I1116" s="19">
        <v>129</v>
      </c>
      <c r="J1116" s="19">
        <v>0</v>
      </c>
      <c r="K1116" s="19">
        <v>0</v>
      </c>
      <c r="L1116" s="19">
        <v>0</v>
      </c>
      <c r="M1116" s="19">
        <v>129</v>
      </c>
    </row>
    <row r="1117" spans="1:13" x14ac:dyDescent="0.2">
      <c r="A1117" s="18" t="s">
        <v>12</v>
      </c>
      <c r="B1117" s="18" t="s">
        <v>19</v>
      </c>
      <c r="C1117" s="18" t="s">
        <v>84</v>
      </c>
      <c r="D1117" s="18" t="s">
        <v>92</v>
      </c>
      <c r="E1117" s="18" t="s">
        <v>11</v>
      </c>
      <c r="F1117" s="18">
        <v>2004</v>
      </c>
      <c r="G1117" s="19">
        <v>369.56030604818375</v>
      </c>
      <c r="H1117" s="19">
        <v>0</v>
      </c>
      <c r="I1117" s="19">
        <v>36</v>
      </c>
      <c r="J1117" s="19">
        <v>0</v>
      </c>
      <c r="K1117" s="19">
        <v>0</v>
      </c>
      <c r="L1117" s="19">
        <v>0</v>
      </c>
      <c r="M1117" s="19">
        <v>36</v>
      </c>
    </row>
    <row r="1118" spans="1:13" x14ac:dyDescent="0.2">
      <c r="A1118" s="18" t="s">
        <v>15</v>
      </c>
      <c r="B1118" s="18" t="s">
        <v>25</v>
      </c>
      <c r="C1118" s="18" t="s">
        <v>29</v>
      </c>
      <c r="D1118" s="18" t="s">
        <v>87</v>
      </c>
      <c r="E1118" s="18" t="s">
        <v>11</v>
      </c>
      <c r="F1118" s="18">
        <v>2005</v>
      </c>
      <c r="G1118" s="19">
        <v>377.81188360848455</v>
      </c>
      <c r="H1118" s="19">
        <v>0</v>
      </c>
      <c r="I1118" s="19">
        <v>242</v>
      </c>
      <c r="J1118" s="19">
        <v>0</v>
      </c>
      <c r="K1118" s="19">
        <v>0</v>
      </c>
      <c r="L1118" s="19">
        <v>0</v>
      </c>
      <c r="M1118" s="19">
        <v>242</v>
      </c>
    </row>
    <row r="1119" spans="1:13" x14ac:dyDescent="0.2">
      <c r="A1119" s="18" t="s">
        <v>15</v>
      </c>
      <c r="B1119" s="18" t="s">
        <v>26</v>
      </c>
      <c r="C1119" s="18" t="s">
        <v>84</v>
      </c>
      <c r="D1119" s="18" t="s">
        <v>91</v>
      </c>
      <c r="E1119" s="18" t="s">
        <v>9</v>
      </c>
      <c r="F1119" s="18">
        <v>2013</v>
      </c>
      <c r="G1119" s="19">
        <v>489.80257428228657</v>
      </c>
      <c r="H1119" s="19">
        <v>0</v>
      </c>
      <c r="I1119" s="19">
        <v>37</v>
      </c>
      <c r="J1119" s="19">
        <v>0</v>
      </c>
      <c r="K1119" s="19">
        <v>11</v>
      </c>
      <c r="L1119" s="19">
        <v>7.15</v>
      </c>
      <c r="M1119" s="19">
        <v>44.15</v>
      </c>
    </row>
    <row r="1120" spans="1:13" x14ac:dyDescent="0.2">
      <c r="A1120" s="18" t="s">
        <v>16</v>
      </c>
      <c r="B1120" s="18" t="s">
        <v>28</v>
      </c>
      <c r="C1120" s="18" t="s">
        <v>30</v>
      </c>
      <c r="D1120" s="18" t="s">
        <v>89</v>
      </c>
      <c r="E1120" s="18" t="s">
        <v>11</v>
      </c>
      <c r="F1120" s="18">
        <v>2008</v>
      </c>
      <c r="G1120" s="19">
        <v>520.14894699548711</v>
      </c>
      <c r="H1120" s="19">
        <v>0</v>
      </c>
      <c r="I1120" s="19">
        <v>212</v>
      </c>
      <c r="J1120" s="19">
        <v>19</v>
      </c>
      <c r="K1120" s="19">
        <v>0</v>
      </c>
      <c r="L1120" s="19">
        <v>0</v>
      </c>
      <c r="M1120" s="19">
        <v>231</v>
      </c>
    </row>
    <row r="1121" spans="1:13" x14ac:dyDescent="0.2">
      <c r="A1121" s="18" t="s">
        <v>13</v>
      </c>
      <c r="B1121" s="18" t="s">
        <v>21</v>
      </c>
      <c r="C1121" s="18" t="s">
        <v>30</v>
      </c>
      <c r="D1121" s="18" t="s">
        <v>89</v>
      </c>
      <c r="E1121" s="18" t="s">
        <v>10</v>
      </c>
      <c r="F1121" s="18">
        <v>2009</v>
      </c>
      <c r="G1121" s="19">
        <v>360.10495691474557</v>
      </c>
      <c r="H1121" s="19">
        <v>406</v>
      </c>
      <c r="I1121" s="19">
        <v>0</v>
      </c>
      <c r="J1121" s="19">
        <v>119</v>
      </c>
      <c r="K1121" s="19">
        <v>0</v>
      </c>
      <c r="L1121" s="19">
        <v>0</v>
      </c>
      <c r="M1121" s="19">
        <v>525</v>
      </c>
    </row>
    <row r="1122" spans="1:13" x14ac:dyDescent="0.2">
      <c r="A1122" s="18" t="s">
        <v>12</v>
      </c>
      <c r="B1122" s="18" t="s">
        <v>18</v>
      </c>
      <c r="C1122" s="18" t="s">
        <v>30</v>
      </c>
      <c r="D1122" s="18" t="s">
        <v>88</v>
      </c>
      <c r="E1122" s="18" t="s">
        <v>10</v>
      </c>
      <c r="F1122" s="18">
        <v>2010</v>
      </c>
      <c r="G1122" s="19">
        <v>379.86867333969491</v>
      </c>
      <c r="H1122" s="19">
        <v>389</v>
      </c>
      <c r="I1122" s="19">
        <v>0</v>
      </c>
      <c r="J1122" s="19">
        <v>6</v>
      </c>
      <c r="K1122" s="19">
        <v>0</v>
      </c>
      <c r="L1122" s="19">
        <v>0</v>
      </c>
      <c r="M1122" s="19">
        <v>395</v>
      </c>
    </row>
    <row r="1123" spans="1:13" x14ac:dyDescent="0.2">
      <c r="A1123" s="18" t="s">
        <v>12</v>
      </c>
      <c r="B1123" s="18" t="s">
        <v>18</v>
      </c>
      <c r="C1123" s="18" t="s">
        <v>32</v>
      </c>
      <c r="D1123" s="18" t="s">
        <v>93</v>
      </c>
      <c r="E1123" s="18" t="s">
        <v>11</v>
      </c>
      <c r="F1123" s="18">
        <v>1996</v>
      </c>
      <c r="G1123" s="19">
        <v>350.23796087676897</v>
      </c>
      <c r="H1123" s="19">
        <v>0</v>
      </c>
      <c r="I1123" s="19">
        <v>196</v>
      </c>
      <c r="J1123" s="19">
        <v>0</v>
      </c>
      <c r="K1123" s="19">
        <v>0</v>
      </c>
      <c r="L1123" s="19">
        <v>0</v>
      </c>
      <c r="M1123" s="19">
        <v>196</v>
      </c>
    </row>
    <row r="1124" spans="1:13" x14ac:dyDescent="0.2">
      <c r="A1124" s="18" t="s">
        <v>15</v>
      </c>
      <c r="B1124" s="18" t="s">
        <v>25</v>
      </c>
      <c r="C1124" s="18" t="s">
        <v>32</v>
      </c>
      <c r="D1124" s="18" t="s">
        <v>93</v>
      </c>
      <c r="E1124" s="18" t="s">
        <v>9</v>
      </c>
      <c r="F1124" s="18">
        <v>2012</v>
      </c>
      <c r="G1124" s="19">
        <v>601.01484104944564</v>
      </c>
      <c r="H1124" s="19">
        <v>0</v>
      </c>
      <c r="I1124" s="19">
        <v>0</v>
      </c>
      <c r="J1124" s="19">
        <v>180</v>
      </c>
      <c r="K1124" s="19">
        <v>0</v>
      </c>
      <c r="L1124" s="19">
        <v>0</v>
      </c>
      <c r="M1124" s="19">
        <v>180</v>
      </c>
    </row>
    <row r="1125" spans="1:13" x14ac:dyDescent="0.2">
      <c r="A1125" s="18" t="s">
        <v>13</v>
      </c>
      <c r="B1125" s="18" t="s">
        <v>20</v>
      </c>
      <c r="C1125" s="18" t="s">
        <v>31</v>
      </c>
      <c r="D1125" s="18" t="s">
        <v>90</v>
      </c>
      <c r="E1125" s="18" t="s">
        <v>11</v>
      </c>
      <c r="F1125" s="18">
        <v>2011</v>
      </c>
      <c r="G1125" s="19">
        <v>411.93168903451703</v>
      </c>
      <c r="H1125" s="19">
        <v>0</v>
      </c>
      <c r="I1125" s="19">
        <v>31</v>
      </c>
      <c r="J1125" s="19">
        <v>0</v>
      </c>
      <c r="K1125" s="19">
        <v>0</v>
      </c>
      <c r="L1125" s="19">
        <v>0</v>
      </c>
      <c r="M1125" s="19">
        <v>31</v>
      </c>
    </row>
    <row r="1126" spans="1:13" x14ac:dyDescent="0.2">
      <c r="A1126" s="18" t="s">
        <v>12</v>
      </c>
      <c r="B1126" s="18" t="s">
        <v>17</v>
      </c>
      <c r="C1126" s="18" t="s">
        <v>84</v>
      </c>
      <c r="D1126" s="18" t="s">
        <v>92</v>
      </c>
      <c r="E1126" s="18" t="s">
        <v>10</v>
      </c>
      <c r="F1126" s="18">
        <v>2010</v>
      </c>
      <c r="G1126" s="19">
        <v>639.41874176872477</v>
      </c>
      <c r="H1126" s="19">
        <v>0</v>
      </c>
      <c r="I1126" s="19">
        <v>39</v>
      </c>
      <c r="J1126" s="19">
        <v>0</v>
      </c>
      <c r="K1126" s="19">
        <v>0</v>
      </c>
      <c r="L1126" s="19">
        <v>0</v>
      </c>
      <c r="M1126" s="19">
        <v>39</v>
      </c>
    </row>
    <row r="1127" spans="1:13" x14ac:dyDescent="0.2">
      <c r="A1127" s="18" t="s">
        <v>13</v>
      </c>
      <c r="B1127" s="18" t="s">
        <v>21</v>
      </c>
      <c r="C1127" s="18" t="s">
        <v>84</v>
      </c>
      <c r="D1127" s="18" t="s">
        <v>92</v>
      </c>
      <c r="E1127" s="18" t="s">
        <v>10</v>
      </c>
      <c r="F1127" s="18">
        <v>2010</v>
      </c>
      <c r="G1127" s="19">
        <v>357.89571712012827</v>
      </c>
      <c r="H1127" s="19">
        <v>0</v>
      </c>
      <c r="I1127" s="19">
        <v>565</v>
      </c>
      <c r="J1127" s="19">
        <v>0</v>
      </c>
      <c r="K1127" s="19">
        <v>0</v>
      </c>
      <c r="L1127" s="19">
        <v>0</v>
      </c>
      <c r="M1127" s="19">
        <v>565</v>
      </c>
    </row>
    <row r="1128" spans="1:13" x14ac:dyDescent="0.2">
      <c r="A1128" s="18" t="s">
        <v>15</v>
      </c>
      <c r="B1128" s="18" t="s">
        <v>26</v>
      </c>
      <c r="C1128" s="18" t="s">
        <v>84</v>
      </c>
      <c r="D1128" s="18" t="s">
        <v>92</v>
      </c>
      <c r="E1128" s="18" t="s">
        <v>11</v>
      </c>
      <c r="F1128" s="18">
        <v>2011</v>
      </c>
      <c r="G1128" s="19">
        <v>407.30125526178574</v>
      </c>
      <c r="H1128" s="19">
        <v>0</v>
      </c>
      <c r="I1128" s="19">
        <v>64</v>
      </c>
      <c r="J1128" s="19">
        <v>0</v>
      </c>
      <c r="K1128" s="19">
        <v>0</v>
      </c>
      <c r="L1128" s="19">
        <v>0</v>
      </c>
      <c r="M1128" s="19">
        <v>64</v>
      </c>
    </row>
    <row r="1129" spans="1:13" x14ac:dyDescent="0.2">
      <c r="A1129" s="18" t="s">
        <v>16</v>
      </c>
      <c r="B1129" s="18" t="s">
        <v>28</v>
      </c>
      <c r="C1129" s="18" t="s">
        <v>30</v>
      </c>
      <c r="D1129" s="18" t="s">
        <v>89</v>
      </c>
      <c r="E1129" s="18" t="s">
        <v>11</v>
      </c>
      <c r="F1129" s="18">
        <v>2010</v>
      </c>
      <c r="G1129" s="19">
        <v>531.55162262850263</v>
      </c>
      <c r="H1129" s="19">
        <v>0</v>
      </c>
      <c r="I1129" s="19">
        <v>202</v>
      </c>
      <c r="J1129" s="19">
        <v>0</v>
      </c>
      <c r="K1129" s="19">
        <v>0</v>
      </c>
      <c r="L1129" s="19">
        <v>0</v>
      </c>
      <c r="M1129" s="19">
        <v>202</v>
      </c>
    </row>
    <row r="1130" spans="1:13" x14ac:dyDescent="0.2">
      <c r="A1130" s="18" t="s">
        <v>15</v>
      </c>
      <c r="B1130" s="18" t="s">
        <v>26</v>
      </c>
      <c r="C1130" s="18" t="s">
        <v>32</v>
      </c>
      <c r="D1130" s="18" t="s">
        <v>93</v>
      </c>
      <c r="E1130" s="18" t="s">
        <v>9</v>
      </c>
      <c r="F1130" s="18">
        <v>2014</v>
      </c>
      <c r="G1130" s="19">
        <v>741.28839253003036</v>
      </c>
      <c r="H1130" s="19">
        <v>21</v>
      </c>
      <c r="I1130" s="19">
        <v>0</v>
      </c>
      <c r="J1130" s="19">
        <v>88</v>
      </c>
      <c r="K1130" s="19">
        <v>180</v>
      </c>
      <c r="L1130" s="19">
        <v>117</v>
      </c>
      <c r="M1130" s="19">
        <v>226</v>
      </c>
    </row>
    <row r="1131" spans="1:13" x14ac:dyDescent="0.2">
      <c r="A1131" s="18" t="s">
        <v>13</v>
      </c>
      <c r="B1131" s="18" t="s">
        <v>20</v>
      </c>
      <c r="C1131" s="18" t="s">
        <v>32</v>
      </c>
      <c r="D1131" s="18" t="s">
        <v>93</v>
      </c>
      <c r="E1131" s="18" t="s">
        <v>11</v>
      </c>
      <c r="F1131" s="18">
        <v>2004</v>
      </c>
      <c r="G1131" s="19">
        <v>223.03901541696223</v>
      </c>
      <c r="H1131" s="19">
        <v>106</v>
      </c>
      <c r="I1131" s="19">
        <v>0</v>
      </c>
      <c r="J1131" s="19">
        <v>0</v>
      </c>
      <c r="K1131" s="19">
        <v>0</v>
      </c>
      <c r="L1131" s="19">
        <v>0</v>
      </c>
      <c r="M1131" s="19">
        <v>106</v>
      </c>
    </row>
    <row r="1132" spans="1:13" x14ac:dyDescent="0.2">
      <c r="A1132" s="18" t="s">
        <v>12</v>
      </c>
      <c r="B1132" s="18" t="s">
        <v>18</v>
      </c>
      <c r="C1132" s="18" t="s">
        <v>32</v>
      </c>
      <c r="D1132" s="18" t="s">
        <v>93</v>
      </c>
      <c r="E1132" s="18" t="s">
        <v>9</v>
      </c>
      <c r="F1132" s="18">
        <v>2015</v>
      </c>
      <c r="G1132" s="19">
        <v>532.78646763067843</v>
      </c>
      <c r="H1132" s="19">
        <v>0</v>
      </c>
      <c r="I1132" s="19">
        <v>166</v>
      </c>
      <c r="J1132" s="19">
        <v>0</v>
      </c>
      <c r="K1132" s="19">
        <v>0</v>
      </c>
      <c r="L1132" s="19">
        <v>0</v>
      </c>
      <c r="M1132" s="19">
        <v>166</v>
      </c>
    </row>
    <row r="1133" spans="1:13" x14ac:dyDescent="0.2">
      <c r="A1133" s="18" t="s">
        <v>12</v>
      </c>
      <c r="B1133" s="18" t="s">
        <v>17</v>
      </c>
      <c r="C1133" s="18" t="s">
        <v>30</v>
      </c>
      <c r="D1133" s="18" t="s">
        <v>89</v>
      </c>
      <c r="E1133" s="18" t="s">
        <v>11</v>
      </c>
      <c r="F1133" s="18">
        <v>2009</v>
      </c>
      <c r="G1133" s="19">
        <v>413.53099164441358</v>
      </c>
      <c r="H1133" s="19">
        <v>0</v>
      </c>
      <c r="I1133" s="19">
        <v>249</v>
      </c>
      <c r="J1133" s="19">
        <v>0</v>
      </c>
      <c r="K1133" s="19">
        <v>0</v>
      </c>
      <c r="L1133" s="19">
        <v>0</v>
      </c>
      <c r="M1133" s="19">
        <v>249</v>
      </c>
    </row>
    <row r="1134" spans="1:13" x14ac:dyDescent="0.2">
      <c r="A1134" s="18" t="s">
        <v>15</v>
      </c>
      <c r="B1134" s="18" t="s">
        <v>25</v>
      </c>
      <c r="C1134" s="18" t="s">
        <v>31</v>
      </c>
      <c r="D1134" s="18" t="s">
        <v>90</v>
      </c>
      <c r="E1134" s="18" t="s">
        <v>11</v>
      </c>
      <c r="F1134" s="18">
        <v>2007</v>
      </c>
      <c r="G1134" s="19">
        <v>461.64709888813974</v>
      </c>
      <c r="H1134" s="19">
        <v>0</v>
      </c>
      <c r="I1134" s="19">
        <v>0</v>
      </c>
      <c r="J1134" s="19">
        <v>104</v>
      </c>
      <c r="K1134" s="19">
        <v>0</v>
      </c>
      <c r="L1134" s="19">
        <v>0</v>
      </c>
      <c r="M1134" s="19">
        <v>104</v>
      </c>
    </row>
    <row r="1135" spans="1:13" x14ac:dyDescent="0.2">
      <c r="A1135" s="18" t="s">
        <v>14</v>
      </c>
      <c r="B1135" s="18" t="s">
        <v>23</v>
      </c>
      <c r="C1135" s="18" t="s">
        <v>31</v>
      </c>
      <c r="D1135" s="18" t="s">
        <v>90</v>
      </c>
      <c r="E1135" s="18" t="s">
        <v>9</v>
      </c>
      <c r="F1135" s="18">
        <v>2014</v>
      </c>
      <c r="G1135" s="19">
        <v>646.39847596736763</v>
      </c>
      <c r="H1135" s="19">
        <v>0</v>
      </c>
      <c r="I1135" s="19">
        <v>0</v>
      </c>
      <c r="J1135" s="19">
        <v>27</v>
      </c>
      <c r="K1135" s="19">
        <v>174</v>
      </c>
      <c r="L1135" s="19">
        <v>113.10000000000001</v>
      </c>
      <c r="M1135" s="19">
        <v>140.10000000000002</v>
      </c>
    </row>
    <row r="1136" spans="1:13" x14ac:dyDescent="0.2">
      <c r="A1136" s="18" t="s">
        <v>14</v>
      </c>
      <c r="B1136" s="18" t="s">
        <v>22</v>
      </c>
      <c r="C1136" s="18" t="s">
        <v>84</v>
      </c>
      <c r="D1136" s="18" t="s">
        <v>92</v>
      </c>
      <c r="E1136" s="18" t="s">
        <v>10</v>
      </c>
      <c r="F1136" s="18">
        <v>2003</v>
      </c>
      <c r="G1136" s="19">
        <v>317.16588426602328</v>
      </c>
      <c r="H1136" s="19">
        <v>0</v>
      </c>
      <c r="I1136" s="19">
        <v>645</v>
      </c>
      <c r="J1136" s="19">
        <v>0</v>
      </c>
      <c r="K1136" s="19">
        <v>0</v>
      </c>
      <c r="L1136" s="19">
        <v>0</v>
      </c>
      <c r="M1136" s="19">
        <v>645</v>
      </c>
    </row>
    <row r="1137" spans="1:13" x14ac:dyDescent="0.2">
      <c r="A1137" s="18" t="s">
        <v>12</v>
      </c>
      <c r="B1137" s="18" t="s">
        <v>19</v>
      </c>
      <c r="C1137" s="18" t="s">
        <v>32</v>
      </c>
      <c r="D1137" s="18" t="s">
        <v>93</v>
      </c>
      <c r="E1137" s="18" t="s">
        <v>11</v>
      </c>
      <c r="F1137" s="18">
        <v>2009</v>
      </c>
      <c r="G1137" s="19">
        <v>518.52411073083829</v>
      </c>
      <c r="H1137" s="19">
        <v>0</v>
      </c>
      <c r="I1137" s="19">
        <v>221</v>
      </c>
      <c r="J1137" s="19">
        <v>0</v>
      </c>
      <c r="K1137" s="19">
        <v>0</v>
      </c>
      <c r="L1137" s="19">
        <v>0</v>
      </c>
      <c r="M1137" s="19">
        <v>221</v>
      </c>
    </row>
    <row r="1138" spans="1:13" x14ac:dyDescent="0.2">
      <c r="A1138" s="18" t="s">
        <v>16</v>
      </c>
      <c r="B1138" s="18" t="s">
        <v>27</v>
      </c>
      <c r="C1138" s="18" t="s">
        <v>29</v>
      </c>
      <c r="D1138" s="18" t="s">
        <v>85</v>
      </c>
      <c r="E1138" s="18" t="s">
        <v>11</v>
      </c>
      <c r="F1138" s="18">
        <v>2008</v>
      </c>
      <c r="G1138" s="19">
        <v>600.49952560793497</v>
      </c>
      <c r="H1138" s="19">
        <v>218</v>
      </c>
      <c r="I1138" s="19">
        <v>0</v>
      </c>
      <c r="J1138" s="19">
        <v>0</v>
      </c>
      <c r="K1138" s="19">
        <v>0</v>
      </c>
      <c r="L1138" s="19">
        <v>0</v>
      </c>
      <c r="M1138" s="19">
        <v>218</v>
      </c>
    </row>
    <row r="1139" spans="1:13" x14ac:dyDescent="0.2">
      <c r="A1139" s="18" t="s">
        <v>16</v>
      </c>
      <c r="B1139" s="18" t="s">
        <v>28</v>
      </c>
      <c r="C1139" s="18" t="s">
        <v>84</v>
      </c>
      <c r="D1139" s="18" t="s">
        <v>91</v>
      </c>
      <c r="E1139" s="18" t="s">
        <v>10</v>
      </c>
      <c r="F1139" s="18">
        <v>2008</v>
      </c>
      <c r="G1139" s="19">
        <v>611.71567461044776</v>
      </c>
      <c r="H1139" s="19">
        <v>0</v>
      </c>
      <c r="I1139" s="19">
        <v>99</v>
      </c>
      <c r="J1139" s="19">
        <v>1</v>
      </c>
      <c r="K1139" s="19">
        <v>0</v>
      </c>
      <c r="L1139" s="19">
        <v>0</v>
      </c>
      <c r="M1139" s="19">
        <v>100</v>
      </c>
    </row>
    <row r="1140" spans="1:13" x14ac:dyDescent="0.2">
      <c r="A1140" s="18" t="s">
        <v>12</v>
      </c>
      <c r="B1140" s="18" t="s">
        <v>19</v>
      </c>
      <c r="C1140" s="18" t="s">
        <v>84</v>
      </c>
      <c r="D1140" s="18" t="s">
        <v>92</v>
      </c>
      <c r="E1140" s="18" t="s">
        <v>10</v>
      </c>
      <c r="F1140" s="18">
        <v>2006</v>
      </c>
      <c r="G1140" s="19">
        <v>326.67604683814005</v>
      </c>
      <c r="H1140" s="19">
        <v>0</v>
      </c>
      <c r="I1140" s="19">
        <v>90</v>
      </c>
      <c r="J1140" s="19">
        <v>0</v>
      </c>
      <c r="K1140" s="19">
        <v>0</v>
      </c>
      <c r="L1140" s="19">
        <v>0</v>
      </c>
      <c r="M1140" s="19">
        <v>90</v>
      </c>
    </row>
    <row r="1141" spans="1:13" x14ac:dyDescent="0.2">
      <c r="A1141" s="18" t="s">
        <v>14</v>
      </c>
      <c r="B1141" s="18" t="s">
        <v>24</v>
      </c>
      <c r="C1141" s="18" t="s">
        <v>31</v>
      </c>
      <c r="D1141" s="18" t="s">
        <v>90</v>
      </c>
      <c r="E1141" s="18" t="s">
        <v>9</v>
      </c>
      <c r="F1141" s="18">
        <v>2014</v>
      </c>
      <c r="G1141" s="19">
        <v>542.66928079039008</v>
      </c>
      <c r="H1141" s="19">
        <v>0</v>
      </c>
      <c r="I1141" s="19">
        <v>0</v>
      </c>
      <c r="J1141" s="19">
        <v>128</v>
      </c>
      <c r="K1141" s="19">
        <v>0</v>
      </c>
      <c r="L1141" s="19">
        <v>0</v>
      </c>
      <c r="M1141" s="19">
        <v>128</v>
      </c>
    </row>
    <row r="1142" spans="1:13" x14ac:dyDescent="0.2">
      <c r="A1142" s="18" t="s">
        <v>16</v>
      </c>
      <c r="B1142" s="18" t="s">
        <v>27</v>
      </c>
      <c r="C1142" s="18" t="s">
        <v>32</v>
      </c>
      <c r="D1142" s="18" t="s">
        <v>93</v>
      </c>
      <c r="E1142" s="18" t="s">
        <v>11</v>
      </c>
      <c r="F1142" s="18">
        <v>2006</v>
      </c>
      <c r="G1142" s="19">
        <v>343.8816588799022</v>
      </c>
      <c r="H1142" s="19">
        <v>0</v>
      </c>
      <c r="I1142" s="19">
        <v>0</v>
      </c>
      <c r="J1142" s="19">
        <v>160</v>
      </c>
      <c r="K1142" s="19">
        <v>10</v>
      </c>
      <c r="L1142" s="19">
        <v>6.5</v>
      </c>
      <c r="M1142" s="19">
        <v>166.5</v>
      </c>
    </row>
    <row r="1143" spans="1:13" x14ac:dyDescent="0.2">
      <c r="A1143" s="18" t="s">
        <v>12</v>
      </c>
      <c r="B1143" s="18" t="s">
        <v>18</v>
      </c>
      <c r="C1143" s="18" t="s">
        <v>31</v>
      </c>
      <c r="D1143" s="18" t="s">
        <v>90</v>
      </c>
      <c r="E1143" s="18" t="s">
        <v>9</v>
      </c>
      <c r="F1143" s="18">
        <v>2012</v>
      </c>
      <c r="G1143" s="19">
        <v>531.24331162933584</v>
      </c>
      <c r="H1143" s="19">
        <v>197</v>
      </c>
      <c r="I1143" s="19">
        <v>0</v>
      </c>
      <c r="J1143" s="19">
        <v>84</v>
      </c>
      <c r="K1143" s="19">
        <v>310</v>
      </c>
      <c r="L1143" s="19">
        <v>201.5</v>
      </c>
      <c r="M1143" s="19">
        <v>482.5</v>
      </c>
    </row>
    <row r="1144" spans="1:13" x14ac:dyDescent="0.2">
      <c r="A1144" s="18" t="s">
        <v>16</v>
      </c>
      <c r="B1144" s="18" t="s">
        <v>28</v>
      </c>
      <c r="C1144" s="18" t="s">
        <v>32</v>
      </c>
      <c r="D1144" s="18" t="s">
        <v>93</v>
      </c>
      <c r="E1144" s="18" t="s">
        <v>9</v>
      </c>
      <c r="F1144" s="18">
        <v>2014</v>
      </c>
      <c r="G1144" s="19">
        <v>613.40015937514295</v>
      </c>
      <c r="H1144" s="19">
        <v>0</v>
      </c>
      <c r="I1144" s="19">
        <v>128</v>
      </c>
      <c r="J1144" s="19">
        <v>0</v>
      </c>
      <c r="K1144" s="19">
        <v>26.000000000000004</v>
      </c>
      <c r="L1144" s="19">
        <v>16.900000000000002</v>
      </c>
      <c r="M1144" s="19">
        <v>144.9</v>
      </c>
    </row>
    <row r="1145" spans="1:13" x14ac:dyDescent="0.2">
      <c r="A1145" s="18" t="s">
        <v>16</v>
      </c>
      <c r="B1145" s="18" t="s">
        <v>28</v>
      </c>
      <c r="C1145" s="18" t="s">
        <v>32</v>
      </c>
      <c r="D1145" s="18" t="s">
        <v>93</v>
      </c>
      <c r="E1145" s="18" t="s">
        <v>10</v>
      </c>
      <c r="F1145" s="18">
        <v>2005</v>
      </c>
      <c r="G1145" s="19">
        <v>438.11347752511489</v>
      </c>
      <c r="H1145" s="19">
        <v>0</v>
      </c>
      <c r="I1145" s="19">
        <v>226</v>
      </c>
      <c r="J1145" s="19">
        <v>7</v>
      </c>
      <c r="K1145" s="19">
        <v>0</v>
      </c>
      <c r="L1145" s="19">
        <v>0</v>
      </c>
      <c r="M1145" s="19">
        <v>233</v>
      </c>
    </row>
    <row r="1146" spans="1:13" x14ac:dyDescent="0.2">
      <c r="A1146" s="18" t="s">
        <v>15</v>
      </c>
      <c r="B1146" s="18" t="s">
        <v>26</v>
      </c>
      <c r="C1146" s="18" t="s">
        <v>30</v>
      </c>
      <c r="D1146" s="18" t="s">
        <v>89</v>
      </c>
      <c r="E1146" s="18" t="s">
        <v>11</v>
      </c>
      <c r="F1146" s="18">
        <v>2006</v>
      </c>
      <c r="G1146" s="19">
        <v>385.30993783080964</v>
      </c>
      <c r="H1146" s="19">
        <v>7</v>
      </c>
      <c r="I1146" s="19">
        <v>15</v>
      </c>
      <c r="J1146" s="19">
        <v>25</v>
      </c>
      <c r="K1146" s="19">
        <v>8</v>
      </c>
      <c r="L1146" s="19">
        <v>5.2</v>
      </c>
      <c r="M1146" s="19">
        <v>52.2</v>
      </c>
    </row>
    <row r="1147" spans="1:13" x14ac:dyDescent="0.2">
      <c r="A1147" s="18" t="s">
        <v>16</v>
      </c>
      <c r="B1147" s="18" t="s">
        <v>28</v>
      </c>
      <c r="C1147" s="18" t="s">
        <v>30</v>
      </c>
      <c r="D1147" s="18" t="s">
        <v>89</v>
      </c>
      <c r="E1147" s="18" t="s">
        <v>10</v>
      </c>
      <c r="F1147" s="18">
        <v>2010</v>
      </c>
      <c r="G1147" s="19">
        <v>531.55162262850263</v>
      </c>
      <c r="H1147" s="19">
        <v>0</v>
      </c>
      <c r="I1147" s="19">
        <v>484</v>
      </c>
      <c r="J1147" s="19">
        <v>0</v>
      </c>
      <c r="K1147" s="19">
        <v>0</v>
      </c>
      <c r="L1147" s="19">
        <v>0</v>
      </c>
      <c r="M1147" s="19">
        <v>484</v>
      </c>
    </row>
    <row r="1148" spans="1:13" x14ac:dyDescent="0.2">
      <c r="A1148" s="18" t="s">
        <v>14</v>
      </c>
      <c r="B1148" s="18" t="s">
        <v>23</v>
      </c>
      <c r="C1148" s="18" t="s">
        <v>31</v>
      </c>
      <c r="D1148" s="18" t="s">
        <v>90</v>
      </c>
      <c r="E1148" s="18" t="s">
        <v>11</v>
      </c>
      <c r="F1148" s="18">
        <v>2007</v>
      </c>
      <c r="G1148" s="19">
        <v>564.17150475819653</v>
      </c>
      <c r="H1148" s="19">
        <v>0</v>
      </c>
      <c r="I1148" s="19">
        <v>197</v>
      </c>
      <c r="J1148" s="19">
        <v>0</v>
      </c>
      <c r="K1148" s="19">
        <v>0</v>
      </c>
      <c r="L1148" s="19">
        <v>0</v>
      </c>
      <c r="M1148" s="19">
        <v>197</v>
      </c>
    </row>
    <row r="1149" spans="1:13" x14ac:dyDescent="0.2">
      <c r="A1149" s="18" t="s">
        <v>15</v>
      </c>
      <c r="B1149" s="18" t="s">
        <v>25</v>
      </c>
      <c r="C1149" s="18" t="s">
        <v>29</v>
      </c>
      <c r="D1149" s="18" t="s">
        <v>86</v>
      </c>
      <c r="E1149" s="18" t="s">
        <v>9</v>
      </c>
      <c r="F1149" s="18">
        <v>2014</v>
      </c>
      <c r="G1149" s="19">
        <v>738.70737525325524</v>
      </c>
      <c r="H1149" s="19">
        <v>0</v>
      </c>
      <c r="I1149" s="19">
        <v>48</v>
      </c>
      <c r="J1149" s="19">
        <v>3</v>
      </c>
      <c r="K1149" s="19">
        <v>0</v>
      </c>
      <c r="L1149" s="19">
        <v>0</v>
      </c>
      <c r="M1149" s="19">
        <v>51</v>
      </c>
    </row>
    <row r="1150" spans="1:13" x14ac:dyDescent="0.2">
      <c r="A1150" s="18" t="s">
        <v>16</v>
      </c>
      <c r="B1150" s="18" t="s">
        <v>27</v>
      </c>
      <c r="C1150" s="18" t="s">
        <v>29</v>
      </c>
      <c r="D1150" s="18" t="s">
        <v>85</v>
      </c>
      <c r="E1150" s="18" t="s">
        <v>10</v>
      </c>
      <c r="F1150" s="18">
        <v>2006</v>
      </c>
      <c r="G1150" s="19">
        <v>433.74694109136641</v>
      </c>
      <c r="H1150" s="19">
        <v>482</v>
      </c>
      <c r="I1150" s="19">
        <v>0</v>
      </c>
      <c r="J1150" s="19">
        <v>0</v>
      </c>
      <c r="K1150" s="19">
        <v>0</v>
      </c>
      <c r="L1150" s="19">
        <v>0</v>
      </c>
      <c r="M1150" s="19">
        <v>482</v>
      </c>
    </row>
    <row r="1151" spans="1:13" x14ac:dyDescent="0.2">
      <c r="A1151" s="18" t="s">
        <v>16</v>
      </c>
      <c r="B1151" s="18" t="s">
        <v>28</v>
      </c>
      <c r="C1151" s="18" t="s">
        <v>31</v>
      </c>
      <c r="D1151" s="18" t="s">
        <v>90</v>
      </c>
      <c r="E1151" s="18" t="s">
        <v>11</v>
      </c>
      <c r="F1151" s="18">
        <v>2010</v>
      </c>
      <c r="G1151" s="19">
        <v>553.21090401252684</v>
      </c>
      <c r="H1151" s="19">
        <v>0</v>
      </c>
      <c r="I1151" s="19">
        <v>158</v>
      </c>
      <c r="J1151" s="19">
        <v>0</v>
      </c>
      <c r="K1151" s="19">
        <v>0</v>
      </c>
      <c r="L1151" s="19">
        <v>0</v>
      </c>
      <c r="M1151" s="19">
        <v>158</v>
      </c>
    </row>
    <row r="1152" spans="1:13" x14ac:dyDescent="0.2">
      <c r="A1152" s="18" t="s">
        <v>15</v>
      </c>
      <c r="B1152" s="18" t="s">
        <v>26</v>
      </c>
      <c r="C1152" s="18" t="s">
        <v>31</v>
      </c>
      <c r="D1152" s="18" t="s">
        <v>90</v>
      </c>
      <c r="E1152" s="18" t="s">
        <v>11</v>
      </c>
      <c r="F1152" s="18">
        <v>2011</v>
      </c>
      <c r="G1152" s="19">
        <v>454.09632394616659</v>
      </c>
      <c r="H1152" s="19">
        <v>0</v>
      </c>
      <c r="I1152" s="19">
        <v>78</v>
      </c>
      <c r="J1152" s="19">
        <v>0</v>
      </c>
      <c r="K1152" s="19">
        <v>0</v>
      </c>
      <c r="L1152" s="19">
        <v>0</v>
      </c>
      <c r="M1152" s="19">
        <v>78</v>
      </c>
    </row>
    <row r="1153" spans="1:13" x14ac:dyDescent="0.2">
      <c r="A1153" s="18" t="s">
        <v>12</v>
      </c>
      <c r="B1153" s="18" t="s">
        <v>17</v>
      </c>
      <c r="C1153" s="18" t="s">
        <v>31</v>
      </c>
      <c r="D1153" s="18" t="s">
        <v>90</v>
      </c>
      <c r="E1153" s="18" t="s">
        <v>9</v>
      </c>
      <c r="F1153" s="18">
        <v>2012</v>
      </c>
      <c r="G1153" s="19">
        <v>447.59940528182068</v>
      </c>
      <c r="H1153" s="19">
        <v>0</v>
      </c>
      <c r="I1153" s="19">
        <v>101</v>
      </c>
      <c r="J1153" s="19">
        <v>25</v>
      </c>
      <c r="K1153" s="19">
        <v>337</v>
      </c>
      <c r="L1153" s="19">
        <v>219.05</v>
      </c>
      <c r="M1153" s="19">
        <v>345.05</v>
      </c>
    </row>
    <row r="1154" spans="1:13" x14ac:dyDescent="0.2">
      <c r="A1154" s="18" t="s">
        <v>14</v>
      </c>
      <c r="B1154" s="18" t="s">
        <v>22</v>
      </c>
      <c r="C1154" s="18" t="s">
        <v>32</v>
      </c>
      <c r="D1154" s="18" t="s">
        <v>93</v>
      </c>
      <c r="E1154" s="18" t="s">
        <v>10</v>
      </c>
      <c r="F1154" s="18">
        <v>2005</v>
      </c>
      <c r="G1154" s="19">
        <v>344.6754668356873</v>
      </c>
      <c r="H1154" s="19">
        <v>125</v>
      </c>
      <c r="I1154" s="19">
        <v>0</v>
      </c>
      <c r="J1154" s="19">
        <v>0</v>
      </c>
      <c r="K1154" s="19">
        <v>0</v>
      </c>
      <c r="L1154" s="19">
        <v>0</v>
      </c>
      <c r="M1154" s="19">
        <v>125</v>
      </c>
    </row>
    <row r="1155" spans="1:13" x14ac:dyDescent="0.2">
      <c r="A1155" s="18" t="s">
        <v>16</v>
      </c>
      <c r="B1155" s="18" t="s">
        <v>27</v>
      </c>
      <c r="C1155" s="18" t="s">
        <v>31</v>
      </c>
      <c r="D1155" s="18" t="s">
        <v>90</v>
      </c>
      <c r="E1155" s="18" t="s">
        <v>11</v>
      </c>
      <c r="F1155" s="18">
        <v>1998</v>
      </c>
      <c r="G1155" s="19">
        <v>422.1424853646285</v>
      </c>
      <c r="H1155" s="19">
        <v>0</v>
      </c>
      <c r="I1155" s="19">
        <v>62</v>
      </c>
      <c r="J1155" s="19">
        <v>0</v>
      </c>
      <c r="K1155" s="19">
        <v>13.000000000000002</v>
      </c>
      <c r="L1155" s="19">
        <v>8.4500000000000011</v>
      </c>
      <c r="M1155" s="19">
        <v>70.45</v>
      </c>
    </row>
    <row r="1156" spans="1:13" x14ac:dyDescent="0.2">
      <c r="A1156" s="18" t="s">
        <v>15</v>
      </c>
      <c r="B1156" s="18" t="s">
        <v>26</v>
      </c>
      <c r="C1156" s="18" t="s">
        <v>84</v>
      </c>
      <c r="D1156" s="18" t="s">
        <v>91</v>
      </c>
      <c r="E1156" s="18" t="s">
        <v>10</v>
      </c>
      <c r="F1156" s="18">
        <v>2011</v>
      </c>
      <c r="G1156" s="19">
        <v>423.97464247993275</v>
      </c>
      <c r="H1156" s="19">
        <v>0</v>
      </c>
      <c r="I1156" s="19">
        <v>155</v>
      </c>
      <c r="J1156" s="19">
        <v>187</v>
      </c>
      <c r="K1156" s="19">
        <v>0</v>
      </c>
      <c r="L1156" s="19">
        <v>0</v>
      </c>
      <c r="M1156" s="19">
        <v>342</v>
      </c>
    </row>
    <row r="1157" spans="1:13" x14ac:dyDescent="0.2">
      <c r="A1157" s="18" t="s">
        <v>13</v>
      </c>
      <c r="B1157" s="18" t="s">
        <v>21</v>
      </c>
      <c r="C1157" s="18" t="s">
        <v>31</v>
      </c>
      <c r="D1157" s="18" t="s">
        <v>90</v>
      </c>
      <c r="E1157" s="18" t="s">
        <v>10</v>
      </c>
      <c r="F1157" s="18">
        <v>2011</v>
      </c>
      <c r="G1157" s="19">
        <v>667.96646560121462</v>
      </c>
      <c r="H1157" s="19">
        <v>146</v>
      </c>
      <c r="I1157" s="19">
        <v>27</v>
      </c>
      <c r="J1157" s="19">
        <v>0</v>
      </c>
      <c r="K1157" s="19">
        <v>0</v>
      </c>
      <c r="L1157" s="19">
        <v>0</v>
      </c>
      <c r="M1157" s="19">
        <v>173</v>
      </c>
    </row>
    <row r="1158" spans="1:13" x14ac:dyDescent="0.2">
      <c r="A1158" s="18" t="s">
        <v>14</v>
      </c>
      <c r="B1158" s="18" t="s">
        <v>24</v>
      </c>
      <c r="C1158" s="18" t="s">
        <v>32</v>
      </c>
      <c r="D1158" s="18" t="s">
        <v>93</v>
      </c>
      <c r="E1158" s="18" t="s">
        <v>10</v>
      </c>
      <c r="F1158" s="18">
        <v>2006</v>
      </c>
      <c r="G1158" s="19">
        <v>416.64117978379068</v>
      </c>
      <c r="H1158" s="19">
        <v>0</v>
      </c>
      <c r="I1158" s="19">
        <v>258</v>
      </c>
      <c r="J1158" s="19">
        <v>7</v>
      </c>
      <c r="K1158" s="19">
        <v>0</v>
      </c>
      <c r="L1158" s="19">
        <v>0</v>
      </c>
      <c r="M1158" s="19">
        <v>265</v>
      </c>
    </row>
    <row r="1159" spans="1:13" x14ac:dyDescent="0.2">
      <c r="A1159" s="18" t="s">
        <v>14</v>
      </c>
      <c r="B1159" s="18" t="s">
        <v>22</v>
      </c>
      <c r="C1159" s="18" t="s">
        <v>32</v>
      </c>
      <c r="D1159" s="18" t="s">
        <v>93</v>
      </c>
      <c r="E1159" s="18" t="s">
        <v>11</v>
      </c>
      <c r="F1159" s="18">
        <v>2004</v>
      </c>
      <c r="G1159" s="19">
        <v>324.98196194091787</v>
      </c>
      <c r="H1159" s="19">
        <v>30</v>
      </c>
      <c r="I1159" s="19">
        <v>0</v>
      </c>
      <c r="J1159" s="19">
        <v>335</v>
      </c>
      <c r="K1159" s="19">
        <v>37</v>
      </c>
      <c r="L1159" s="19">
        <v>24.05</v>
      </c>
      <c r="M1159" s="19">
        <v>389.05</v>
      </c>
    </row>
    <row r="1160" spans="1:13" x14ac:dyDescent="0.2">
      <c r="A1160" s="18" t="s">
        <v>12</v>
      </c>
      <c r="B1160" s="18" t="s">
        <v>19</v>
      </c>
      <c r="C1160" s="18" t="s">
        <v>32</v>
      </c>
      <c r="D1160" s="18" t="s">
        <v>93</v>
      </c>
      <c r="E1160" s="18" t="s">
        <v>9</v>
      </c>
      <c r="F1160" s="18">
        <v>2012</v>
      </c>
      <c r="G1160" s="19">
        <v>367.65872425044512</v>
      </c>
      <c r="H1160" s="19">
        <v>0</v>
      </c>
      <c r="I1160" s="19">
        <v>167</v>
      </c>
      <c r="J1160" s="19">
        <v>12</v>
      </c>
      <c r="K1160" s="19">
        <v>252</v>
      </c>
      <c r="L1160" s="19">
        <v>163.80000000000001</v>
      </c>
      <c r="M1160" s="19">
        <v>342.8</v>
      </c>
    </row>
    <row r="1161" spans="1:13" x14ac:dyDescent="0.2">
      <c r="A1161" s="18" t="s">
        <v>13</v>
      </c>
      <c r="B1161" s="18" t="s">
        <v>21</v>
      </c>
      <c r="C1161" s="18" t="s">
        <v>84</v>
      </c>
      <c r="D1161" s="18" t="s">
        <v>92</v>
      </c>
      <c r="E1161" s="18" t="s">
        <v>11</v>
      </c>
      <c r="F1161" s="18">
        <v>2011</v>
      </c>
      <c r="G1161" s="19">
        <v>308.03144485562677</v>
      </c>
      <c r="H1161" s="19">
        <v>0</v>
      </c>
      <c r="I1161" s="19">
        <v>82</v>
      </c>
      <c r="J1161" s="19">
        <v>0</v>
      </c>
      <c r="K1161" s="19">
        <v>0</v>
      </c>
      <c r="L1161" s="19">
        <v>0</v>
      </c>
      <c r="M1161" s="19">
        <v>82</v>
      </c>
    </row>
    <row r="1162" spans="1:13" x14ac:dyDescent="0.2">
      <c r="A1162" s="18" t="s">
        <v>16</v>
      </c>
      <c r="B1162" s="18" t="s">
        <v>27</v>
      </c>
      <c r="C1162" s="18" t="s">
        <v>31</v>
      </c>
      <c r="D1162" s="18" t="s">
        <v>90</v>
      </c>
      <c r="E1162" s="18" t="s">
        <v>11</v>
      </c>
      <c r="F1162" s="18">
        <v>2003</v>
      </c>
      <c r="G1162" s="19">
        <v>389.8011440011407</v>
      </c>
      <c r="H1162" s="19">
        <v>39</v>
      </c>
      <c r="I1162" s="19">
        <v>0</v>
      </c>
      <c r="J1162" s="19">
        <v>5</v>
      </c>
      <c r="K1162" s="19">
        <v>0</v>
      </c>
      <c r="L1162" s="19">
        <v>0</v>
      </c>
      <c r="M1162" s="19">
        <v>44</v>
      </c>
    </row>
    <row r="1163" spans="1:13" x14ac:dyDescent="0.2">
      <c r="A1163" s="18" t="s">
        <v>14</v>
      </c>
      <c r="B1163" s="18" t="s">
        <v>22</v>
      </c>
      <c r="C1163" s="18" t="s">
        <v>84</v>
      </c>
      <c r="D1163" s="18" t="s">
        <v>92</v>
      </c>
      <c r="E1163" s="18" t="s">
        <v>10</v>
      </c>
      <c r="F1163" s="18">
        <v>2005</v>
      </c>
      <c r="G1163" s="19">
        <v>285.90548902272354</v>
      </c>
      <c r="H1163" s="19">
        <v>0</v>
      </c>
      <c r="I1163" s="19">
        <v>562</v>
      </c>
      <c r="J1163" s="19">
        <v>0</v>
      </c>
      <c r="K1163" s="19">
        <v>0</v>
      </c>
      <c r="L1163" s="19">
        <v>0</v>
      </c>
      <c r="M1163" s="19">
        <v>562</v>
      </c>
    </row>
    <row r="1164" spans="1:13" x14ac:dyDescent="0.2">
      <c r="A1164" s="18" t="s">
        <v>15</v>
      </c>
      <c r="B1164" s="18" t="s">
        <v>26</v>
      </c>
      <c r="C1164" s="18" t="s">
        <v>29</v>
      </c>
      <c r="D1164" s="18" t="s">
        <v>85</v>
      </c>
      <c r="E1164" s="18" t="s">
        <v>11</v>
      </c>
      <c r="F1164" s="18">
        <v>2011</v>
      </c>
      <c r="G1164" s="19">
        <v>402.21879724199476</v>
      </c>
      <c r="H1164" s="19">
        <v>0</v>
      </c>
      <c r="I1164" s="19">
        <v>597</v>
      </c>
      <c r="J1164" s="19">
        <v>0</v>
      </c>
      <c r="K1164" s="19">
        <v>0</v>
      </c>
      <c r="L1164" s="19">
        <v>0</v>
      </c>
      <c r="M1164" s="19">
        <v>597</v>
      </c>
    </row>
    <row r="1165" spans="1:13" x14ac:dyDescent="0.2">
      <c r="A1165" s="18" t="s">
        <v>14</v>
      </c>
      <c r="B1165" s="18" t="s">
        <v>23</v>
      </c>
      <c r="C1165" s="18" t="s">
        <v>84</v>
      </c>
      <c r="D1165" s="18" t="s">
        <v>91</v>
      </c>
      <c r="E1165" s="18" t="s">
        <v>9</v>
      </c>
      <c r="F1165" s="18">
        <v>2016</v>
      </c>
      <c r="G1165" s="19">
        <v>775.42183227673308</v>
      </c>
      <c r="H1165" s="19">
        <v>147</v>
      </c>
      <c r="I1165" s="19">
        <v>0</v>
      </c>
      <c r="J1165" s="19">
        <v>29</v>
      </c>
      <c r="K1165" s="19">
        <v>6.9999999999999991</v>
      </c>
      <c r="L1165" s="19">
        <v>4.55</v>
      </c>
      <c r="M1165" s="19">
        <v>180.55</v>
      </c>
    </row>
    <row r="1166" spans="1:13" x14ac:dyDescent="0.2">
      <c r="A1166" s="18" t="s">
        <v>13</v>
      </c>
      <c r="B1166" s="18" t="s">
        <v>20</v>
      </c>
      <c r="C1166" s="18" t="s">
        <v>29</v>
      </c>
      <c r="D1166" s="18" t="s">
        <v>85</v>
      </c>
      <c r="E1166" s="18" t="s">
        <v>9</v>
      </c>
      <c r="F1166" s="18">
        <v>2012</v>
      </c>
      <c r="G1166" s="19">
        <v>606.81400907671582</v>
      </c>
      <c r="H1166" s="19">
        <v>150</v>
      </c>
      <c r="I1166" s="19">
        <v>0</v>
      </c>
      <c r="J1166" s="19">
        <v>0</v>
      </c>
      <c r="K1166" s="19">
        <v>0</v>
      </c>
      <c r="L1166" s="19">
        <v>0</v>
      </c>
      <c r="M1166" s="19">
        <v>150</v>
      </c>
    </row>
    <row r="1167" spans="1:13" x14ac:dyDescent="0.2">
      <c r="A1167" s="18" t="s">
        <v>13</v>
      </c>
      <c r="B1167" s="18" t="s">
        <v>21</v>
      </c>
      <c r="C1167" s="18" t="s">
        <v>29</v>
      </c>
      <c r="D1167" s="18" t="s">
        <v>85</v>
      </c>
      <c r="E1167" s="18" t="s">
        <v>10</v>
      </c>
      <c r="F1167" s="18">
        <v>2002</v>
      </c>
      <c r="G1167" s="19">
        <v>223.87317594621146</v>
      </c>
      <c r="H1167" s="19">
        <v>690</v>
      </c>
      <c r="I1167" s="19">
        <v>0</v>
      </c>
      <c r="J1167" s="19">
        <v>114</v>
      </c>
      <c r="K1167" s="19">
        <v>0</v>
      </c>
      <c r="L1167" s="19">
        <v>0</v>
      </c>
      <c r="M1167" s="19">
        <v>804</v>
      </c>
    </row>
    <row r="1168" spans="1:13" x14ac:dyDescent="0.2">
      <c r="A1168" s="18" t="s">
        <v>14</v>
      </c>
      <c r="B1168" s="18" t="s">
        <v>22</v>
      </c>
      <c r="C1168" s="18" t="s">
        <v>29</v>
      </c>
      <c r="D1168" s="18" t="s">
        <v>85</v>
      </c>
      <c r="E1168" s="18" t="s">
        <v>10</v>
      </c>
      <c r="F1168" s="18">
        <v>2006</v>
      </c>
      <c r="G1168" s="19">
        <v>276.64033237903209</v>
      </c>
      <c r="H1168" s="19">
        <v>349</v>
      </c>
      <c r="I1168" s="19">
        <v>0</v>
      </c>
      <c r="J1168" s="19">
        <v>0</v>
      </c>
      <c r="K1168" s="19">
        <v>0</v>
      </c>
      <c r="L1168" s="19">
        <v>0</v>
      </c>
      <c r="M1168" s="19">
        <v>349</v>
      </c>
    </row>
    <row r="1169" spans="1:13" x14ac:dyDescent="0.2">
      <c r="A1169" s="18" t="s">
        <v>16</v>
      </c>
      <c r="B1169" s="18" t="s">
        <v>28</v>
      </c>
      <c r="C1169" s="18" t="s">
        <v>31</v>
      </c>
      <c r="D1169" s="18" t="s">
        <v>90</v>
      </c>
      <c r="E1169" s="18" t="s">
        <v>10</v>
      </c>
      <c r="F1169" s="18">
        <v>1999</v>
      </c>
      <c r="G1169" s="19">
        <v>414.54116462372411</v>
      </c>
      <c r="H1169" s="19">
        <v>0</v>
      </c>
      <c r="I1169" s="19">
        <v>155</v>
      </c>
      <c r="J1169" s="19">
        <v>391</v>
      </c>
      <c r="K1169" s="19">
        <v>20</v>
      </c>
      <c r="L1169" s="19">
        <v>13</v>
      </c>
      <c r="M1169" s="19">
        <v>559</v>
      </c>
    </row>
    <row r="1170" spans="1:13" x14ac:dyDescent="0.2">
      <c r="A1170" s="18" t="s">
        <v>13</v>
      </c>
      <c r="B1170" s="18" t="s">
        <v>21</v>
      </c>
      <c r="C1170" s="18" t="s">
        <v>84</v>
      </c>
      <c r="D1170" s="18" t="s">
        <v>92</v>
      </c>
      <c r="E1170" s="18" t="s">
        <v>9</v>
      </c>
      <c r="F1170" s="18">
        <v>2012</v>
      </c>
      <c r="G1170" s="19">
        <v>391.68054506458395</v>
      </c>
      <c r="H1170" s="19">
        <v>0</v>
      </c>
      <c r="I1170" s="19">
        <v>29</v>
      </c>
      <c r="J1170" s="19">
        <v>0</v>
      </c>
      <c r="K1170" s="19">
        <v>0</v>
      </c>
      <c r="L1170" s="19">
        <v>0</v>
      </c>
      <c r="M1170" s="19">
        <v>29</v>
      </c>
    </row>
    <row r="1171" spans="1:13" x14ac:dyDescent="0.2">
      <c r="A1171" s="18" t="s">
        <v>15</v>
      </c>
      <c r="B1171" s="18" t="s">
        <v>26</v>
      </c>
      <c r="C1171" s="18" t="s">
        <v>30</v>
      </c>
      <c r="D1171" s="18" t="s">
        <v>89</v>
      </c>
      <c r="E1171" s="18" t="s">
        <v>9</v>
      </c>
      <c r="F1171" s="18">
        <v>2015</v>
      </c>
      <c r="G1171" s="19">
        <v>516.82865546073856</v>
      </c>
      <c r="H1171" s="19">
        <v>398</v>
      </c>
      <c r="I1171" s="19">
        <v>0</v>
      </c>
      <c r="J1171" s="19">
        <v>0</v>
      </c>
      <c r="K1171" s="19">
        <v>0</v>
      </c>
      <c r="L1171" s="19">
        <v>0</v>
      </c>
      <c r="M1171" s="19">
        <v>398</v>
      </c>
    </row>
    <row r="1172" spans="1:13" x14ac:dyDescent="0.2">
      <c r="A1172" s="18" t="s">
        <v>12</v>
      </c>
      <c r="B1172" s="18" t="s">
        <v>19</v>
      </c>
      <c r="C1172" s="18" t="s">
        <v>31</v>
      </c>
      <c r="D1172" s="18" t="s">
        <v>90</v>
      </c>
      <c r="E1172" s="18" t="s">
        <v>9</v>
      </c>
      <c r="F1172" s="18">
        <v>2015</v>
      </c>
      <c r="G1172" s="19">
        <v>355.96510238166036</v>
      </c>
      <c r="H1172" s="19">
        <v>0</v>
      </c>
      <c r="I1172" s="19">
        <v>19</v>
      </c>
      <c r="J1172" s="19">
        <v>6</v>
      </c>
      <c r="K1172" s="19">
        <v>1</v>
      </c>
      <c r="L1172" s="19">
        <v>0.65</v>
      </c>
      <c r="M1172" s="19">
        <v>25.65</v>
      </c>
    </row>
    <row r="1173" spans="1:13" x14ac:dyDescent="0.2">
      <c r="A1173" s="18" t="s">
        <v>14</v>
      </c>
      <c r="B1173" s="18" t="s">
        <v>24</v>
      </c>
      <c r="C1173" s="18" t="s">
        <v>84</v>
      </c>
      <c r="D1173" s="18" t="s">
        <v>92</v>
      </c>
      <c r="E1173" s="18" t="s">
        <v>10</v>
      </c>
      <c r="F1173" s="18">
        <v>2006</v>
      </c>
      <c r="G1173" s="19">
        <v>444.56815775960951</v>
      </c>
      <c r="H1173" s="19">
        <v>0</v>
      </c>
      <c r="I1173" s="19">
        <v>169</v>
      </c>
      <c r="J1173" s="19">
        <v>0</v>
      </c>
      <c r="K1173" s="19">
        <v>0</v>
      </c>
      <c r="L1173" s="19">
        <v>0</v>
      </c>
      <c r="M1173" s="19">
        <v>169</v>
      </c>
    </row>
    <row r="1174" spans="1:13" x14ac:dyDescent="0.2">
      <c r="A1174" s="18" t="s">
        <v>13</v>
      </c>
      <c r="B1174" s="18" t="s">
        <v>20</v>
      </c>
      <c r="C1174" s="18" t="s">
        <v>30</v>
      </c>
      <c r="D1174" s="18" t="s">
        <v>89</v>
      </c>
      <c r="E1174" s="18" t="s">
        <v>10</v>
      </c>
      <c r="F1174" s="18">
        <v>2009</v>
      </c>
      <c r="G1174" s="19">
        <v>480.12573918322317</v>
      </c>
      <c r="H1174" s="19">
        <v>127</v>
      </c>
      <c r="I1174" s="19">
        <v>0</v>
      </c>
      <c r="J1174" s="19">
        <v>265</v>
      </c>
      <c r="K1174" s="19">
        <v>0</v>
      </c>
      <c r="L1174" s="19">
        <v>0</v>
      </c>
      <c r="M1174" s="19">
        <v>392</v>
      </c>
    </row>
    <row r="1175" spans="1:13" x14ac:dyDescent="0.2">
      <c r="A1175" s="18" t="s">
        <v>13</v>
      </c>
      <c r="B1175" s="18" t="s">
        <v>20</v>
      </c>
      <c r="C1175" s="18" t="s">
        <v>32</v>
      </c>
      <c r="D1175" s="18" t="s">
        <v>93</v>
      </c>
      <c r="E1175" s="18" t="s">
        <v>11</v>
      </c>
      <c r="F1175" s="18">
        <v>2004</v>
      </c>
      <c r="G1175" s="19">
        <v>223.09420400861694</v>
      </c>
      <c r="H1175" s="19">
        <v>40</v>
      </c>
      <c r="I1175" s="19">
        <v>0</v>
      </c>
      <c r="J1175" s="19">
        <v>0</v>
      </c>
      <c r="K1175" s="19">
        <v>0</v>
      </c>
      <c r="L1175" s="19">
        <v>0</v>
      </c>
      <c r="M1175" s="19">
        <v>40</v>
      </c>
    </row>
    <row r="1176" spans="1:13" x14ac:dyDescent="0.2">
      <c r="A1176" s="18" t="s">
        <v>12</v>
      </c>
      <c r="B1176" s="18" t="s">
        <v>17</v>
      </c>
      <c r="C1176" s="18" t="s">
        <v>30</v>
      </c>
      <c r="D1176" s="18" t="s">
        <v>89</v>
      </c>
      <c r="E1176" s="18" t="s">
        <v>9</v>
      </c>
      <c r="F1176" s="18">
        <v>2012</v>
      </c>
      <c r="G1176" s="19">
        <v>604.79481394730021</v>
      </c>
      <c r="H1176" s="19">
        <v>0</v>
      </c>
      <c r="I1176" s="19">
        <v>39</v>
      </c>
      <c r="J1176" s="19">
        <v>0</v>
      </c>
      <c r="K1176" s="19">
        <v>0</v>
      </c>
      <c r="L1176" s="19">
        <v>0</v>
      </c>
      <c r="M1176" s="19">
        <v>39</v>
      </c>
    </row>
    <row r="1177" spans="1:13" x14ac:dyDescent="0.2">
      <c r="A1177" s="18" t="s">
        <v>14</v>
      </c>
      <c r="B1177" s="18" t="s">
        <v>24</v>
      </c>
      <c r="C1177" s="18" t="s">
        <v>32</v>
      </c>
      <c r="D1177" s="18" t="s">
        <v>93</v>
      </c>
      <c r="E1177" s="18" t="s">
        <v>9</v>
      </c>
      <c r="F1177" s="18">
        <v>2015</v>
      </c>
      <c r="G1177" s="19">
        <v>724.28583035037764</v>
      </c>
      <c r="H1177" s="19">
        <v>0</v>
      </c>
      <c r="I1177" s="19">
        <v>0</v>
      </c>
      <c r="J1177" s="19">
        <v>62</v>
      </c>
      <c r="K1177" s="19">
        <v>0</v>
      </c>
      <c r="L1177" s="19">
        <v>0</v>
      </c>
      <c r="M1177" s="19">
        <v>62</v>
      </c>
    </row>
    <row r="1178" spans="1:13" x14ac:dyDescent="0.2">
      <c r="A1178" s="18" t="s">
        <v>15</v>
      </c>
      <c r="B1178" s="18" t="s">
        <v>25</v>
      </c>
      <c r="C1178" s="18" t="s">
        <v>31</v>
      </c>
      <c r="D1178" s="18" t="s">
        <v>90</v>
      </c>
      <c r="E1178" s="18" t="s">
        <v>9</v>
      </c>
      <c r="F1178" s="18">
        <v>2015</v>
      </c>
      <c r="G1178" s="19">
        <v>675.92071649446643</v>
      </c>
      <c r="H1178" s="19">
        <v>0</v>
      </c>
      <c r="I1178" s="19">
        <v>124</v>
      </c>
      <c r="J1178" s="19">
        <v>17</v>
      </c>
      <c r="K1178" s="19">
        <v>0</v>
      </c>
      <c r="L1178" s="19">
        <v>0</v>
      </c>
      <c r="M1178" s="19">
        <v>141</v>
      </c>
    </row>
    <row r="1179" spans="1:13" x14ac:dyDescent="0.2">
      <c r="A1179" s="18" t="s">
        <v>13</v>
      </c>
      <c r="B1179" s="18" t="s">
        <v>20</v>
      </c>
      <c r="C1179" s="18" t="s">
        <v>29</v>
      </c>
      <c r="D1179" s="18" t="s">
        <v>86</v>
      </c>
      <c r="E1179" s="18" t="s">
        <v>10</v>
      </c>
      <c r="F1179" s="18">
        <v>2009</v>
      </c>
      <c r="G1179" s="19">
        <v>341.12326954797265</v>
      </c>
      <c r="H1179" s="19">
        <v>123</v>
      </c>
      <c r="I1179" s="19">
        <v>20</v>
      </c>
      <c r="J1179" s="19">
        <v>0</v>
      </c>
      <c r="K1179" s="19">
        <v>0</v>
      </c>
      <c r="L1179" s="19">
        <v>0</v>
      </c>
      <c r="M1179" s="19">
        <v>143</v>
      </c>
    </row>
    <row r="1180" spans="1:13" x14ac:dyDescent="0.2">
      <c r="A1180" s="18" t="s">
        <v>12</v>
      </c>
      <c r="B1180" s="18" t="s">
        <v>18</v>
      </c>
      <c r="C1180" s="18" t="s">
        <v>84</v>
      </c>
      <c r="D1180" s="18" t="s">
        <v>92</v>
      </c>
      <c r="E1180" s="18" t="s">
        <v>9</v>
      </c>
      <c r="F1180" s="18">
        <v>2014</v>
      </c>
      <c r="G1180" s="19">
        <v>1022.6966316732742</v>
      </c>
      <c r="H1180" s="19">
        <v>206</v>
      </c>
      <c r="I1180" s="19">
        <v>0</v>
      </c>
      <c r="J1180" s="19">
        <v>0</v>
      </c>
      <c r="K1180" s="19">
        <v>0</v>
      </c>
      <c r="L1180" s="19">
        <v>0</v>
      </c>
      <c r="M1180" s="19">
        <v>206</v>
      </c>
    </row>
    <row r="1181" spans="1:13" x14ac:dyDescent="0.2">
      <c r="A1181" s="18" t="s">
        <v>12</v>
      </c>
      <c r="B1181" s="18" t="s">
        <v>19</v>
      </c>
      <c r="C1181" s="18" t="s">
        <v>84</v>
      </c>
      <c r="D1181" s="18" t="s">
        <v>92</v>
      </c>
      <c r="E1181" s="18" t="s">
        <v>9</v>
      </c>
      <c r="F1181" s="18">
        <v>2014</v>
      </c>
      <c r="G1181" s="19">
        <v>523.99544250871759</v>
      </c>
      <c r="H1181" s="19">
        <v>17</v>
      </c>
      <c r="I1181" s="19">
        <v>42</v>
      </c>
      <c r="J1181" s="19">
        <v>8</v>
      </c>
      <c r="K1181" s="19">
        <v>33</v>
      </c>
      <c r="L1181" s="19">
        <v>21.45</v>
      </c>
      <c r="M1181" s="19">
        <v>88.45</v>
      </c>
    </row>
    <row r="1182" spans="1:13" x14ac:dyDescent="0.2">
      <c r="A1182" s="18" t="s">
        <v>12</v>
      </c>
      <c r="B1182" s="18" t="s">
        <v>19</v>
      </c>
      <c r="C1182" s="18" t="s">
        <v>30</v>
      </c>
      <c r="D1182" s="18" t="s">
        <v>89</v>
      </c>
      <c r="E1182" s="18" t="s">
        <v>11</v>
      </c>
      <c r="F1182" s="18">
        <v>2008</v>
      </c>
      <c r="G1182" s="19">
        <v>643.4713314020687</v>
      </c>
      <c r="H1182" s="19">
        <v>0</v>
      </c>
      <c r="I1182" s="19">
        <v>174</v>
      </c>
      <c r="J1182" s="19">
        <v>0</v>
      </c>
      <c r="K1182" s="19">
        <v>0</v>
      </c>
      <c r="L1182" s="19">
        <v>0</v>
      </c>
      <c r="M1182" s="19">
        <v>174</v>
      </c>
    </row>
    <row r="1183" spans="1:13" x14ac:dyDescent="0.2">
      <c r="A1183" s="18" t="s">
        <v>14</v>
      </c>
      <c r="B1183" s="18" t="s">
        <v>22</v>
      </c>
      <c r="C1183" s="18" t="s">
        <v>30</v>
      </c>
      <c r="D1183" s="18" t="s">
        <v>89</v>
      </c>
      <c r="E1183" s="18" t="s">
        <v>10</v>
      </c>
      <c r="F1183" s="18">
        <v>2009</v>
      </c>
      <c r="G1183" s="19">
        <v>420.93743369123035</v>
      </c>
      <c r="H1183" s="19">
        <v>196</v>
      </c>
      <c r="I1183" s="19">
        <v>0</v>
      </c>
      <c r="J1183" s="19">
        <v>0</v>
      </c>
      <c r="K1183" s="19">
        <v>0</v>
      </c>
      <c r="L1183" s="19">
        <v>0</v>
      </c>
      <c r="M1183" s="19">
        <v>196</v>
      </c>
    </row>
    <row r="1184" spans="1:13" x14ac:dyDescent="0.2">
      <c r="A1184" s="18" t="s">
        <v>13</v>
      </c>
      <c r="B1184" s="18" t="s">
        <v>20</v>
      </c>
      <c r="C1184" s="18" t="s">
        <v>30</v>
      </c>
      <c r="D1184" s="18" t="s">
        <v>89</v>
      </c>
      <c r="E1184" s="18" t="s">
        <v>11</v>
      </c>
      <c r="F1184" s="18">
        <v>2009</v>
      </c>
      <c r="G1184" s="19">
        <v>480.12573918322317</v>
      </c>
      <c r="H1184" s="19">
        <v>22</v>
      </c>
      <c r="I1184" s="19">
        <v>0</v>
      </c>
      <c r="J1184" s="19">
        <v>239</v>
      </c>
      <c r="K1184" s="19">
        <v>0</v>
      </c>
      <c r="L1184" s="19">
        <v>0</v>
      </c>
      <c r="M1184" s="19">
        <v>261</v>
      </c>
    </row>
    <row r="1185" spans="1:13" x14ac:dyDescent="0.2">
      <c r="A1185" s="18" t="s">
        <v>14</v>
      </c>
      <c r="B1185" s="18" t="s">
        <v>23</v>
      </c>
      <c r="C1185" s="18" t="s">
        <v>84</v>
      </c>
      <c r="D1185" s="18" t="s">
        <v>91</v>
      </c>
      <c r="E1185" s="18" t="s">
        <v>10</v>
      </c>
      <c r="F1185" s="18">
        <v>2007</v>
      </c>
      <c r="G1185" s="19">
        <v>738.4101004042883</v>
      </c>
      <c r="H1185" s="19">
        <v>0</v>
      </c>
      <c r="I1185" s="19">
        <v>152</v>
      </c>
      <c r="J1185" s="19">
        <v>44</v>
      </c>
      <c r="K1185" s="19">
        <v>0</v>
      </c>
      <c r="L1185" s="19">
        <v>0</v>
      </c>
      <c r="M1185" s="19">
        <v>196</v>
      </c>
    </row>
    <row r="1186" spans="1:13" x14ac:dyDescent="0.2">
      <c r="A1186" s="18" t="s">
        <v>14</v>
      </c>
      <c r="B1186" s="18" t="s">
        <v>22</v>
      </c>
      <c r="C1186" s="18" t="s">
        <v>30</v>
      </c>
      <c r="D1186" s="18" t="s">
        <v>89</v>
      </c>
      <c r="E1186" s="18" t="s">
        <v>11</v>
      </c>
      <c r="F1186" s="18">
        <v>2006</v>
      </c>
      <c r="G1186" s="19">
        <v>277.46996870530029</v>
      </c>
      <c r="H1186" s="19">
        <v>84</v>
      </c>
      <c r="I1186" s="19">
        <v>32</v>
      </c>
      <c r="J1186" s="19">
        <v>0</v>
      </c>
      <c r="K1186" s="19">
        <v>0</v>
      </c>
      <c r="L1186" s="19">
        <v>0</v>
      </c>
      <c r="M1186" s="19">
        <v>116</v>
      </c>
    </row>
    <row r="1187" spans="1:13" x14ac:dyDescent="0.2">
      <c r="A1187" s="18" t="s">
        <v>14</v>
      </c>
      <c r="B1187" s="18" t="s">
        <v>23</v>
      </c>
      <c r="C1187" s="18" t="s">
        <v>32</v>
      </c>
      <c r="D1187" s="18" t="s">
        <v>93</v>
      </c>
      <c r="E1187" s="18" t="s">
        <v>11</v>
      </c>
      <c r="F1187" s="18">
        <v>2010</v>
      </c>
      <c r="G1187" s="19">
        <v>636.34129728475693</v>
      </c>
      <c r="H1187" s="19">
        <v>62</v>
      </c>
      <c r="I1187" s="19">
        <v>1</v>
      </c>
      <c r="J1187" s="19">
        <v>0</v>
      </c>
      <c r="K1187" s="19">
        <v>0</v>
      </c>
      <c r="L1187" s="19">
        <v>0</v>
      </c>
      <c r="M1187" s="19">
        <v>63</v>
      </c>
    </row>
    <row r="1188" spans="1:13" x14ac:dyDescent="0.2">
      <c r="A1188" s="18" t="s">
        <v>13</v>
      </c>
      <c r="B1188" s="18" t="s">
        <v>21</v>
      </c>
      <c r="C1188" s="18" t="s">
        <v>29</v>
      </c>
      <c r="D1188" s="18" t="s">
        <v>85</v>
      </c>
      <c r="E1188" s="18" t="s">
        <v>10</v>
      </c>
      <c r="F1188" s="18">
        <v>2011</v>
      </c>
      <c r="G1188" s="19">
        <v>606.30779690237318</v>
      </c>
      <c r="H1188" s="19">
        <v>529</v>
      </c>
      <c r="I1188" s="19">
        <v>0</v>
      </c>
      <c r="J1188" s="19">
        <v>0</v>
      </c>
      <c r="K1188" s="19">
        <v>0</v>
      </c>
      <c r="L1188" s="19">
        <v>0</v>
      </c>
      <c r="M1188" s="19">
        <v>529</v>
      </c>
    </row>
    <row r="1189" spans="1:13" x14ac:dyDescent="0.2">
      <c r="A1189" s="18" t="s">
        <v>15</v>
      </c>
      <c r="B1189" s="18" t="s">
        <v>25</v>
      </c>
      <c r="C1189" s="18" t="s">
        <v>29</v>
      </c>
      <c r="D1189" s="18" t="s">
        <v>87</v>
      </c>
      <c r="E1189" s="18" t="s">
        <v>11</v>
      </c>
      <c r="F1189" s="18">
        <v>2011</v>
      </c>
      <c r="G1189" s="19">
        <v>482.50730841571709</v>
      </c>
      <c r="H1189" s="19">
        <v>0</v>
      </c>
      <c r="I1189" s="19">
        <v>160</v>
      </c>
      <c r="J1189" s="19">
        <v>0</v>
      </c>
      <c r="K1189" s="19">
        <v>0</v>
      </c>
      <c r="L1189" s="19">
        <v>0</v>
      </c>
      <c r="M1189" s="19">
        <v>160</v>
      </c>
    </row>
    <row r="1190" spans="1:13" x14ac:dyDescent="0.2">
      <c r="A1190" s="18" t="s">
        <v>14</v>
      </c>
      <c r="B1190" s="18" t="s">
        <v>23</v>
      </c>
      <c r="C1190" s="18" t="s">
        <v>29</v>
      </c>
      <c r="D1190" s="18" t="s">
        <v>86</v>
      </c>
      <c r="E1190" s="18" t="s">
        <v>10</v>
      </c>
      <c r="F1190" s="18">
        <v>2006</v>
      </c>
      <c r="G1190" s="19">
        <v>383.10455642593365</v>
      </c>
      <c r="H1190" s="19">
        <v>404</v>
      </c>
      <c r="I1190" s="19">
        <v>0</v>
      </c>
      <c r="J1190" s="19">
        <v>0</v>
      </c>
      <c r="K1190" s="19">
        <v>0</v>
      </c>
      <c r="L1190" s="19">
        <v>0</v>
      </c>
      <c r="M1190" s="19">
        <v>404</v>
      </c>
    </row>
    <row r="1191" spans="1:13" x14ac:dyDescent="0.2">
      <c r="A1191" s="18" t="s">
        <v>15</v>
      </c>
      <c r="B1191" s="18" t="s">
        <v>26</v>
      </c>
      <c r="C1191" s="18" t="s">
        <v>30</v>
      </c>
      <c r="D1191" s="18" t="s">
        <v>89</v>
      </c>
      <c r="E1191" s="18" t="s">
        <v>10</v>
      </c>
      <c r="F1191" s="18">
        <v>2006</v>
      </c>
      <c r="G1191" s="19">
        <v>385.30993783080964</v>
      </c>
      <c r="H1191" s="19">
        <v>0</v>
      </c>
      <c r="I1191" s="19">
        <v>315</v>
      </c>
      <c r="J1191" s="19">
        <v>56</v>
      </c>
      <c r="K1191" s="19">
        <v>77</v>
      </c>
      <c r="L1191" s="19">
        <v>50.050000000000004</v>
      </c>
      <c r="M1191" s="19">
        <v>421.05</v>
      </c>
    </row>
    <row r="1192" spans="1:13" x14ac:dyDescent="0.2">
      <c r="A1192" s="18" t="s">
        <v>14</v>
      </c>
      <c r="B1192" s="18" t="s">
        <v>22</v>
      </c>
      <c r="C1192" s="18" t="s">
        <v>29</v>
      </c>
      <c r="D1192" s="18" t="s">
        <v>85</v>
      </c>
      <c r="E1192" s="18" t="s">
        <v>10</v>
      </c>
      <c r="F1192" s="18">
        <v>2009</v>
      </c>
      <c r="G1192" s="19">
        <v>295.23882248625483</v>
      </c>
      <c r="H1192" s="19">
        <v>60</v>
      </c>
      <c r="I1192" s="19">
        <v>0</v>
      </c>
      <c r="J1192" s="19">
        <v>9</v>
      </c>
      <c r="K1192" s="19">
        <v>0</v>
      </c>
      <c r="L1192" s="19">
        <v>0</v>
      </c>
      <c r="M1192" s="19">
        <v>69</v>
      </c>
    </row>
    <row r="1193" spans="1:13" x14ac:dyDescent="0.2">
      <c r="A1193" s="18" t="s">
        <v>15</v>
      </c>
      <c r="B1193" s="18" t="s">
        <v>25</v>
      </c>
      <c r="C1193" s="18" t="s">
        <v>31</v>
      </c>
      <c r="D1193" s="18" t="s">
        <v>90</v>
      </c>
      <c r="E1193" s="18" t="s">
        <v>9</v>
      </c>
      <c r="F1193" s="18">
        <v>2015</v>
      </c>
      <c r="G1193" s="19">
        <v>481.24680007733031</v>
      </c>
      <c r="H1193" s="19">
        <v>0</v>
      </c>
      <c r="I1193" s="19">
        <v>252</v>
      </c>
      <c r="J1193" s="19">
        <v>0</v>
      </c>
      <c r="K1193" s="19">
        <v>0</v>
      </c>
      <c r="L1193" s="19">
        <v>0</v>
      </c>
      <c r="M1193" s="19">
        <v>252</v>
      </c>
    </row>
    <row r="1194" spans="1:13" x14ac:dyDescent="0.2">
      <c r="A1194" s="18" t="s">
        <v>13</v>
      </c>
      <c r="B1194" s="18" t="s">
        <v>20</v>
      </c>
      <c r="C1194" s="18" t="s">
        <v>29</v>
      </c>
      <c r="D1194" s="18" t="s">
        <v>87</v>
      </c>
      <c r="E1194" s="18" t="s">
        <v>11</v>
      </c>
      <c r="F1194" s="18">
        <v>2008</v>
      </c>
      <c r="G1194" s="19">
        <v>397.92739189623683</v>
      </c>
      <c r="H1194" s="19">
        <v>0</v>
      </c>
      <c r="I1194" s="19">
        <v>40</v>
      </c>
      <c r="J1194" s="19">
        <v>0</v>
      </c>
      <c r="K1194" s="19">
        <v>0</v>
      </c>
      <c r="L1194" s="19">
        <v>0</v>
      </c>
      <c r="M1194" s="19">
        <v>40</v>
      </c>
    </row>
    <row r="1195" spans="1:13" x14ac:dyDescent="0.2">
      <c r="A1195" s="18" t="s">
        <v>14</v>
      </c>
      <c r="B1195" s="18" t="s">
        <v>22</v>
      </c>
      <c r="C1195" s="18" t="s">
        <v>30</v>
      </c>
      <c r="D1195" s="18" t="s">
        <v>89</v>
      </c>
      <c r="E1195" s="18" t="s">
        <v>11</v>
      </c>
      <c r="F1195" s="18">
        <v>2009</v>
      </c>
      <c r="G1195" s="19">
        <v>420.85286323113252</v>
      </c>
      <c r="H1195" s="19">
        <v>367</v>
      </c>
      <c r="I1195" s="19">
        <v>0</v>
      </c>
      <c r="J1195" s="19">
        <v>0</v>
      </c>
      <c r="K1195" s="19">
        <v>0</v>
      </c>
      <c r="L1195" s="19">
        <v>0</v>
      </c>
      <c r="M1195" s="19">
        <v>367</v>
      </c>
    </row>
    <row r="1196" spans="1:13" x14ac:dyDescent="0.2">
      <c r="A1196" s="18" t="s">
        <v>15</v>
      </c>
      <c r="B1196" s="18" t="s">
        <v>26</v>
      </c>
      <c r="C1196" s="18" t="s">
        <v>32</v>
      </c>
      <c r="D1196" s="18" t="s">
        <v>93</v>
      </c>
      <c r="E1196" s="18" t="s">
        <v>10</v>
      </c>
      <c r="F1196" s="18">
        <v>2000</v>
      </c>
      <c r="G1196" s="19">
        <v>417.1297578805129</v>
      </c>
      <c r="H1196" s="19">
        <v>0</v>
      </c>
      <c r="I1196" s="19">
        <v>324</v>
      </c>
      <c r="J1196" s="19">
        <v>202</v>
      </c>
      <c r="K1196" s="19">
        <v>0</v>
      </c>
      <c r="L1196" s="19">
        <v>0</v>
      </c>
      <c r="M1196" s="19">
        <v>526</v>
      </c>
    </row>
    <row r="1197" spans="1:13" x14ac:dyDescent="0.2">
      <c r="A1197" s="18" t="s">
        <v>16</v>
      </c>
      <c r="B1197" s="18" t="s">
        <v>27</v>
      </c>
      <c r="C1197" s="18" t="s">
        <v>30</v>
      </c>
      <c r="D1197" s="18" t="s">
        <v>89</v>
      </c>
      <c r="E1197" s="18" t="s">
        <v>9</v>
      </c>
      <c r="F1197" s="18">
        <v>2014</v>
      </c>
      <c r="G1197" s="19">
        <v>664.9657420554214</v>
      </c>
      <c r="H1197" s="19">
        <v>146</v>
      </c>
      <c r="I1197" s="19">
        <v>0</v>
      </c>
      <c r="J1197" s="19">
        <v>3</v>
      </c>
      <c r="K1197" s="19">
        <v>0</v>
      </c>
      <c r="L1197" s="19">
        <v>0</v>
      </c>
      <c r="M1197" s="19">
        <v>149</v>
      </c>
    </row>
    <row r="1198" spans="1:13" x14ac:dyDescent="0.2">
      <c r="A1198" s="18" t="s">
        <v>15</v>
      </c>
      <c r="B1198" s="18" t="s">
        <v>25</v>
      </c>
      <c r="C1198" s="18" t="s">
        <v>29</v>
      </c>
      <c r="D1198" s="18" t="s">
        <v>87</v>
      </c>
      <c r="E1198" s="18" t="s">
        <v>10</v>
      </c>
      <c r="F1198" s="18">
        <v>2005</v>
      </c>
      <c r="G1198" s="19">
        <v>377.81188360848455</v>
      </c>
      <c r="H1198" s="19">
        <v>233</v>
      </c>
      <c r="I1198" s="19">
        <v>0</v>
      </c>
      <c r="J1198" s="19">
        <v>0</v>
      </c>
      <c r="K1198" s="19">
        <v>0</v>
      </c>
      <c r="L1198" s="19">
        <v>0</v>
      </c>
      <c r="M1198" s="19">
        <v>233</v>
      </c>
    </row>
    <row r="1199" spans="1:13" x14ac:dyDescent="0.2">
      <c r="A1199" s="18" t="s">
        <v>13</v>
      </c>
      <c r="B1199" s="18" t="s">
        <v>21</v>
      </c>
      <c r="C1199" s="18" t="s">
        <v>84</v>
      </c>
      <c r="D1199" s="18" t="s">
        <v>92</v>
      </c>
      <c r="E1199" s="18" t="s">
        <v>9</v>
      </c>
      <c r="F1199" s="18">
        <v>2012</v>
      </c>
      <c r="G1199" s="19">
        <v>389.04437643370869</v>
      </c>
      <c r="H1199" s="19">
        <v>89</v>
      </c>
      <c r="I1199" s="19">
        <v>0</v>
      </c>
      <c r="J1199" s="19">
        <v>0</v>
      </c>
      <c r="K1199" s="19">
        <v>0</v>
      </c>
      <c r="L1199" s="19">
        <v>0</v>
      </c>
      <c r="M1199" s="19">
        <v>89</v>
      </c>
    </row>
    <row r="1200" spans="1:13" x14ac:dyDescent="0.2">
      <c r="A1200" s="18" t="s">
        <v>14</v>
      </c>
      <c r="B1200" s="18" t="s">
        <v>23</v>
      </c>
      <c r="C1200" s="18" t="s">
        <v>30</v>
      </c>
      <c r="D1200" s="18" t="s">
        <v>89</v>
      </c>
      <c r="E1200" s="18" t="s">
        <v>10</v>
      </c>
      <c r="F1200" s="18">
        <v>2011</v>
      </c>
      <c r="G1200" s="19">
        <v>522.79276975492746</v>
      </c>
      <c r="H1200" s="19">
        <v>280</v>
      </c>
      <c r="I1200" s="19">
        <v>0</v>
      </c>
      <c r="J1200" s="19">
        <v>0</v>
      </c>
      <c r="K1200" s="19">
        <v>0</v>
      </c>
      <c r="L1200" s="19">
        <v>0</v>
      </c>
      <c r="M1200" s="19">
        <v>280</v>
      </c>
    </row>
    <row r="1201" spans="1:13" x14ac:dyDescent="0.2">
      <c r="A1201" s="18" t="s">
        <v>14</v>
      </c>
      <c r="B1201" s="18" t="s">
        <v>23</v>
      </c>
      <c r="C1201" s="18" t="s">
        <v>30</v>
      </c>
      <c r="D1201" s="18" t="s">
        <v>88</v>
      </c>
      <c r="E1201" s="18" t="s">
        <v>11</v>
      </c>
      <c r="F1201" s="18">
        <v>2004</v>
      </c>
      <c r="G1201" s="19">
        <v>437.88491116048084</v>
      </c>
      <c r="H1201" s="19">
        <v>164</v>
      </c>
      <c r="I1201" s="19">
        <v>108</v>
      </c>
      <c r="J1201" s="19">
        <v>18</v>
      </c>
      <c r="K1201" s="19">
        <v>0</v>
      </c>
      <c r="L1201" s="19">
        <v>0</v>
      </c>
      <c r="M1201" s="19">
        <v>290</v>
      </c>
    </row>
    <row r="1202" spans="1:13" x14ac:dyDescent="0.2">
      <c r="A1202" s="18" t="s">
        <v>13</v>
      </c>
      <c r="B1202" s="18" t="s">
        <v>21</v>
      </c>
      <c r="C1202" s="18" t="s">
        <v>32</v>
      </c>
      <c r="D1202" s="18" t="s">
        <v>93</v>
      </c>
      <c r="E1202" s="18" t="s">
        <v>10</v>
      </c>
      <c r="F1202" s="18">
        <v>2008</v>
      </c>
      <c r="G1202" s="19">
        <v>340.98283733877196</v>
      </c>
      <c r="H1202" s="19">
        <v>0</v>
      </c>
      <c r="I1202" s="19">
        <v>382</v>
      </c>
      <c r="J1202" s="19">
        <v>0</v>
      </c>
      <c r="K1202" s="19">
        <v>0</v>
      </c>
      <c r="L1202" s="19">
        <v>0</v>
      </c>
      <c r="M1202" s="19">
        <v>382</v>
      </c>
    </row>
    <row r="1203" spans="1:13" x14ac:dyDescent="0.2">
      <c r="A1203" s="18" t="s">
        <v>12</v>
      </c>
      <c r="B1203" s="18" t="s">
        <v>18</v>
      </c>
      <c r="C1203" s="18" t="s">
        <v>30</v>
      </c>
      <c r="D1203" s="18" t="s">
        <v>89</v>
      </c>
      <c r="E1203" s="18" t="s">
        <v>10</v>
      </c>
      <c r="F1203" s="18">
        <v>2006</v>
      </c>
      <c r="G1203" s="19">
        <v>523.61889453435663</v>
      </c>
      <c r="H1203" s="19">
        <v>191</v>
      </c>
      <c r="I1203" s="19">
        <v>0</v>
      </c>
      <c r="J1203" s="19">
        <v>0</v>
      </c>
      <c r="K1203" s="19">
        <v>0</v>
      </c>
      <c r="L1203" s="19">
        <v>0</v>
      </c>
      <c r="M1203" s="19">
        <v>191</v>
      </c>
    </row>
    <row r="1204" spans="1:13" x14ac:dyDescent="0.2">
      <c r="A1204" s="18" t="s">
        <v>16</v>
      </c>
      <c r="B1204" s="18" t="s">
        <v>28</v>
      </c>
      <c r="C1204" s="18" t="s">
        <v>31</v>
      </c>
      <c r="D1204" s="18" t="s">
        <v>90</v>
      </c>
      <c r="E1204" s="18" t="s">
        <v>10</v>
      </c>
      <c r="F1204" s="18">
        <v>2009</v>
      </c>
      <c r="G1204" s="19">
        <v>567.76409022496102</v>
      </c>
      <c r="H1204" s="19">
        <v>0</v>
      </c>
      <c r="I1204" s="19">
        <v>11</v>
      </c>
      <c r="J1204" s="19">
        <v>29</v>
      </c>
      <c r="K1204" s="19">
        <v>0</v>
      </c>
      <c r="L1204" s="19">
        <v>0</v>
      </c>
      <c r="M1204" s="19">
        <v>40</v>
      </c>
    </row>
    <row r="1205" spans="1:13" x14ac:dyDescent="0.2">
      <c r="A1205" s="18" t="s">
        <v>14</v>
      </c>
      <c r="B1205" s="18" t="s">
        <v>23</v>
      </c>
      <c r="C1205" s="18" t="s">
        <v>31</v>
      </c>
      <c r="D1205" s="18" t="s">
        <v>90</v>
      </c>
      <c r="E1205" s="18" t="s">
        <v>10</v>
      </c>
      <c r="F1205" s="18">
        <v>2011</v>
      </c>
      <c r="G1205" s="19">
        <v>743.61844804775581</v>
      </c>
      <c r="H1205" s="19">
        <v>0</v>
      </c>
      <c r="I1205" s="19">
        <v>0</v>
      </c>
      <c r="J1205" s="19">
        <v>395</v>
      </c>
      <c r="K1205" s="19">
        <v>6</v>
      </c>
      <c r="L1205" s="19">
        <v>3.9000000000000004</v>
      </c>
      <c r="M1205" s="19">
        <v>398.9</v>
      </c>
    </row>
    <row r="1206" spans="1:13" x14ac:dyDescent="0.2">
      <c r="A1206" s="18" t="s">
        <v>16</v>
      </c>
      <c r="B1206" s="18" t="s">
        <v>27</v>
      </c>
      <c r="C1206" s="18" t="s">
        <v>32</v>
      </c>
      <c r="D1206" s="18" t="s">
        <v>93</v>
      </c>
      <c r="E1206" s="18" t="s">
        <v>11</v>
      </c>
      <c r="F1206" s="18">
        <v>2002</v>
      </c>
      <c r="G1206" s="19">
        <v>335.54655047926462</v>
      </c>
      <c r="H1206" s="19">
        <v>71</v>
      </c>
      <c r="I1206" s="19">
        <v>128</v>
      </c>
      <c r="J1206" s="19">
        <v>36</v>
      </c>
      <c r="K1206" s="19">
        <v>0</v>
      </c>
      <c r="L1206" s="19">
        <v>0</v>
      </c>
      <c r="M1206" s="19">
        <v>235</v>
      </c>
    </row>
    <row r="1207" spans="1:13" x14ac:dyDescent="0.2">
      <c r="A1207" s="18" t="s">
        <v>12</v>
      </c>
      <c r="B1207" s="18" t="s">
        <v>18</v>
      </c>
      <c r="C1207" s="18" t="s">
        <v>84</v>
      </c>
      <c r="D1207" s="18" t="s">
        <v>92</v>
      </c>
      <c r="E1207" s="18" t="s">
        <v>11</v>
      </c>
      <c r="F1207" s="18">
        <v>2011</v>
      </c>
      <c r="G1207" s="19">
        <v>639.47152194766772</v>
      </c>
      <c r="H1207" s="19">
        <v>164</v>
      </c>
      <c r="I1207" s="19">
        <v>0</v>
      </c>
      <c r="J1207" s="19">
        <v>0</v>
      </c>
      <c r="K1207" s="19">
        <v>0</v>
      </c>
      <c r="L1207" s="19">
        <v>0</v>
      </c>
      <c r="M1207" s="19">
        <v>164</v>
      </c>
    </row>
    <row r="1208" spans="1:13" x14ac:dyDescent="0.2">
      <c r="A1208" s="18" t="s">
        <v>13</v>
      </c>
      <c r="B1208" s="18" t="s">
        <v>20</v>
      </c>
      <c r="C1208" s="18" t="s">
        <v>30</v>
      </c>
      <c r="D1208" s="18" t="s">
        <v>89</v>
      </c>
      <c r="E1208" s="18" t="s">
        <v>10</v>
      </c>
      <c r="F1208" s="18">
        <v>2011</v>
      </c>
      <c r="G1208" s="19">
        <v>567.66935900102726</v>
      </c>
      <c r="H1208" s="19">
        <v>59</v>
      </c>
      <c r="I1208" s="19">
        <v>14</v>
      </c>
      <c r="J1208" s="19">
        <v>0</v>
      </c>
      <c r="K1208" s="19">
        <v>0</v>
      </c>
      <c r="L1208" s="19">
        <v>0</v>
      </c>
      <c r="M1208" s="19">
        <v>73</v>
      </c>
    </row>
    <row r="1209" spans="1:13" x14ac:dyDescent="0.2">
      <c r="A1209" s="18" t="s">
        <v>14</v>
      </c>
      <c r="B1209" s="18" t="s">
        <v>22</v>
      </c>
      <c r="C1209" s="18" t="s">
        <v>32</v>
      </c>
      <c r="D1209" s="18" t="s">
        <v>93</v>
      </c>
      <c r="E1209" s="18" t="s">
        <v>9</v>
      </c>
      <c r="F1209" s="18">
        <v>2012</v>
      </c>
      <c r="G1209" s="19">
        <v>511.24149634758845</v>
      </c>
      <c r="H1209" s="19">
        <v>84</v>
      </c>
      <c r="I1209" s="19">
        <v>54</v>
      </c>
      <c r="J1209" s="19">
        <v>15</v>
      </c>
      <c r="K1209" s="19">
        <v>6.9999999999999991</v>
      </c>
      <c r="L1209" s="19">
        <v>4.55</v>
      </c>
      <c r="M1209" s="19">
        <v>157.55000000000001</v>
      </c>
    </row>
    <row r="1210" spans="1:13" x14ac:dyDescent="0.2">
      <c r="A1210" s="18" t="s">
        <v>12</v>
      </c>
      <c r="B1210" s="18" t="s">
        <v>18</v>
      </c>
      <c r="C1210" s="18" t="s">
        <v>29</v>
      </c>
      <c r="D1210" s="18" t="s">
        <v>85</v>
      </c>
      <c r="E1210" s="18" t="s">
        <v>9</v>
      </c>
      <c r="F1210" s="18">
        <v>2012</v>
      </c>
      <c r="G1210" s="19">
        <v>633.74901315412956</v>
      </c>
      <c r="H1210" s="19">
        <v>43</v>
      </c>
      <c r="I1210" s="19">
        <v>0</v>
      </c>
      <c r="J1210" s="19">
        <v>0</v>
      </c>
      <c r="K1210" s="19">
        <v>0</v>
      </c>
      <c r="L1210" s="19">
        <v>0</v>
      </c>
      <c r="M1210" s="19">
        <v>43</v>
      </c>
    </row>
    <row r="1211" spans="1:13" x14ac:dyDescent="0.2">
      <c r="A1211" s="18" t="s">
        <v>12</v>
      </c>
      <c r="B1211" s="18" t="s">
        <v>17</v>
      </c>
      <c r="C1211" s="18" t="s">
        <v>84</v>
      </c>
      <c r="D1211" s="18" t="s">
        <v>92</v>
      </c>
      <c r="E1211" s="18">
        <v>3</v>
      </c>
      <c r="F1211" s="18">
        <v>2007</v>
      </c>
      <c r="G1211" s="19">
        <v>562.49053245703601</v>
      </c>
      <c r="H1211" s="19">
        <v>549</v>
      </c>
      <c r="I1211" s="19">
        <v>0</v>
      </c>
      <c r="J1211" s="19">
        <v>0</v>
      </c>
      <c r="K1211" s="19">
        <v>0</v>
      </c>
      <c r="L1211" s="19">
        <v>0</v>
      </c>
      <c r="M1211" s="19">
        <v>549</v>
      </c>
    </row>
    <row r="1212" spans="1:13" x14ac:dyDescent="0.2">
      <c r="A1212" s="18" t="s">
        <v>12</v>
      </c>
      <c r="B1212" s="18" t="s">
        <v>17</v>
      </c>
      <c r="C1212" s="18" t="s">
        <v>84</v>
      </c>
      <c r="D1212" s="18" t="s">
        <v>92</v>
      </c>
      <c r="E1212" s="18">
        <v>2</v>
      </c>
      <c r="F1212" s="18">
        <v>2013</v>
      </c>
      <c r="G1212" s="19">
        <v>564.38225368487679</v>
      </c>
      <c r="H1212" s="19">
        <v>0</v>
      </c>
      <c r="I1212" s="19">
        <v>564</v>
      </c>
      <c r="J1212" s="19">
        <v>0</v>
      </c>
      <c r="K1212" s="19">
        <v>0</v>
      </c>
      <c r="L1212" s="19">
        <v>0</v>
      </c>
      <c r="M1212" s="19">
        <v>564</v>
      </c>
    </row>
    <row r="1213" spans="1:13" x14ac:dyDescent="0.2">
      <c r="A1213" s="18" t="s">
        <v>14</v>
      </c>
      <c r="B1213" s="18" t="s">
        <v>23</v>
      </c>
      <c r="C1213" s="18" t="s">
        <v>31</v>
      </c>
      <c r="D1213" s="18" t="s">
        <v>90</v>
      </c>
      <c r="E1213" s="18">
        <v>3</v>
      </c>
      <c r="F1213" s="18">
        <v>2005</v>
      </c>
      <c r="G1213" s="19">
        <v>514.00186872354129</v>
      </c>
      <c r="H1213" s="19">
        <v>0</v>
      </c>
      <c r="I1213" s="19">
        <v>0</v>
      </c>
      <c r="J1213" s="19">
        <v>287</v>
      </c>
      <c r="K1213" s="19">
        <v>33</v>
      </c>
      <c r="L1213" s="19">
        <v>21.45</v>
      </c>
      <c r="M1213" s="19">
        <v>308.45</v>
      </c>
    </row>
    <row r="1214" spans="1:13" x14ac:dyDescent="0.2">
      <c r="A1214" s="18" t="s">
        <v>14</v>
      </c>
      <c r="B1214" s="18" t="s">
        <v>23</v>
      </c>
      <c r="C1214" s="18" t="s">
        <v>29</v>
      </c>
      <c r="D1214" s="18" t="s">
        <v>85</v>
      </c>
      <c r="E1214" s="18">
        <v>3</v>
      </c>
      <c r="F1214" s="18">
        <v>2008</v>
      </c>
      <c r="G1214" s="19">
        <v>477.47955672560113</v>
      </c>
      <c r="H1214" s="19">
        <v>904</v>
      </c>
      <c r="I1214" s="19">
        <v>0</v>
      </c>
      <c r="J1214" s="19">
        <v>0</v>
      </c>
      <c r="K1214" s="19">
        <v>0</v>
      </c>
      <c r="L1214" s="19">
        <v>0</v>
      </c>
      <c r="M1214" s="19">
        <v>904</v>
      </c>
    </row>
    <row r="1215" spans="1:13" x14ac:dyDescent="0.2">
      <c r="A1215" s="18" t="s">
        <v>14</v>
      </c>
      <c r="B1215" s="18" t="s">
        <v>23</v>
      </c>
      <c r="C1215" s="18" t="s">
        <v>31</v>
      </c>
      <c r="D1215" s="18" t="s">
        <v>90</v>
      </c>
      <c r="E1215" s="18">
        <v>2</v>
      </c>
      <c r="F1215" s="18">
        <v>2012</v>
      </c>
      <c r="G1215" s="19">
        <v>621.90558214142038</v>
      </c>
      <c r="H1215" s="19">
        <v>0</v>
      </c>
      <c r="I1215" s="19">
        <v>831</v>
      </c>
      <c r="J1215" s="19">
        <v>0</v>
      </c>
      <c r="K1215" s="19">
        <v>0</v>
      </c>
      <c r="L1215" s="19">
        <v>0</v>
      </c>
      <c r="M1215" s="19">
        <v>831</v>
      </c>
    </row>
    <row r="1216" spans="1:13" x14ac:dyDescent="0.2">
      <c r="A1216" s="18" t="s">
        <v>12</v>
      </c>
      <c r="B1216" s="18" t="s">
        <v>17</v>
      </c>
      <c r="C1216" s="18" t="s">
        <v>31</v>
      </c>
      <c r="D1216" s="18" t="s">
        <v>90</v>
      </c>
      <c r="E1216" s="18">
        <v>2</v>
      </c>
      <c r="F1216" s="18">
        <v>2013</v>
      </c>
      <c r="G1216" s="19">
        <v>749.62363340126865</v>
      </c>
      <c r="H1216" s="19">
        <v>0</v>
      </c>
      <c r="I1216" s="19">
        <v>0</v>
      </c>
      <c r="J1216" s="19">
        <v>885</v>
      </c>
      <c r="K1216" s="19">
        <v>0</v>
      </c>
      <c r="L1216" s="19">
        <v>0</v>
      </c>
      <c r="M1216" s="19">
        <v>885</v>
      </c>
    </row>
    <row r="1217" spans="1:13" x14ac:dyDescent="0.2">
      <c r="A1217" s="18" t="s">
        <v>12</v>
      </c>
      <c r="B1217" s="18" t="s">
        <v>17</v>
      </c>
      <c r="C1217" s="18" t="s">
        <v>31</v>
      </c>
      <c r="D1217" s="18" t="s">
        <v>90</v>
      </c>
      <c r="E1217" s="18">
        <v>2</v>
      </c>
      <c r="F1217" s="18">
        <v>2014</v>
      </c>
      <c r="G1217" s="19">
        <v>588.32388958237334</v>
      </c>
      <c r="H1217" s="19">
        <v>0</v>
      </c>
      <c r="I1217" s="19">
        <v>768</v>
      </c>
      <c r="J1217" s="19">
        <v>0</v>
      </c>
      <c r="K1217" s="19">
        <v>0</v>
      </c>
      <c r="L1217" s="19">
        <v>0</v>
      </c>
      <c r="M1217" s="19">
        <v>768</v>
      </c>
    </row>
    <row r="1218" spans="1:13" x14ac:dyDescent="0.2">
      <c r="A1218" s="18" t="s">
        <v>16</v>
      </c>
      <c r="B1218" s="18" t="s">
        <v>27</v>
      </c>
      <c r="C1218" s="18" t="s">
        <v>31</v>
      </c>
      <c r="D1218" s="18" t="s">
        <v>90</v>
      </c>
      <c r="E1218" s="18">
        <v>3</v>
      </c>
      <c r="F1218" s="18">
        <v>2005</v>
      </c>
      <c r="G1218" s="19">
        <v>506.92277932272776</v>
      </c>
      <c r="H1218" s="19">
        <v>0</v>
      </c>
      <c r="I1218" s="19">
        <v>862</v>
      </c>
      <c r="J1218" s="19">
        <v>0</v>
      </c>
      <c r="K1218" s="19">
        <v>103</v>
      </c>
      <c r="L1218" s="19">
        <v>66.95</v>
      </c>
      <c r="M1218" s="19">
        <v>928.95</v>
      </c>
    </row>
    <row r="1219" spans="1:13" x14ac:dyDescent="0.2">
      <c r="A1219" s="18" t="s">
        <v>16</v>
      </c>
      <c r="B1219" s="18" t="s">
        <v>27</v>
      </c>
      <c r="C1219" s="18" t="s">
        <v>31</v>
      </c>
      <c r="D1219" s="18" t="s">
        <v>90</v>
      </c>
      <c r="E1219" s="18">
        <v>3</v>
      </c>
      <c r="F1219" s="18">
        <v>2008</v>
      </c>
      <c r="G1219" s="19">
        <v>496.16574243253064</v>
      </c>
      <c r="H1219" s="19">
        <v>0</v>
      </c>
      <c r="I1219" s="19">
        <v>563</v>
      </c>
      <c r="J1219" s="19">
        <v>0</v>
      </c>
      <c r="K1219" s="19">
        <v>0</v>
      </c>
      <c r="L1219" s="19">
        <v>0</v>
      </c>
      <c r="M1219" s="19">
        <v>563</v>
      </c>
    </row>
    <row r="1220" spans="1:13" x14ac:dyDescent="0.2">
      <c r="A1220" s="18" t="s">
        <v>12</v>
      </c>
      <c r="B1220" s="18" t="s">
        <v>18</v>
      </c>
      <c r="C1220" s="18" t="s">
        <v>29</v>
      </c>
      <c r="D1220" s="18" t="s">
        <v>85</v>
      </c>
      <c r="E1220" s="18">
        <v>3</v>
      </c>
      <c r="F1220" s="18">
        <v>2008</v>
      </c>
      <c r="G1220" s="19">
        <v>535.4977599729167</v>
      </c>
      <c r="H1220" s="19">
        <v>767</v>
      </c>
      <c r="I1220" s="19">
        <v>0</v>
      </c>
      <c r="J1220" s="19">
        <v>0</v>
      </c>
      <c r="K1220" s="19">
        <v>0</v>
      </c>
      <c r="L1220" s="19">
        <v>0</v>
      </c>
      <c r="M1220" s="19">
        <v>767</v>
      </c>
    </row>
    <row r="1221" spans="1:13" x14ac:dyDescent="0.2">
      <c r="A1221" s="18" t="s">
        <v>12</v>
      </c>
      <c r="B1221" s="18" t="s">
        <v>17</v>
      </c>
      <c r="C1221" s="18" t="s">
        <v>29</v>
      </c>
      <c r="D1221" s="18" t="s">
        <v>85</v>
      </c>
      <c r="E1221" s="18">
        <v>3</v>
      </c>
      <c r="F1221" s="18">
        <v>2007</v>
      </c>
      <c r="G1221" s="19">
        <v>536.21039831234305</v>
      </c>
      <c r="H1221" s="19">
        <v>358</v>
      </c>
      <c r="I1221" s="19">
        <v>0</v>
      </c>
      <c r="J1221" s="19">
        <v>0</v>
      </c>
      <c r="K1221" s="19">
        <v>0</v>
      </c>
      <c r="L1221" s="19">
        <v>0</v>
      </c>
      <c r="M1221" s="19">
        <v>358</v>
      </c>
    </row>
    <row r="1222" spans="1:13" x14ac:dyDescent="0.2">
      <c r="A1222" s="18" t="s">
        <v>16</v>
      </c>
      <c r="B1222" s="18" t="s">
        <v>27</v>
      </c>
      <c r="C1222" s="18" t="s">
        <v>29</v>
      </c>
      <c r="D1222" s="18" t="s">
        <v>85</v>
      </c>
      <c r="E1222" s="18">
        <v>3</v>
      </c>
      <c r="F1222" s="18">
        <v>2005</v>
      </c>
      <c r="G1222" s="19">
        <v>877.90735812580624</v>
      </c>
      <c r="H1222" s="19">
        <v>0</v>
      </c>
      <c r="I1222" s="19">
        <v>179</v>
      </c>
      <c r="J1222" s="19">
        <v>46</v>
      </c>
      <c r="K1222" s="19">
        <v>0</v>
      </c>
      <c r="L1222" s="19">
        <v>0</v>
      </c>
      <c r="M1222" s="19">
        <v>225</v>
      </c>
    </row>
    <row r="1223" spans="1:13" x14ac:dyDescent="0.2">
      <c r="A1223" s="18" t="s">
        <v>16</v>
      </c>
      <c r="B1223" s="18" t="s">
        <v>28</v>
      </c>
      <c r="C1223" s="18" t="s">
        <v>30</v>
      </c>
      <c r="D1223" s="18" t="s">
        <v>88</v>
      </c>
      <c r="E1223" s="18">
        <v>1</v>
      </c>
      <c r="F1223" s="18">
        <v>2017</v>
      </c>
      <c r="G1223" s="19">
        <v>784.60709101366206</v>
      </c>
      <c r="H1223" s="19">
        <v>231</v>
      </c>
      <c r="I1223" s="19">
        <v>0</v>
      </c>
      <c r="J1223" s="19">
        <v>6</v>
      </c>
      <c r="K1223" s="19">
        <v>0</v>
      </c>
      <c r="L1223" s="19">
        <v>0</v>
      </c>
      <c r="M1223" s="19">
        <v>237</v>
      </c>
    </row>
    <row r="1224" spans="1:13" x14ac:dyDescent="0.2">
      <c r="A1224" s="18" t="s">
        <v>16</v>
      </c>
      <c r="B1224" s="18" t="s">
        <v>27</v>
      </c>
      <c r="C1224" s="18" t="s">
        <v>32</v>
      </c>
      <c r="D1224" s="18" t="s">
        <v>93</v>
      </c>
      <c r="E1224" s="18">
        <v>3</v>
      </c>
      <c r="F1224" s="18">
        <v>2008</v>
      </c>
      <c r="G1224" s="19">
        <v>389.35883721129494</v>
      </c>
      <c r="H1224" s="19">
        <v>172</v>
      </c>
      <c r="I1224" s="19">
        <v>142</v>
      </c>
      <c r="J1224" s="19">
        <v>55</v>
      </c>
      <c r="K1224" s="19">
        <v>0</v>
      </c>
      <c r="L1224" s="19">
        <v>0</v>
      </c>
      <c r="M1224" s="19">
        <v>369</v>
      </c>
    </row>
    <row r="1225" spans="1:13" x14ac:dyDescent="0.2">
      <c r="A1225" s="18" t="s">
        <v>14</v>
      </c>
      <c r="B1225" s="18" t="s">
        <v>22</v>
      </c>
      <c r="C1225" s="18" t="s">
        <v>31</v>
      </c>
      <c r="D1225" s="18" t="s">
        <v>90</v>
      </c>
      <c r="E1225" s="18">
        <v>2</v>
      </c>
      <c r="F1225" s="18">
        <v>2013</v>
      </c>
      <c r="G1225" s="19">
        <v>590.6159664423202</v>
      </c>
      <c r="H1225" s="19">
        <v>216</v>
      </c>
      <c r="I1225" s="19">
        <v>27</v>
      </c>
      <c r="J1225" s="19">
        <v>55</v>
      </c>
      <c r="K1225" s="19">
        <v>1</v>
      </c>
      <c r="L1225" s="19">
        <v>0.65</v>
      </c>
      <c r="M1225" s="19">
        <v>298.64999999999998</v>
      </c>
    </row>
    <row r="1226" spans="1:13" x14ac:dyDescent="0.2">
      <c r="A1226" s="18" t="s">
        <v>16</v>
      </c>
      <c r="B1226" s="18" t="s">
        <v>27</v>
      </c>
      <c r="C1226" s="18" t="s">
        <v>29</v>
      </c>
      <c r="D1226" s="18" t="s">
        <v>85</v>
      </c>
      <c r="E1226" s="18">
        <v>3</v>
      </c>
      <c r="F1226" s="18">
        <v>2007</v>
      </c>
      <c r="G1226" s="19">
        <v>764.94204234956351</v>
      </c>
      <c r="H1226" s="19">
        <v>487</v>
      </c>
      <c r="I1226" s="19">
        <v>0</v>
      </c>
      <c r="J1226" s="19">
        <v>0</v>
      </c>
      <c r="K1226" s="19">
        <v>0</v>
      </c>
      <c r="L1226" s="19">
        <v>0</v>
      </c>
      <c r="M1226" s="19">
        <v>487</v>
      </c>
    </row>
    <row r="1227" spans="1:13" x14ac:dyDescent="0.2">
      <c r="A1227" s="18" t="s">
        <v>14</v>
      </c>
      <c r="B1227" s="18" t="s">
        <v>22</v>
      </c>
      <c r="C1227" s="18" t="s">
        <v>31</v>
      </c>
      <c r="D1227" s="18" t="s">
        <v>90</v>
      </c>
      <c r="E1227" s="18">
        <v>1</v>
      </c>
      <c r="F1227" s="18">
        <v>2017</v>
      </c>
      <c r="G1227" s="19">
        <v>848.54521080826942</v>
      </c>
      <c r="H1227" s="19">
        <v>270</v>
      </c>
      <c r="I1227" s="19">
        <v>0</v>
      </c>
      <c r="J1227" s="19">
        <v>26</v>
      </c>
      <c r="K1227" s="19">
        <v>0</v>
      </c>
      <c r="L1227" s="19">
        <v>0</v>
      </c>
      <c r="M1227" s="19">
        <v>296</v>
      </c>
    </row>
    <row r="1228" spans="1:13" x14ac:dyDescent="0.2">
      <c r="A1228" s="18" t="s">
        <v>15</v>
      </c>
      <c r="B1228" s="18" t="s">
        <v>26</v>
      </c>
      <c r="C1228" s="18" t="s">
        <v>31</v>
      </c>
      <c r="D1228" s="18" t="s">
        <v>90</v>
      </c>
      <c r="E1228" s="18">
        <v>2</v>
      </c>
      <c r="F1228" s="18">
        <v>2016</v>
      </c>
      <c r="G1228" s="19">
        <v>448.32415009922721</v>
      </c>
      <c r="H1228" s="19">
        <v>146</v>
      </c>
      <c r="I1228" s="19">
        <v>559</v>
      </c>
      <c r="J1228" s="19">
        <v>18</v>
      </c>
      <c r="K1228" s="19">
        <v>40</v>
      </c>
      <c r="L1228" s="19">
        <v>26</v>
      </c>
      <c r="M1228" s="19">
        <v>749</v>
      </c>
    </row>
    <row r="1229" spans="1:13" x14ac:dyDescent="0.2">
      <c r="A1229" s="18" t="s">
        <v>12</v>
      </c>
      <c r="B1229" s="18" t="s">
        <v>17</v>
      </c>
      <c r="C1229" s="18" t="s">
        <v>84</v>
      </c>
      <c r="D1229" s="18" t="s">
        <v>92</v>
      </c>
      <c r="E1229" s="18">
        <v>2</v>
      </c>
      <c r="F1229" s="18">
        <v>2012</v>
      </c>
      <c r="G1229" s="19">
        <v>483.87477808120229</v>
      </c>
      <c r="H1229" s="19">
        <v>0</v>
      </c>
      <c r="I1229" s="19">
        <v>533</v>
      </c>
      <c r="J1229" s="19">
        <v>0</v>
      </c>
      <c r="K1229" s="19">
        <v>0</v>
      </c>
      <c r="L1229" s="19">
        <v>0</v>
      </c>
      <c r="M1229" s="19">
        <v>533</v>
      </c>
    </row>
    <row r="1230" spans="1:13" x14ac:dyDescent="0.2">
      <c r="A1230" s="18" t="s">
        <v>12</v>
      </c>
      <c r="B1230" s="18" t="s">
        <v>19</v>
      </c>
      <c r="C1230" s="18" t="s">
        <v>30</v>
      </c>
      <c r="D1230" s="18" t="s">
        <v>89</v>
      </c>
      <c r="E1230" s="18">
        <v>2</v>
      </c>
      <c r="F1230" s="18">
        <v>2012</v>
      </c>
      <c r="G1230" s="19">
        <v>571.74147314998595</v>
      </c>
      <c r="H1230" s="19">
        <v>0</v>
      </c>
      <c r="I1230" s="19">
        <v>578</v>
      </c>
      <c r="J1230" s="19">
        <v>0</v>
      </c>
      <c r="K1230" s="19">
        <v>0</v>
      </c>
      <c r="L1230" s="19">
        <v>0</v>
      </c>
      <c r="M1230" s="19">
        <v>578</v>
      </c>
    </row>
    <row r="1231" spans="1:13" x14ac:dyDescent="0.2">
      <c r="A1231" s="18" t="s">
        <v>13</v>
      </c>
      <c r="B1231" s="18" t="s">
        <v>21</v>
      </c>
      <c r="C1231" s="18" t="s">
        <v>30</v>
      </c>
      <c r="D1231" s="18" t="s">
        <v>89</v>
      </c>
      <c r="E1231" s="18">
        <v>2</v>
      </c>
      <c r="F1231" s="18">
        <v>2012</v>
      </c>
      <c r="G1231" s="19">
        <v>473.33752682516365</v>
      </c>
      <c r="H1231" s="19">
        <v>0</v>
      </c>
      <c r="I1231" s="19">
        <v>917</v>
      </c>
      <c r="J1231" s="19">
        <v>0</v>
      </c>
      <c r="K1231" s="19">
        <v>0</v>
      </c>
      <c r="L1231" s="19">
        <v>0</v>
      </c>
      <c r="M1231" s="19">
        <v>917</v>
      </c>
    </row>
    <row r="1232" spans="1:13" x14ac:dyDescent="0.2">
      <c r="A1232" s="18" t="s">
        <v>16</v>
      </c>
      <c r="B1232" s="18" t="s">
        <v>27</v>
      </c>
      <c r="C1232" s="18" t="s">
        <v>31</v>
      </c>
      <c r="D1232" s="18" t="s">
        <v>90</v>
      </c>
      <c r="E1232" s="18">
        <v>3</v>
      </c>
      <c r="F1232" s="18">
        <v>2008</v>
      </c>
      <c r="G1232" s="19">
        <v>684.16764616679177</v>
      </c>
      <c r="H1232" s="19">
        <v>0</v>
      </c>
      <c r="I1232" s="19">
        <v>865</v>
      </c>
      <c r="J1232" s="19">
        <v>39</v>
      </c>
      <c r="K1232" s="19">
        <v>0</v>
      </c>
      <c r="L1232" s="19">
        <v>0</v>
      </c>
      <c r="M1232" s="19">
        <v>904</v>
      </c>
    </row>
    <row r="1233" spans="1:13" x14ac:dyDescent="0.2">
      <c r="A1233" s="18" t="s">
        <v>16</v>
      </c>
      <c r="B1233" s="18" t="s">
        <v>27</v>
      </c>
      <c r="C1233" s="18" t="s">
        <v>84</v>
      </c>
      <c r="D1233" s="18" t="s">
        <v>92</v>
      </c>
      <c r="E1233" s="18">
        <v>3</v>
      </c>
      <c r="F1233" s="18">
        <v>2005</v>
      </c>
      <c r="G1233" s="19">
        <v>537.71756844207175</v>
      </c>
      <c r="H1233" s="19">
        <v>0</v>
      </c>
      <c r="I1233" s="19">
        <v>349</v>
      </c>
      <c r="J1233" s="19">
        <v>0</v>
      </c>
      <c r="K1233" s="19">
        <v>0</v>
      </c>
      <c r="L1233" s="19">
        <v>0</v>
      </c>
      <c r="M1233" s="19">
        <v>349</v>
      </c>
    </row>
    <row r="1234" spans="1:13" x14ac:dyDescent="0.2">
      <c r="A1234" s="18" t="s">
        <v>12</v>
      </c>
      <c r="B1234" s="18" t="s">
        <v>17</v>
      </c>
      <c r="C1234" s="18" t="s">
        <v>84</v>
      </c>
      <c r="D1234" s="18" t="s">
        <v>92</v>
      </c>
      <c r="E1234" s="18">
        <v>3</v>
      </c>
      <c r="F1234" s="18">
        <v>2005</v>
      </c>
      <c r="G1234" s="19">
        <v>329.52197541819231</v>
      </c>
      <c r="H1234" s="19">
        <v>0</v>
      </c>
      <c r="I1234" s="19">
        <v>299</v>
      </c>
      <c r="J1234" s="19">
        <v>0</v>
      </c>
      <c r="K1234" s="19">
        <v>0</v>
      </c>
      <c r="L1234" s="19">
        <v>0</v>
      </c>
      <c r="M1234" s="19">
        <v>299</v>
      </c>
    </row>
    <row r="1235" spans="1:13" x14ac:dyDescent="0.2">
      <c r="A1235" s="18" t="s">
        <v>16</v>
      </c>
      <c r="B1235" s="18" t="s">
        <v>28</v>
      </c>
      <c r="C1235" s="18" t="s">
        <v>31</v>
      </c>
      <c r="D1235" s="18" t="s">
        <v>90</v>
      </c>
      <c r="E1235" s="18">
        <v>3</v>
      </c>
      <c r="F1235" s="18">
        <v>1998</v>
      </c>
      <c r="G1235" s="19">
        <v>682.01592228234279</v>
      </c>
      <c r="H1235" s="19">
        <v>0</v>
      </c>
      <c r="I1235" s="19">
        <v>117</v>
      </c>
      <c r="J1235" s="19">
        <v>20</v>
      </c>
      <c r="K1235" s="19">
        <v>0</v>
      </c>
      <c r="L1235" s="19">
        <v>0</v>
      </c>
      <c r="M1235" s="19">
        <v>137</v>
      </c>
    </row>
    <row r="1236" spans="1:13" x14ac:dyDescent="0.2">
      <c r="A1236" s="18" t="s">
        <v>13</v>
      </c>
      <c r="B1236" s="18" t="s">
        <v>21</v>
      </c>
      <c r="C1236" s="18" t="s">
        <v>32</v>
      </c>
      <c r="D1236" s="18" t="s">
        <v>93</v>
      </c>
      <c r="E1236" s="18">
        <v>2</v>
      </c>
      <c r="F1236" s="18">
        <v>2013</v>
      </c>
      <c r="G1236" s="19">
        <v>437.62040791439983</v>
      </c>
      <c r="H1236" s="19">
        <v>0</v>
      </c>
      <c r="I1236" s="19">
        <v>529</v>
      </c>
      <c r="J1236" s="19">
        <v>0</v>
      </c>
      <c r="K1236" s="19">
        <v>0</v>
      </c>
      <c r="L1236" s="19">
        <v>0</v>
      </c>
      <c r="M1236" s="19">
        <v>529</v>
      </c>
    </row>
    <row r="1237" spans="1:13" x14ac:dyDescent="0.2">
      <c r="A1237" s="18" t="s">
        <v>15</v>
      </c>
      <c r="B1237" s="18" t="s">
        <v>26</v>
      </c>
      <c r="C1237" s="18" t="s">
        <v>84</v>
      </c>
      <c r="D1237" s="18" t="s">
        <v>92</v>
      </c>
      <c r="E1237" s="18">
        <v>3</v>
      </c>
      <c r="F1237" s="18">
        <v>1964</v>
      </c>
      <c r="G1237" s="19">
        <v>284.99543090100548</v>
      </c>
      <c r="H1237" s="19">
        <v>0</v>
      </c>
      <c r="I1237" s="19">
        <v>1923</v>
      </c>
      <c r="J1237" s="19">
        <v>5</v>
      </c>
      <c r="K1237" s="19">
        <v>36</v>
      </c>
      <c r="L1237" s="19">
        <v>23.400000000000002</v>
      </c>
      <c r="M1237" s="19">
        <v>1951.4</v>
      </c>
    </row>
    <row r="1238" spans="1:13" x14ac:dyDescent="0.2">
      <c r="A1238" s="18" t="s">
        <v>12</v>
      </c>
      <c r="B1238" s="18" t="s">
        <v>19</v>
      </c>
      <c r="C1238" s="18" t="s">
        <v>31</v>
      </c>
      <c r="D1238" s="18" t="s">
        <v>90</v>
      </c>
      <c r="E1238" s="18">
        <v>3</v>
      </c>
      <c r="F1238" s="18">
        <v>2007</v>
      </c>
      <c r="G1238" s="19">
        <v>436.08739571068145</v>
      </c>
      <c r="H1238" s="19">
        <v>0</v>
      </c>
      <c r="I1238" s="19">
        <v>1623</v>
      </c>
      <c r="J1238" s="19">
        <v>0</v>
      </c>
      <c r="K1238" s="19">
        <v>0</v>
      </c>
      <c r="L1238" s="19">
        <v>0</v>
      </c>
      <c r="M1238" s="19">
        <v>1623</v>
      </c>
    </row>
    <row r="1239" spans="1:13" x14ac:dyDescent="0.2">
      <c r="A1239" s="18" t="s">
        <v>16</v>
      </c>
      <c r="B1239" s="18" t="s">
        <v>27</v>
      </c>
      <c r="C1239" s="18" t="s">
        <v>29</v>
      </c>
      <c r="D1239" s="18" t="s">
        <v>86</v>
      </c>
      <c r="E1239" s="18">
        <v>3</v>
      </c>
      <c r="F1239" s="18">
        <v>2009</v>
      </c>
      <c r="G1239" s="19">
        <v>588.44149345501648</v>
      </c>
      <c r="H1239" s="19">
        <v>0</v>
      </c>
      <c r="I1239" s="19">
        <v>305</v>
      </c>
      <c r="J1239" s="19">
        <v>0</v>
      </c>
      <c r="K1239" s="19">
        <v>0</v>
      </c>
      <c r="L1239" s="19">
        <v>0</v>
      </c>
      <c r="M1239" s="19">
        <v>305</v>
      </c>
    </row>
    <row r="1240" spans="1:13" x14ac:dyDescent="0.2">
      <c r="A1240" s="18" t="s">
        <v>16</v>
      </c>
      <c r="B1240" s="18" t="s">
        <v>28</v>
      </c>
      <c r="C1240" s="18" t="s">
        <v>30</v>
      </c>
      <c r="D1240" s="18" t="s">
        <v>88</v>
      </c>
      <c r="E1240" s="18">
        <v>3</v>
      </c>
      <c r="F1240" s="18">
        <v>2011</v>
      </c>
      <c r="G1240" s="19">
        <v>607.1153649346744</v>
      </c>
      <c r="H1240" s="19">
        <v>781</v>
      </c>
      <c r="I1240" s="19">
        <v>0</v>
      </c>
      <c r="J1240" s="19">
        <v>110</v>
      </c>
      <c r="K1240" s="19">
        <v>0</v>
      </c>
      <c r="L1240" s="19">
        <v>0</v>
      </c>
      <c r="M1240" s="19">
        <v>891</v>
      </c>
    </row>
    <row r="1241" spans="1:13" x14ac:dyDescent="0.2">
      <c r="A1241" s="18" t="s">
        <v>14</v>
      </c>
      <c r="B1241" s="18" t="s">
        <v>23</v>
      </c>
      <c r="C1241" s="18" t="s">
        <v>31</v>
      </c>
      <c r="D1241" s="18" t="s">
        <v>90</v>
      </c>
      <c r="E1241" s="18">
        <v>3</v>
      </c>
      <c r="F1241" s="18">
        <v>2005</v>
      </c>
      <c r="G1241" s="19">
        <v>474.28254498749095</v>
      </c>
      <c r="H1241" s="19">
        <v>0</v>
      </c>
      <c r="I1241" s="19">
        <v>408</v>
      </c>
      <c r="J1241" s="19">
        <v>391</v>
      </c>
      <c r="K1241" s="19">
        <v>0</v>
      </c>
      <c r="L1241" s="19">
        <v>0</v>
      </c>
      <c r="M1241" s="19">
        <v>799</v>
      </c>
    </row>
    <row r="1242" spans="1:13" x14ac:dyDescent="0.2">
      <c r="A1242" s="18" t="s">
        <v>12</v>
      </c>
      <c r="B1242" s="18" t="s">
        <v>17</v>
      </c>
      <c r="C1242" s="18" t="s">
        <v>29</v>
      </c>
      <c r="D1242" s="18" t="s">
        <v>85</v>
      </c>
      <c r="E1242" s="18">
        <v>3</v>
      </c>
      <c r="F1242" s="18">
        <v>2006</v>
      </c>
      <c r="G1242" s="19">
        <v>324.28901639580192</v>
      </c>
      <c r="H1242" s="19">
        <v>1243</v>
      </c>
      <c r="I1242" s="19">
        <v>0</v>
      </c>
      <c r="J1242" s="19">
        <v>0</v>
      </c>
      <c r="K1242" s="19">
        <v>0</v>
      </c>
      <c r="L1242" s="19">
        <v>0</v>
      </c>
      <c r="M1242" s="19">
        <v>1243</v>
      </c>
    </row>
    <row r="1243" spans="1:13" x14ac:dyDescent="0.2">
      <c r="A1243" s="18" t="s">
        <v>16</v>
      </c>
      <c r="B1243" s="18" t="s">
        <v>27</v>
      </c>
      <c r="C1243" s="18" t="s">
        <v>29</v>
      </c>
      <c r="D1243" s="18" t="s">
        <v>86</v>
      </c>
      <c r="E1243" s="18">
        <v>3</v>
      </c>
      <c r="F1243" s="18">
        <v>2006</v>
      </c>
      <c r="G1243" s="19">
        <v>393.48503453218353</v>
      </c>
      <c r="H1243" s="19">
        <v>288</v>
      </c>
      <c r="I1243" s="19">
        <v>0</v>
      </c>
      <c r="J1243" s="19">
        <v>0</v>
      </c>
      <c r="K1243" s="19">
        <v>0</v>
      </c>
      <c r="L1243" s="19">
        <v>0</v>
      </c>
      <c r="M1243" s="19">
        <v>288</v>
      </c>
    </row>
    <row r="1244" spans="1:13" x14ac:dyDescent="0.2">
      <c r="A1244" s="18" t="s">
        <v>12</v>
      </c>
      <c r="B1244" s="18" t="s">
        <v>17</v>
      </c>
      <c r="C1244" s="18" t="s">
        <v>84</v>
      </c>
      <c r="D1244" s="18" t="s">
        <v>92</v>
      </c>
      <c r="E1244" s="18">
        <v>2</v>
      </c>
      <c r="F1244" s="18">
        <v>2013</v>
      </c>
      <c r="G1244" s="19">
        <v>472.91669375682244</v>
      </c>
      <c r="H1244" s="19">
        <v>0</v>
      </c>
      <c r="I1244" s="19">
        <v>75</v>
      </c>
      <c r="J1244" s="19">
        <v>3</v>
      </c>
      <c r="K1244" s="19">
        <v>0</v>
      </c>
      <c r="L1244" s="19">
        <v>0</v>
      </c>
      <c r="M1244" s="19">
        <v>78</v>
      </c>
    </row>
    <row r="1245" spans="1:13" x14ac:dyDescent="0.2">
      <c r="A1245" s="18" t="s">
        <v>16</v>
      </c>
      <c r="B1245" s="18" t="s">
        <v>27</v>
      </c>
      <c r="C1245" s="18" t="s">
        <v>84</v>
      </c>
      <c r="D1245" s="18" t="s">
        <v>92</v>
      </c>
      <c r="E1245" s="18">
        <v>3</v>
      </c>
      <c r="F1245" s="18">
        <v>2003</v>
      </c>
      <c r="G1245" s="19">
        <v>410.1460720351871</v>
      </c>
      <c r="H1245" s="19">
        <v>0</v>
      </c>
      <c r="I1245" s="19">
        <v>1766</v>
      </c>
      <c r="J1245" s="19">
        <v>0</v>
      </c>
      <c r="K1245" s="19">
        <v>0</v>
      </c>
      <c r="L1245" s="19">
        <v>0</v>
      </c>
      <c r="M1245" s="19">
        <v>1766</v>
      </c>
    </row>
    <row r="1246" spans="1:13" x14ac:dyDescent="0.2">
      <c r="A1246" s="18" t="s">
        <v>16</v>
      </c>
      <c r="B1246" s="18" t="s">
        <v>27</v>
      </c>
      <c r="C1246" s="18" t="s">
        <v>29</v>
      </c>
      <c r="D1246" s="18" t="s">
        <v>85</v>
      </c>
      <c r="E1246" s="18">
        <v>3</v>
      </c>
      <c r="F1246" s="18">
        <v>2005</v>
      </c>
      <c r="G1246" s="19">
        <v>464.12367953642206</v>
      </c>
      <c r="H1246" s="19">
        <v>494</v>
      </c>
      <c r="I1246" s="19">
        <v>0</v>
      </c>
      <c r="J1246" s="19">
        <v>38</v>
      </c>
      <c r="K1246" s="19">
        <v>0</v>
      </c>
      <c r="L1246" s="19">
        <v>0</v>
      </c>
      <c r="M1246" s="19">
        <v>532</v>
      </c>
    </row>
    <row r="1247" spans="1:13" x14ac:dyDescent="0.2">
      <c r="A1247" s="18" t="s">
        <v>16</v>
      </c>
      <c r="B1247" s="18" t="s">
        <v>28</v>
      </c>
      <c r="C1247" s="18" t="s">
        <v>84</v>
      </c>
      <c r="D1247" s="18" t="s">
        <v>92</v>
      </c>
      <c r="E1247" s="18">
        <v>1</v>
      </c>
      <c r="F1247" s="18">
        <v>2019</v>
      </c>
      <c r="G1247" s="19">
        <v>772.36858606095609</v>
      </c>
      <c r="H1247" s="19">
        <v>138</v>
      </c>
      <c r="I1247" s="19">
        <v>0</v>
      </c>
      <c r="J1247" s="19">
        <v>9</v>
      </c>
      <c r="K1247" s="19">
        <v>0</v>
      </c>
      <c r="L1247" s="19">
        <v>0</v>
      </c>
      <c r="M1247" s="19">
        <v>147</v>
      </c>
    </row>
    <row r="1248" spans="1:13" x14ac:dyDescent="0.2">
      <c r="A1248" s="18" t="s">
        <v>13</v>
      </c>
      <c r="B1248" s="18" t="s">
        <v>21</v>
      </c>
      <c r="C1248" s="18" t="s">
        <v>30</v>
      </c>
      <c r="D1248" s="18" t="s">
        <v>89</v>
      </c>
      <c r="E1248" s="18">
        <v>1</v>
      </c>
      <c r="F1248" s="18">
        <v>2019</v>
      </c>
      <c r="G1248" s="19">
        <v>938.06277455682857</v>
      </c>
      <c r="H1248" s="19">
        <v>0</v>
      </c>
      <c r="I1248" s="19">
        <v>140</v>
      </c>
      <c r="J1248" s="19">
        <v>0</v>
      </c>
      <c r="K1248" s="19">
        <v>0</v>
      </c>
      <c r="L1248" s="19">
        <v>0</v>
      </c>
      <c r="M1248" s="19">
        <v>140</v>
      </c>
    </row>
    <row r="1249" spans="1:13" x14ac:dyDescent="0.2">
      <c r="A1249" s="18" t="s">
        <v>14</v>
      </c>
      <c r="B1249" s="18" t="s">
        <v>23</v>
      </c>
      <c r="C1249" s="18" t="s">
        <v>31</v>
      </c>
      <c r="D1249" s="18" t="s">
        <v>90</v>
      </c>
      <c r="E1249" s="18">
        <v>3</v>
      </c>
      <c r="F1249" s="18">
        <v>2004</v>
      </c>
      <c r="G1249" s="19">
        <v>582.48277817056135</v>
      </c>
      <c r="H1249" s="19">
        <v>0</v>
      </c>
      <c r="I1249" s="19">
        <v>0</v>
      </c>
      <c r="J1249" s="19">
        <v>915</v>
      </c>
      <c r="K1249" s="19">
        <v>0</v>
      </c>
      <c r="L1249" s="19">
        <v>0</v>
      </c>
      <c r="M1249" s="19">
        <v>915</v>
      </c>
    </row>
    <row r="1250" spans="1:13" x14ac:dyDescent="0.2">
      <c r="A1250" s="18" t="s">
        <v>16</v>
      </c>
      <c r="B1250" s="18" t="s">
        <v>27</v>
      </c>
      <c r="C1250" s="18" t="s">
        <v>29</v>
      </c>
      <c r="D1250" s="18" t="s">
        <v>85</v>
      </c>
      <c r="E1250" s="18">
        <v>3</v>
      </c>
      <c r="F1250" s="18">
        <v>2008</v>
      </c>
      <c r="G1250" s="19">
        <v>821.35854593980366</v>
      </c>
      <c r="H1250" s="19">
        <v>0</v>
      </c>
      <c r="I1250" s="19">
        <v>526</v>
      </c>
      <c r="J1250" s="19">
        <v>0</v>
      </c>
      <c r="K1250" s="19">
        <v>0</v>
      </c>
      <c r="L1250" s="19">
        <v>0</v>
      </c>
      <c r="M1250" s="19">
        <v>526</v>
      </c>
    </row>
    <row r="1251" spans="1:13" x14ac:dyDescent="0.2">
      <c r="A1251" s="18" t="s">
        <v>16</v>
      </c>
      <c r="B1251" s="18" t="s">
        <v>27</v>
      </c>
      <c r="C1251" s="18" t="s">
        <v>29</v>
      </c>
      <c r="D1251" s="18" t="s">
        <v>85</v>
      </c>
      <c r="E1251" s="18">
        <v>3</v>
      </c>
      <c r="F1251" s="18">
        <v>2003</v>
      </c>
      <c r="G1251" s="19">
        <v>465.31327187480883</v>
      </c>
      <c r="H1251" s="19">
        <v>1148</v>
      </c>
      <c r="I1251" s="19">
        <v>0</v>
      </c>
      <c r="J1251" s="19">
        <v>16</v>
      </c>
      <c r="K1251" s="19">
        <v>0</v>
      </c>
      <c r="L1251" s="19">
        <v>0</v>
      </c>
      <c r="M1251" s="19">
        <v>1164</v>
      </c>
    </row>
    <row r="1252" spans="1:13" x14ac:dyDescent="0.2">
      <c r="A1252" s="18" t="s">
        <v>12</v>
      </c>
      <c r="B1252" s="18" t="s">
        <v>17</v>
      </c>
      <c r="C1252" s="18" t="s">
        <v>32</v>
      </c>
      <c r="D1252" s="18" t="s">
        <v>93</v>
      </c>
      <c r="E1252" s="18">
        <v>3</v>
      </c>
      <c r="F1252" s="18">
        <v>2006</v>
      </c>
      <c r="G1252" s="19">
        <v>359.37781579934585</v>
      </c>
      <c r="H1252" s="19">
        <v>0</v>
      </c>
      <c r="I1252" s="19">
        <v>1193</v>
      </c>
      <c r="J1252" s="19">
        <v>0</v>
      </c>
      <c r="K1252" s="19">
        <v>0</v>
      </c>
      <c r="L1252" s="19">
        <v>0</v>
      </c>
      <c r="M1252" s="19">
        <v>1193</v>
      </c>
    </row>
    <row r="1253" spans="1:13" x14ac:dyDescent="0.2">
      <c r="A1253" s="18" t="s">
        <v>16</v>
      </c>
      <c r="B1253" s="18" t="s">
        <v>27</v>
      </c>
      <c r="C1253" s="18" t="s">
        <v>29</v>
      </c>
      <c r="D1253" s="18" t="s">
        <v>85</v>
      </c>
      <c r="E1253" s="18">
        <v>3</v>
      </c>
      <c r="F1253" s="18">
        <v>2007</v>
      </c>
      <c r="G1253" s="19">
        <v>517.24313882120975</v>
      </c>
      <c r="H1253" s="19">
        <v>0</v>
      </c>
      <c r="I1253" s="19">
        <v>793</v>
      </c>
      <c r="J1253" s="19">
        <v>0</v>
      </c>
      <c r="K1253" s="19">
        <v>0</v>
      </c>
      <c r="L1253" s="19">
        <v>0</v>
      </c>
      <c r="M1253" s="19">
        <v>793</v>
      </c>
    </row>
    <row r="1254" spans="1:13" x14ac:dyDescent="0.2">
      <c r="A1254" s="18" t="s">
        <v>16</v>
      </c>
      <c r="B1254" s="18" t="s">
        <v>27</v>
      </c>
      <c r="C1254" s="18" t="s">
        <v>84</v>
      </c>
      <c r="D1254" s="18" t="s">
        <v>92</v>
      </c>
      <c r="E1254" s="18">
        <v>3</v>
      </c>
      <c r="F1254" s="18">
        <v>2004</v>
      </c>
      <c r="G1254" s="19">
        <v>422.13729366863959</v>
      </c>
      <c r="H1254" s="19">
        <v>141</v>
      </c>
      <c r="I1254" s="19">
        <v>197</v>
      </c>
      <c r="J1254" s="19">
        <v>0</v>
      </c>
      <c r="K1254" s="19">
        <v>0</v>
      </c>
      <c r="L1254" s="19">
        <v>0</v>
      </c>
      <c r="M1254" s="19">
        <v>338</v>
      </c>
    </row>
    <row r="1255" spans="1:13" x14ac:dyDescent="0.2">
      <c r="A1255" s="18" t="s">
        <v>16</v>
      </c>
      <c r="B1255" s="18" t="s">
        <v>27</v>
      </c>
      <c r="C1255" s="18" t="s">
        <v>30</v>
      </c>
      <c r="D1255" s="18" t="s">
        <v>89</v>
      </c>
      <c r="E1255" s="18">
        <v>1</v>
      </c>
      <c r="F1255" s="18">
        <v>2018</v>
      </c>
      <c r="G1255" s="19">
        <v>676.8236903165722</v>
      </c>
      <c r="H1255" s="19">
        <v>472</v>
      </c>
      <c r="I1255" s="19">
        <v>0</v>
      </c>
      <c r="J1255" s="19">
        <v>0</v>
      </c>
      <c r="K1255" s="19">
        <v>0</v>
      </c>
      <c r="L1255" s="19">
        <v>0</v>
      </c>
      <c r="M1255" s="19">
        <v>472</v>
      </c>
    </row>
    <row r="1256" spans="1:13" x14ac:dyDescent="0.2">
      <c r="A1256" s="18" t="s">
        <v>13</v>
      </c>
      <c r="B1256" s="18" t="s">
        <v>21</v>
      </c>
      <c r="C1256" s="18" t="s">
        <v>84</v>
      </c>
      <c r="D1256" s="18" t="s">
        <v>92</v>
      </c>
      <c r="E1256" s="18">
        <v>2</v>
      </c>
      <c r="F1256" s="18">
        <v>2012</v>
      </c>
      <c r="G1256" s="19">
        <v>426.43320979567983</v>
      </c>
      <c r="H1256" s="19">
        <v>0</v>
      </c>
      <c r="I1256" s="19">
        <v>66</v>
      </c>
      <c r="J1256" s="19">
        <v>8</v>
      </c>
      <c r="K1256" s="19">
        <v>5</v>
      </c>
      <c r="L1256" s="19">
        <v>3.25</v>
      </c>
      <c r="M1256" s="19">
        <v>77.25</v>
      </c>
    </row>
    <row r="1257" spans="1:13" x14ac:dyDescent="0.2">
      <c r="A1257" s="18" t="s">
        <v>12</v>
      </c>
      <c r="B1257" s="18" t="s">
        <v>17</v>
      </c>
      <c r="C1257" s="18" t="s">
        <v>84</v>
      </c>
      <c r="D1257" s="18" t="s">
        <v>92</v>
      </c>
      <c r="E1257" s="18">
        <v>3</v>
      </c>
      <c r="F1257" s="18">
        <v>2007</v>
      </c>
      <c r="G1257" s="19">
        <v>561.78659685739183</v>
      </c>
      <c r="H1257" s="19">
        <v>485</v>
      </c>
      <c r="I1257" s="19">
        <v>605</v>
      </c>
      <c r="J1257" s="19">
        <v>0</v>
      </c>
      <c r="K1257" s="19">
        <v>0</v>
      </c>
      <c r="L1257" s="19">
        <v>0</v>
      </c>
      <c r="M1257" s="19">
        <v>1090</v>
      </c>
    </row>
    <row r="1258" spans="1:13" x14ac:dyDescent="0.2">
      <c r="A1258" s="18" t="s">
        <v>16</v>
      </c>
      <c r="B1258" s="18" t="s">
        <v>28</v>
      </c>
      <c r="C1258" s="18" t="s">
        <v>30</v>
      </c>
      <c r="D1258" s="18" t="s">
        <v>89</v>
      </c>
      <c r="E1258" s="18">
        <v>2</v>
      </c>
      <c r="F1258" s="18">
        <v>2016</v>
      </c>
      <c r="G1258" s="19">
        <v>920.54367872430203</v>
      </c>
      <c r="H1258" s="19">
        <v>144</v>
      </c>
      <c r="I1258" s="19">
        <v>0</v>
      </c>
      <c r="J1258" s="19">
        <v>53</v>
      </c>
      <c r="K1258" s="19">
        <v>0</v>
      </c>
      <c r="L1258" s="19">
        <v>0</v>
      </c>
      <c r="M1258" s="19">
        <v>197</v>
      </c>
    </row>
    <row r="1259" spans="1:13" x14ac:dyDescent="0.2">
      <c r="A1259" s="18" t="s">
        <v>14</v>
      </c>
      <c r="B1259" s="18" t="s">
        <v>23</v>
      </c>
      <c r="C1259" s="18" t="s">
        <v>84</v>
      </c>
      <c r="D1259" s="18" t="s">
        <v>92</v>
      </c>
      <c r="E1259" s="18">
        <v>2</v>
      </c>
      <c r="F1259" s="18">
        <v>2013</v>
      </c>
      <c r="G1259" s="19">
        <v>881.88380887326912</v>
      </c>
      <c r="H1259" s="19">
        <v>0</v>
      </c>
      <c r="I1259" s="19">
        <v>916</v>
      </c>
      <c r="J1259" s="19">
        <v>0</v>
      </c>
      <c r="K1259" s="19">
        <v>0</v>
      </c>
      <c r="L1259" s="19">
        <v>0</v>
      </c>
      <c r="M1259" s="19">
        <v>916</v>
      </c>
    </row>
    <row r="1260" spans="1:13" x14ac:dyDescent="0.2">
      <c r="A1260" s="18" t="s">
        <v>16</v>
      </c>
      <c r="B1260" s="18" t="s">
        <v>27</v>
      </c>
      <c r="C1260" s="18" t="s">
        <v>84</v>
      </c>
      <c r="D1260" s="18" t="s">
        <v>92</v>
      </c>
      <c r="E1260" s="18">
        <v>3</v>
      </c>
      <c r="F1260" s="18">
        <v>2006</v>
      </c>
      <c r="G1260" s="19">
        <v>484.36931569574085</v>
      </c>
      <c r="H1260" s="19">
        <v>0</v>
      </c>
      <c r="I1260" s="19">
        <v>1525</v>
      </c>
      <c r="J1260" s="19">
        <v>0</v>
      </c>
      <c r="K1260" s="19">
        <v>0</v>
      </c>
      <c r="L1260" s="19">
        <v>0</v>
      </c>
      <c r="M1260" s="19">
        <v>1525</v>
      </c>
    </row>
    <row r="1261" spans="1:13" x14ac:dyDescent="0.2">
      <c r="A1261" s="18" t="s">
        <v>14</v>
      </c>
      <c r="B1261" s="18" t="s">
        <v>23</v>
      </c>
      <c r="C1261" s="18" t="s">
        <v>32</v>
      </c>
      <c r="D1261" s="18" t="s">
        <v>93</v>
      </c>
      <c r="E1261" s="18">
        <v>3</v>
      </c>
      <c r="F1261" s="18">
        <v>2004</v>
      </c>
      <c r="G1261" s="19">
        <v>469.81028871391101</v>
      </c>
      <c r="H1261" s="19">
        <v>0</v>
      </c>
      <c r="I1261" s="19">
        <v>842</v>
      </c>
      <c r="J1261" s="19">
        <v>0</v>
      </c>
      <c r="K1261" s="19">
        <v>0</v>
      </c>
      <c r="L1261" s="19">
        <v>0</v>
      </c>
      <c r="M1261" s="19">
        <v>842</v>
      </c>
    </row>
    <row r="1262" spans="1:13" x14ac:dyDescent="0.2">
      <c r="A1262" s="18" t="s">
        <v>12</v>
      </c>
      <c r="B1262" s="18" t="s">
        <v>18</v>
      </c>
      <c r="C1262" s="18" t="s">
        <v>29</v>
      </c>
      <c r="D1262" s="18" t="s">
        <v>87</v>
      </c>
      <c r="E1262" s="18">
        <v>3</v>
      </c>
      <c r="F1262" s="18">
        <v>2008</v>
      </c>
      <c r="G1262" s="19">
        <v>427.77448425518128</v>
      </c>
      <c r="H1262" s="19">
        <v>0</v>
      </c>
      <c r="I1262" s="19">
        <v>820</v>
      </c>
      <c r="J1262" s="19">
        <v>0</v>
      </c>
      <c r="K1262" s="19">
        <v>0</v>
      </c>
      <c r="L1262" s="19">
        <v>0</v>
      </c>
      <c r="M1262" s="19">
        <v>820</v>
      </c>
    </row>
    <row r="1263" spans="1:13" x14ac:dyDescent="0.2">
      <c r="A1263" s="18" t="s">
        <v>12</v>
      </c>
      <c r="B1263" s="18" t="s">
        <v>18</v>
      </c>
      <c r="C1263" s="18" t="s">
        <v>84</v>
      </c>
      <c r="D1263" s="18" t="s">
        <v>92</v>
      </c>
      <c r="E1263" s="18">
        <v>3</v>
      </c>
      <c r="F1263" s="18">
        <v>2009</v>
      </c>
      <c r="G1263" s="19">
        <v>484.18889834557581</v>
      </c>
      <c r="H1263" s="19">
        <v>0</v>
      </c>
      <c r="I1263" s="19">
        <v>655</v>
      </c>
      <c r="J1263" s="19">
        <v>72</v>
      </c>
      <c r="K1263" s="19">
        <v>0</v>
      </c>
      <c r="L1263" s="19">
        <v>0</v>
      </c>
      <c r="M1263" s="19">
        <v>727</v>
      </c>
    </row>
    <row r="1264" spans="1:13" x14ac:dyDescent="0.2">
      <c r="A1264" s="18" t="s">
        <v>12</v>
      </c>
      <c r="B1264" s="18" t="s">
        <v>18</v>
      </c>
      <c r="C1264" s="18" t="s">
        <v>31</v>
      </c>
      <c r="D1264" s="18" t="s">
        <v>90</v>
      </c>
      <c r="E1264" s="18">
        <v>1</v>
      </c>
      <c r="F1264" s="18">
        <v>2018</v>
      </c>
      <c r="G1264" s="19">
        <v>467.21993127310532</v>
      </c>
      <c r="H1264" s="19">
        <v>248</v>
      </c>
      <c r="I1264" s="19">
        <v>0</v>
      </c>
      <c r="J1264" s="19">
        <v>0</v>
      </c>
      <c r="K1264" s="19">
        <v>0</v>
      </c>
      <c r="L1264" s="19">
        <v>0</v>
      </c>
      <c r="M1264" s="19">
        <v>248</v>
      </c>
    </row>
    <row r="1265" spans="1:13" x14ac:dyDescent="0.2">
      <c r="A1265" s="18" t="s">
        <v>14</v>
      </c>
      <c r="B1265" s="18" t="s">
        <v>24</v>
      </c>
      <c r="C1265" s="18" t="s">
        <v>30</v>
      </c>
      <c r="D1265" s="18" t="s">
        <v>89</v>
      </c>
      <c r="E1265" s="18">
        <v>3</v>
      </c>
      <c r="F1265" s="18">
        <v>2002</v>
      </c>
      <c r="G1265" s="19">
        <v>468.20041277635136</v>
      </c>
      <c r="H1265" s="19">
        <v>0</v>
      </c>
      <c r="I1265" s="19">
        <v>313</v>
      </c>
      <c r="J1265" s="19">
        <v>300</v>
      </c>
      <c r="K1265" s="19">
        <v>0</v>
      </c>
      <c r="L1265" s="19">
        <v>0</v>
      </c>
      <c r="M1265" s="19">
        <v>613</v>
      </c>
    </row>
    <row r="1266" spans="1:13" x14ac:dyDescent="0.2">
      <c r="A1266" s="18" t="s">
        <v>12</v>
      </c>
      <c r="B1266" s="18" t="s">
        <v>17</v>
      </c>
      <c r="C1266" s="18" t="s">
        <v>30</v>
      </c>
      <c r="D1266" s="18" t="s">
        <v>89</v>
      </c>
      <c r="E1266" s="18">
        <v>2</v>
      </c>
      <c r="F1266" s="18">
        <v>2012</v>
      </c>
      <c r="G1266" s="19">
        <v>523.93869693714794</v>
      </c>
      <c r="H1266" s="19">
        <v>325</v>
      </c>
      <c r="I1266" s="19">
        <v>66</v>
      </c>
      <c r="J1266" s="19">
        <v>0</v>
      </c>
      <c r="K1266" s="19">
        <v>0</v>
      </c>
      <c r="L1266" s="19">
        <v>0</v>
      </c>
      <c r="M1266" s="19">
        <v>391</v>
      </c>
    </row>
    <row r="1267" spans="1:13" x14ac:dyDescent="0.2">
      <c r="A1267" s="18" t="s">
        <v>16</v>
      </c>
      <c r="B1267" s="18" t="s">
        <v>28</v>
      </c>
      <c r="C1267" s="18" t="s">
        <v>31</v>
      </c>
      <c r="D1267" s="18" t="s">
        <v>90</v>
      </c>
      <c r="E1267" s="18">
        <v>1</v>
      </c>
      <c r="F1267" s="18">
        <v>2019</v>
      </c>
      <c r="G1267" s="19">
        <v>644.0745089024947</v>
      </c>
      <c r="H1267" s="19">
        <v>50</v>
      </c>
      <c r="I1267" s="19">
        <v>10</v>
      </c>
      <c r="J1267" s="19">
        <v>0</v>
      </c>
      <c r="K1267" s="19">
        <v>0</v>
      </c>
      <c r="L1267" s="19">
        <v>0</v>
      </c>
      <c r="M1267" s="19">
        <v>60</v>
      </c>
    </row>
    <row r="1268" spans="1:13" x14ac:dyDescent="0.2">
      <c r="A1268" s="18" t="s">
        <v>15</v>
      </c>
      <c r="B1268" s="18" t="s">
        <v>25</v>
      </c>
      <c r="C1268" s="18" t="s">
        <v>31</v>
      </c>
      <c r="D1268" s="18" t="s">
        <v>90</v>
      </c>
      <c r="E1268" s="18">
        <v>2</v>
      </c>
      <c r="F1268" s="18">
        <v>2014</v>
      </c>
      <c r="G1268" s="19">
        <v>643.8990245648132</v>
      </c>
      <c r="H1268" s="19">
        <v>0</v>
      </c>
      <c r="I1268" s="19">
        <v>280</v>
      </c>
      <c r="J1268" s="19">
        <v>4</v>
      </c>
      <c r="K1268" s="19">
        <v>0</v>
      </c>
      <c r="L1268" s="19">
        <v>0</v>
      </c>
      <c r="M1268" s="19">
        <v>284</v>
      </c>
    </row>
    <row r="1269" spans="1:13" x14ac:dyDescent="0.2">
      <c r="A1269" s="18" t="s">
        <v>12</v>
      </c>
      <c r="B1269" s="18" t="s">
        <v>18</v>
      </c>
      <c r="C1269" s="18" t="s">
        <v>84</v>
      </c>
      <c r="D1269" s="18" t="s">
        <v>92</v>
      </c>
      <c r="E1269" s="18">
        <v>3</v>
      </c>
      <c r="F1269" s="18">
        <v>2000</v>
      </c>
      <c r="G1269" s="19">
        <v>393.66395233442938</v>
      </c>
      <c r="H1269" s="19">
        <v>0</v>
      </c>
      <c r="I1269" s="19">
        <v>90</v>
      </c>
      <c r="J1269" s="19">
        <v>193</v>
      </c>
      <c r="K1269" s="19">
        <v>0</v>
      </c>
      <c r="L1269" s="19">
        <v>0</v>
      </c>
      <c r="M1269" s="19">
        <v>283</v>
      </c>
    </row>
    <row r="1270" spans="1:13" x14ac:dyDescent="0.2">
      <c r="A1270" s="18" t="s">
        <v>14</v>
      </c>
      <c r="B1270" s="18" t="s">
        <v>24</v>
      </c>
      <c r="C1270" s="18" t="s">
        <v>29</v>
      </c>
      <c r="D1270" s="18" t="s">
        <v>85</v>
      </c>
      <c r="E1270" s="18">
        <v>3</v>
      </c>
      <c r="F1270" s="18">
        <v>2003</v>
      </c>
      <c r="G1270" s="19">
        <v>440.11492491364396</v>
      </c>
      <c r="H1270" s="19">
        <v>0</v>
      </c>
      <c r="I1270" s="19">
        <v>1033</v>
      </c>
      <c r="J1270" s="19">
        <v>0</v>
      </c>
      <c r="K1270" s="19">
        <v>0</v>
      </c>
      <c r="L1270" s="19">
        <v>0</v>
      </c>
      <c r="M1270" s="19">
        <v>1033</v>
      </c>
    </row>
    <row r="1271" spans="1:13" x14ac:dyDescent="0.2">
      <c r="A1271" s="18" t="s">
        <v>14</v>
      </c>
      <c r="B1271" s="18" t="s">
        <v>22</v>
      </c>
      <c r="C1271" s="18" t="s">
        <v>29</v>
      </c>
      <c r="D1271" s="18" t="s">
        <v>85</v>
      </c>
      <c r="E1271" s="18">
        <v>1</v>
      </c>
      <c r="F1271" s="18">
        <v>2017</v>
      </c>
      <c r="G1271" s="19">
        <v>1024.7594531110881</v>
      </c>
      <c r="H1271" s="19">
        <v>547</v>
      </c>
      <c r="I1271" s="19">
        <v>0</v>
      </c>
      <c r="J1271" s="19">
        <v>0</v>
      </c>
      <c r="K1271" s="19">
        <v>0</v>
      </c>
      <c r="L1271" s="19">
        <v>0</v>
      </c>
      <c r="M1271" s="19">
        <v>547</v>
      </c>
    </row>
    <row r="1272" spans="1:13" x14ac:dyDescent="0.2">
      <c r="A1272" s="18" t="s">
        <v>12</v>
      </c>
      <c r="B1272" s="18" t="s">
        <v>18</v>
      </c>
      <c r="C1272" s="18" t="s">
        <v>29</v>
      </c>
      <c r="D1272" s="18" t="s">
        <v>85</v>
      </c>
      <c r="E1272" s="18">
        <v>3</v>
      </c>
      <c r="F1272" s="18">
        <v>2006</v>
      </c>
      <c r="G1272" s="19">
        <v>338.25565580000489</v>
      </c>
      <c r="H1272" s="19">
        <v>585</v>
      </c>
      <c r="I1272" s="19">
        <v>0</v>
      </c>
      <c r="J1272" s="19">
        <v>0</v>
      </c>
      <c r="K1272" s="19">
        <v>0</v>
      </c>
      <c r="L1272" s="19">
        <v>0</v>
      </c>
      <c r="M1272" s="19">
        <v>585</v>
      </c>
    </row>
    <row r="1273" spans="1:13" x14ac:dyDescent="0.2">
      <c r="A1273" s="18" t="s">
        <v>14</v>
      </c>
      <c r="B1273" s="18" t="s">
        <v>22</v>
      </c>
      <c r="C1273" s="18" t="s">
        <v>29</v>
      </c>
      <c r="D1273" s="18" t="s">
        <v>85</v>
      </c>
      <c r="E1273" s="18">
        <v>3</v>
      </c>
      <c r="F1273" s="18">
        <v>1994</v>
      </c>
      <c r="G1273" s="19">
        <v>340.07264665038474</v>
      </c>
      <c r="H1273" s="19">
        <v>1574</v>
      </c>
      <c r="I1273" s="19">
        <v>0</v>
      </c>
      <c r="J1273" s="19">
        <v>0</v>
      </c>
      <c r="K1273" s="19">
        <v>0</v>
      </c>
      <c r="L1273" s="19">
        <v>0</v>
      </c>
      <c r="M1273" s="19">
        <v>1574</v>
      </c>
    </row>
    <row r="1274" spans="1:13" x14ac:dyDescent="0.2">
      <c r="A1274" s="18" t="s">
        <v>12</v>
      </c>
      <c r="B1274" s="18" t="s">
        <v>17</v>
      </c>
      <c r="C1274" s="18" t="s">
        <v>84</v>
      </c>
      <c r="D1274" s="18" t="s">
        <v>92</v>
      </c>
      <c r="E1274" s="18">
        <v>2</v>
      </c>
      <c r="F1274" s="18">
        <v>2012</v>
      </c>
      <c r="G1274" s="19">
        <v>521.04626563663726</v>
      </c>
      <c r="H1274" s="19">
        <v>436</v>
      </c>
      <c r="I1274" s="19">
        <v>0</v>
      </c>
      <c r="J1274" s="19">
        <v>0</v>
      </c>
      <c r="K1274" s="19">
        <v>0</v>
      </c>
      <c r="L1274" s="19">
        <v>0</v>
      </c>
      <c r="M1274" s="19">
        <v>436</v>
      </c>
    </row>
    <row r="1275" spans="1:13" x14ac:dyDescent="0.2">
      <c r="A1275" s="18" t="s">
        <v>12</v>
      </c>
      <c r="B1275" s="18" t="s">
        <v>17</v>
      </c>
      <c r="C1275" s="18" t="s">
        <v>31</v>
      </c>
      <c r="D1275" s="18" t="s">
        <v>90</v>
      </c>
      <c r="E1275" s="18">
        <v>2</v>
      </c>
      <c r="F1275" s="18">
        <v>2013</v>
      </c>
      <c r="G1275" s="19">
        <v>625.57664039727786</v>
      </c>
      <c r="H1275" s="19">
        <v>82</v>
      </c>
      <c r="I1275" s="19">
        <v>0</v>
      </c>
      <c r="J1275" s="19">
        <v>60</v>
      </c>
      <c r="K1275" s="19">
        <v>17</v>
      </c>
      <c r="L1275" s="19">
        <v>11.05</v>
      </c>
      <c r="M1275" s="19">
        <v>153.05000000000001</v>
      </c>
    </row>
    <row r="1276" spans="1:13" x14ac:dyDescent="0.2">
      <c r="A1276" s="18" t="s">
        <v>12</v>
      </c>
      <c r="B1276" s="18" t="s">
        <v>17</v>
      </c>
      <c r="C1276" s="18" t="s">
        <v>31</v>
      </c>
      <c r="D1276" s="18" t="s">
        <v>90</v>
      </c>
      <c r="E1276" s="18">
        <v>2</v>
      </c>
      <c r="F1276" s="18">
        <v>2013</v>
      </c>
      <c r="G1276" s="19">
        <v>584.05455545397501</v>
      </c>
      <c r="H1276" s="19">
        <v>457</v>
      </c>
      <c r="I1276" s="19">
        <v>13</v>
      </c>
      <c r="J1276" s="19">
        <v>0</v>
      </c>
      <c r="K1276" s="19">
        <v>0</v>
      </c>
      <c r="L1276" s="19">
        <v>0</v>
      </c>
      <c r="M1276" s="19">
        <v>470</v>
      </c>
    </row>
    <row r="1277" spans="1:13" x14ac:dyDescent="0.2">
      <c r="A1277" s="18" t="s">
        <v>12</v>
      </c>
      <c r="B1277" s="18" t="s">
        <v>18</v>
      </c>
      <c r="C1277" s="18" t="s">
        <v>31</v>
      </c>
      <c r="D1277" s="18" t="s">
        <v>90</v>
      </c>
      <c r="E1277" s="18">
        <v>3</v>
      </c>
      <c r="F1277" s="18">
        <v>2010</v>
      </c>
      <c r="G1277" s="19">
        <v>466.681492633738</v>
      </c>
      <c r="H1277" s="19">
        <v>0</v>
      </c>
      <c r="I1277" s="19">
        <v>575</v>
      </c>
      <c r="J1277" s="19">
        <v>106</v>
      </c>
      <c r="K1277" s="19">
        <v>34</v>
      </c>
      <c r="L1277" s="19">
        <v>22.1</v>
      </c>
      <c r="M1277" s="19">
        <v>703.1</v>
      </c>
    </row>
    <row r="1278" spans="1:13" x14ac:dyDescent="0.2">
      <c r="A1278" s="18" t="s">
        <v>15</v>
      </c>
      <c r="B1278" s="18" t="s">
        <v>25</v>
      </c>
      <c r="C1278" s="18" t="s">
        <v>31</v>
      </c>
      <c r="D1278" s="18" t="s">
        <v>90</v>
      </c>
      <c r="E1278" s="18">
        <v>3</v>
      </c>
      <c r="F1278" s="18">
        <v>2004</v>
      </c>
      <c r="G1278" s="19">
        <v>437.63815853897376</v>
      </c>
      <c r="H1278" s="19">
        <v>0</v>
      </c>
      <c r="I1278" s="19">
        <v>100</v>
      </c>
      <c r="J1278" s="19">
        <v>12</v>
      </c>
      <c r="K1278" s="19">
        <v>0</v>
      </c>
      <c r="L1278" s="19">
        <v>0</v>
      </c>
      <c r="M1278" s="19">
        <v>112</v>
      </c>
    </row>
    <row r="1279" spans="1:13" x14ac:dyDescent="0.2">
      <c r="A1279" s="18" t="s">
        <v>16</v>
      </c>
      <c r="B1279" s="18" t="s">
        <v>27</v>
      </c>
      <c r="C1279" s="18" t="s">
        <v>29</v>
      </c>
      <c r="D1279" s="18" t="s">
        <v>85</v>
      </c>
      <c r="E1279" s="18">
        <v>3</v>
      </c>
      <c r="F1279" s="18">
        <v>1991</v>
      </c>
      <c r="G1279" s="19">
        <v>317.5042333984843</v>
      </c>
      <c r="H1279" s="19">
        <v>3836</v>
      </c>
      <c r="I1279" s="19">
        <v>0</v>
      </c>
      <c r="J1279" s="19">
        <v>0</v>
      </c>
      <c r="K1279" s="19">
        <v>0</v>
      </c>
      <c r="L1279" s="19">
        <v>0</v>
      </c>
      <c r="M1279" s="19">
        <v>3836</v>
      </c>
    </row>
    <row r="1280" spans="1:13" x14ac:dyDescent="0.2">
      <c r="A1280" s="18" t="s">
        <v>16</v>
      </c>
      <c r="B1280" s="18" t="s">
        <v>27</v>
      </c>
      <c r="C1280" s="18" t="s">
        <v>29</v>
      </c>
      <c r="D1280" s="18" t="s">
        <v>85</v>
      </c>
      <c r="E1280" s="18">
        <v>3</v>
      </c>
      <c r="F1280" s="18">
        <v>2007</v>
      </c>
      <c r="G1280" s="19">
        <v>509.5939400047771</v>
      </c>
      <c r="H1280" s="19">
        <v>1201</v>
      </c>
      <c r="I1280" s="19">
        <v>0</v>
      </c>
      <c r="J1280" s="19">
        <v>0</v>
      </c>
      <c r="K1280" s="19">
        <v>0</v>
      </c>
      <c r="L1280" s="19">
        <v>0</v>
      </c>
      <c r="M1280" s="19">
        <v>1201</v>
      </c>
    </row>
    <row r="1281" spans="1:13" x14ac:dyDescent="0.2">
      <c r="A1281" s="18" t="s">
        <v>12</v>
      </c>
      <c r="B1281" s="18" t="s">
        <v>18</v>
      </c>
      <c r="C1281" s="18" t="s">
        <v>84</v>
      </c>
      <c r="D1281" s="18" t="s">
        <v>92</v>
      </c>
      <c r="E1281" s="18">
        <v>3</v>
      </c>
      <c r="F1281" s="18">
        <v>2008</v>
      </c>
      <c r="G1281" s="19">
        <v>665.93323238805306</v>
      </c>
      <c r="H1281" s="19">
        <v>290</v>
      </c>
      <c r="I1281" s="19">
        <v>83</v>
      </c>
      <c r="J1281" s="19">
        <v>119</v>
      </c>
      <c r="K1281" s="19">
        <v>3</v>
      </c>
      <c r="L1281" s="19">
        <v>1.9500000000000002</v>
      </c>
      <c r="M1281" s="19">
        <v>493.95</v>
      </c>
    </row>
    <row r="1282" spans="1:13" x14ac:dyDescent="0.2">
      <c r="A1282" s="18" t="s">
        <v>16</v>
      </c>
      <c r="B1282" s="18" t="s">
        <v>28</v>
      </c>
      <c r="C1282" s="18" t="s">
        <v>84</v>
      </c>
      <c r="D1282" s="18" t="s">
        <v>92</v>
      </c>
      <c r="E1282" s="18">
        <v>1</v>
      </c>
      <c r="F1282" s="18">
        <v>2019</v>
      </c>
      <c r="G1282" s="19">
        <v>694.87632551163119</v>
      </c>
      <c r="H1282" s="19">
        <v>0</v>
      </c>
      <c r="I1282" s="19">
        <v>212</v>
      </c>
      <c r="J1282" s="19">
        <v>0</v>
      </c>
      <c r="K1282" s="19">
        <v>0</v>
      </c>
      <c r="L1282" s="19">
        <v>0</v>
      </c>
      <c r="M1282" s="19">
        <v>212</v>
      </c>
    </row>
    <row r="1283" spans="1:13" x14ac:dyDescent="0.2">
      <c r="A1283" s="18" t="s">
        <v>14</v>
      </c>
      <c r="B1283" s="18" t="s">
        <v>22</v>
      </c>
      <c r="C1283" s="18" t="s">
        <v>31</v>
      </c>
      <c r="D1283" s="18" t="s">
        <v>90</v>
      </c>
      <c r="E1283" s="18">
        <v>2</v>
      </c>
      <c r="F1283" s="18">
        <v>2013</v>
      </c>
      <c r="G1283" s="19">
        <v>659.66779741047242</v>
      </c>
      <c r="H1283" s="19">
        <v>583</v>
      </c>
      <c r="I1283" s="19">
        <v>0</v>
      </c>
      <c r="J1283" s="19">
        <v>34</v>
      </c>
      <c r="K1283" s="19">
        <v>48</v>
      </c>
      <c r="L1283" s="19">
        <v>31.200000000000003</v>
      </c>
      <c r="M1283" s="19">
        <v>648.20000000000005</v>
      </c>
    </row>
    <row r="1284" spans="1:13" x14ac:dyDescent="0.2">
      <c r="A1284" s="18" t="s">
        <v>14</v>
      </c>
      <c r="B1284" s="18" t="s">
        <v>22</v>
      </c>
      <c r="C1284" s="18" t="s">
        <v>31</v>
      </c>
      <c r="D1284" s="18" t="s">
        <v>90</v>
      </c>
      <c r="E1284" s="18">
        <v>2</v>
      </c>
      <c r="F1284" s="18">
        <v>2015</v>
      </c>
      <c r="G1284" s="19">
        <v>659.86637615493339</v>
      </c>
      <c r="H1284" s="19">
        <v>123</v>
      </c>
      <c r="I1284" s="19">
        <v>92</v>
      </c>
      <c r="J1284" s="19">
        <v>0</v>
      </c>
      <c r="K1284" s="19">
        <v>0</v>
      </c>
      <c r="L1284" s="19">
        <v>0</v>
      </c>
      <c r="M1284" s="19">
        <v>215</v>
      </c>
    </row>
    <row r="1285" spans="1:13" x14ac:dyDescent="0.2">
      <c r="A1285" s="18" t="s">
        <v>16</v>
      </c>
      <c r="B1285" s="18" t="s">
        <v>27</v>
      </c>
      <c r="C1285" s="18" t="s">
        <v>31</v>
      </c>
      <c r="D1285" s="18" t="s">
        <v>90</v>
      </c>
      <c r="E1285" s="18">
        <v>3</v>
      </c>
      <c r="F1285" s="18">
        <v>1995</v>
      </c>
      <c r="G1285" s="19">
        <v>851.75459249087373</v>
      </c>
      <c r="H1285" s="19">
        <v>0</v>
      </c>
      <c r="I1285" s="19">
        <v>1217</v>
      </c>
      <c r="J1285" s="19">
        <v>0</v>
      </c>
      <c r="K1285" s="19">
        <v>0</v>
      </c>
      <c r="L1285" s="19">
        <v>0</v>
      </c>
      <c r="M1285" s="19">
        <v>1217</v>
      </c>
    </row>
    <row r="1286" spans="1:13" x14ac:dyDescent="0.2">
      <c r="A1286" s="18" t="s">
        <v>15</v>
      </c>
      <c r="B1286" s="18" t="s">
        <v>26</v>
      </c>
      <c r="C1286" s="18" t="s">
        <v>29</v>
      </c>
      <c r="D1286" s="18" t="s">
        <v>86</v>
      </c>
      <c r="E1286" s="18">
        <v>1</v>
      </c>
      <c r="F1286" s="18">
        <v>2018</v>
      </c>
      <c r="G1286" s="19">
        <v>460.65245041179816</v>
      </c>
      <c r="H1286" s="19">
        <v>321</v>
      </c>
      <c r="I1286" s="19">
        <v>0</v>
      </c>
      <c r="J1286" s="19">
        <v>14</v>
      </c>
      <c r="K1286" s="19">
        <v>4</v>
      </c>
      <c r="L1286" s="19">
        <v>2.6</v>
      </c>
      <c r="M1286" s="19">
        <v>337.6</v>
      </c>
    </row>
    <row r="1287" spans="1:13" x14ac:dyDescent="0.2">
      <c r="A1287" s="18" t="s">
        <v>12</v>
      </c>
      <c r="B1287" s="18" t="s">
        <v>18</v>
      </c>
      <c r="C1287" s="18" t="s">
        <v>32</v>
      </c>
      <c r="D1287" s="18" t="s">
        <v>93</v>
      </c>
      <c r="E1287" s="18">
        <v>2</v>
      </c>
      <c r="F1287" s="18">
        <v>2013</v>
      </c>
      <c r="G1287" s="19">
        <v>928.50301273872174</v>
      </c>
      <c r="H1287" s="19">
        <v>323</v>
      </c>
      <c r="I1287" s="19">
        <v>0</v>
      </c>
      <c r="J1287" s="19">
        <v>23</v>
      </c>
      <c r="K1287" s="19">
        <v>0</v>
      </c>
      <c r="L1287" s="19">
        <v>0</v>
      </c>
      <c r="M1287" s="19">
        <v>346</v>
      </c>
    </row>
    <row r="1288" spans="1:13" x14ac:dyDescent="0.2">
      <c r="A1288" s="18" t="s">
        <v>16</v>
      </c>
      <c r="B1288" s="18" t="s">
        <v>27</v>
      </c>
      <c r="C1288" s="18" t="s">
        <v>31</v>
      </c>
      <c r="D1288" s="18" t="s">
        <v>90</v>
      </c>
      <c r="E1288" s="18">
        <v>3</v>
      </c>
      <c r="F1288" s="18">
        <v>2006</v>
      </c>
      <c r="G1288" s="19">
        <v>477.33875420626981</v>
      </c>
      <c r="H1288" s="19">
        <v>375</v>
      </c>
      <c r="I1288" s="19">
        <v>88</v>
      </c>
      <c r="J1288" s="19">
        <v>0</v>
      </c>
      <c r="K1288" s="19">
        <v>0</v>
      </c>
      <c r="L1288" s="19">
        <v>0</v>
      </c>
      <c r="M1288" s="19">
        <v>463</v>
      </c>
    </row>
    <row r="1289" spans="1:13" x14ac:dyDescent="0.2">
      <c r="A1289" s="18" t="s">
        <v>16</v>
      </c>
      <c r="B1289" s="18" t="s">
        <v>28</v>
      </c>
      <c r="C1289" s="18" t="s">
        <v>30</v>
      </c>
      <c r="D1289" s="18" t="s">
        <v>88</v>
      </c>
      <c r="E1289" s="18">
        <v>3</v>
      </c>
      <c r="F1289" s="18">
        <v>2011</v>
      </c>
      <c r="G1289" s="19">
        <v>626.92634090156184</v>
      </c>
      <c r="H1289" s="19">
        <v>1173</v>
      </c>
      <c r="I1289" s="19">
        <v>0</v>
      </c>
      <c r="J1289" s="19">
        <v>18</v>
      </c>
      <c r="K1289" s="19">
        <v>0</v>
      </c>
      <c r="L1289" s="19">
        <v>0</v>
      </c>
      <c r="M1289" s="19">
        <v>1191</v>
      </c>
    </row>
    <row r="1290" spans="1:13" x14ac:dyDescent="0.2">
      <c r="A1290" s="18" t="s">
        <v>12</v>
      </c>
      <c r="B1290" s="18" t="s">
        <v>17</v>
      </c>
      <c r="C1290" s="18" t="s">
        <v>31</v>
      </c>
      <c r="D1290" s="18" t="s">
        <v>90</v>
      </c>
      <c r="E1290" s="18">
        <v>2</v>
      </c>
      <c r="F1290" s="18">
        <v>2012</v>
      </c>
      <c r="G1290" s="19">
        <v>518.61538761432359</v>
      </c>
      <c r="H1290" s="19">
        <v>0</v>
      </c>
      <c r="I1290" s="19">
        <v>438</v>
      </c>
      <c r="J1290" s="19">
        <v>50</v>
      </c>
      <c r="K1290" s="19">
        <v>0</v>
      </c>
      <c r="L1290" s="19">
        <v>0</v>
      </c>
      <c r="M1290" s="19">
        <v>488</v>
      </c>
    </row>
    <row r="1291" spans="1:13" x14ac:dyDescent="0.2">
      <c r="A1291" s="18" t="s">
        <v>16</v>
      </c>
      <c r="B1291" s="18" t="s">
        <v>27</v>
      </c>
      <c r="C1291" s="18" t="s">
        <v>32</v>
      </c>
      <c r="D1291" s="18" t="s">
        <v>93</v>
      </c>
      <c r="E1291" s="18">
        <v>3</v>
      </c>
      <c r="F1291" s="18">
        <v>2008</v>
      </c>
      <c r="G1291" s="19">
        <v>471.53487365162653</v>
      </c>
      <c r="H1291" s="19">
        <v>0</v>
      </c>
      <c r="I1291" s="19">
        <v>757</v>
      </c>
      <c r="J1291" s="19">
        <v>30</v>
      </c>
      <c r="K1291" s="19">
        <v>0</v>
      </c>
      <c r="L1291" s="19">
        <v>0</v>
      </c>
      <c r="M1291" s="19">
        <v>787</v>
      </c>
    </row>
    <row r="1292" spans="1:13" x14ac:dyDescent="0.2">
      <c r="A1292" s="18" t="s">
        <v>14</v>
      </c>
      <c r="B1292" s="18" t="s">
        <v>23</v>
      </c>
      <c r="C1292" s="18" t="s">
        <v>29</v>
      </c>
      <c r="D1292" s="18" t="s">
        <v>85</v>
      </c>
      <c r="E1292" s="18">
        <v>3</v>
      </c>
      <c r="F1292" s="18">
        <v>2005</v>
      </c>
      <c r="G1292" s="19">
        <v>379.70254439886372</v>
      </c>
      <c r="H1292" s="19">
        <v>0</v>
      </c>
      <c r="I1292" s="19">
        <v>917</v>
      </c>
      <c r="J1292" s="19">
        <v>0</v>
      </c>
      <c r="K1292" s="19">
        <v>0</v>
      </c>
      <c r="L1292" s="19">
        <v>0</v>
      </c>
      <c r="M1292" s="19">
        <v>917</v>
      </c>
    </row>
    <row r="1293" spans="1:13" x14ac:dyDescent="0.2">
      <c r="A1293" s="18" t="s">
        <v>16</v>
      </c>
      <c r="B1293" s="18" t="s">
        <v>27</v>
      </c>
      <c r="C1293" s="18" t="s">
        <v>84</v>
      </c>
      <c r="D1293" s="18" t="s">
        <v>92</v>
      </c>
      <c r="E1293" s="18">
        <v>3</v>
      </c>
      <c r="F1293" s="18">
        <v>2003</v>
      </c>
      <c r="G1293" s="19">
        <v>398.58080216518823</v>
      </c>
      <c r="H1293" s="19">
        <v>0</v>
      </c>
      <c r="I1293" s="19">
        <v>1660</v>
      </c>
      <c r="J1293" s="19">
        <v>0</v>
      </c>
      <c r="K1293" s="19">
        <v>0</v>
      </c>
      <c r="L1293" s="19">
        <v>0</v>
      </c>
      <c r="M1293" s="19">
        <v>1660</v>
      </c>
    </row>
    <row r="1294" spans="1:13" x14ac:dyDescent="0.2">
      <c r="A1294" s="18" t="s">
        <v>12</v>
      </c>
      <c r="B1294" s="18" t="s">
        <v>18</v>
      </c>
      <c r="C1294" s="18" t="s">
        <v>31</v>
      </c>
      <c r="D1294" s="18" t="s">
        <v>90</v>
      </c>
      <c r="E1294" s="18">
        <v>3</v>
      </c>
      <c r="F1294" s="18">
        <v>2010</v>
      </c>
      <c r="G1294" s="19">
        <v>683.96747230442918</v>
      </c>
      <c r="H1294" s="19">
        <v>0</v>
      </c>
      <c r="I1294" s="19">
        <v>134</v>
      </c>
      <c r="J1294" s="19">
        <v>109</v>
      </c>
      <c r="K1294" s="19">
        <v>32</v>
      </c>
      <c r="L1294" s="19">
        <v>20.8</v>
      </c>
      <c r="M1294" s="19">
        <v>263.8</v>
      </c>
    </row>
    <row r="1295" spans="1:13" x14ac:dyDescent="0.2">
      <c r="A1295" s="18" t="s">
        <v>14</v>
      </c>
      <c r="B1295" s="18" t="s">
        <v>24</v>
      </c>
      <c r="C1295" s="18" t="s">
        <v>31</v>
      </c>
      <c r="D1295" s="18" t="s">
        <v>90</v>
      </c>
      <c r="E1295" s="18">
        <v>2</v>
      </c>
      <c r="F1295" s="18">
        <v>2012</v>
      </c>
      <c r="G1295" s="19">
        <v>655.89348834107318</v>
      </c>
      <c r="H1295" s="19">
        <v>462</v>
      </c>
      <c r="I1295" s="19">
        <v>0</v>
      </c>
      <c r="J1295" s="19">
        <v>0</v>
      </c>
      <c r="K1295" s="19">
        <v>0</v>
      </c>
      <c r="L1295" s="19">
        <v>0</v>
      </c>
      <c r="M1295" s="19">
        <v>462</v>
      </c>
    </row>
    <row r="1296" spans="1:13" x14ac:dyDescent="0.2">
      <c r="A1296" s="18" t="s">
        <v>12</v>
      </c>
      <c r="B1296" s="18" t="s">
        <v>17</v>
      </c>
      <c r="C1296" s="18" t="s">
        <v>30</v>
      </c>
      <c r="D1296" s="18" t="s">
        <v>89</v>
      </c>
      <c r="E1296" s="18">
        <v>3</v>
      </c>
      <c r="F1296" s="18">
        <v>2001</v>
      </c>
      <c r="G1296" s="19">
        <v>387.96290079370976</v>
      </c>
      <c r="H1296" s="19">
        <v>491</v>
      </c>
      <c r="I1296" s="19">
        <v>0</v>
      </c>
      <c r="J1296" s="19">
        <v>0</v>
      </c>
      <c r="K1296" s="19">
        <v>0</v>
      </c>
      <c r="L1296" s="19">
        <v>0</v>
      </c>
      <c r="M1296" s="19">
        <v>491</v>
      </c>
    </row>
    <row r="1297" spans="1:13" x14ac:dyDescent="0.2">
      <c r="A1297" s="18" t="s">
        <v>12</v>
      </c>
      <c r="B1297" s="18" t="s">
        <v>18</v>
      </c>
      <c r="C1297" s="18" t="s">
        <v>84</v>
      </c>
      <c r="D1297" s="18" t="s">
        <v>92</v>
      </c>
      <c r="E1297" s="18">
        <v>1</v>
      </c>
      <c r="F1297" s="18">
        <v>2018</v>
      </c>
      <c r="G1297" s="19">
        <v>485.43744691178262</v>
      </c>
      <c r="H1297" s="19">
        <v>61</v>
      </c>
      <c r="I1297" s="19">
        <v>0</v>
      </c>
      <c r="J1297" s="19">
        <v>0</v>
      </c>
      <c r="K1297" s="19">
        <v>0</v>
      </c>
      <c r="L1297" s="19">
        <v>0</v>
      </c>
      <c r="M1297" s="19">
        <v>61</v>
      </c>
    </row>
    <row r="1298" spans="1:13" x14ac:dyDescent="0.2">
      <c r="A1298" s="18" t="s">
        <v>14</v>
      </c>
      <c r="B1298" s="18" t="s">
        <v>22</v>
      </c>
      <c r="C1298" s="18" t="s">
        <v>30</v>
      </c>
      <c r="D1298" s="18" t="s">
        <v>88</v>
      </c>
      <c r="E1298" s="18">
        <v>2</v>
      </c>
      <c r="F1298" s="18">
        <v>2012</v>
      </c>
      <c r="G1298" s="19">
        <v>524.78008365861308</v>
      </c>
      <c r="H1298" s="19">
        <v>196</v>
      </c>
      <c r="I1298" s="19">
        <v>0</v>
      </c>
      <c r="J1298" s="19">
        <v>66</v>
      </c>
      <c r="K1298" s="19">
        <v>64</v>
      </c>
      <c r="L1298" s="19">
        <v>41.6</v>
      </c>
      <c r="M1298" s="19">
        <v>303.60000000000002</v>
      </c>
    </row>
    <row r="1299" spans="1:13" x14ac:dyDescent="0.2">
      <c r="A1299" s="18" t="s">
        <v>14</v>
      </c>
      <c r="B1299" s="18" t="s">
        <v>24</v>
      </c>
      <c r="C1299" s="18" t="s">
        <v>30</v>
      </c>
      <c r="D1299" s="18" t="s">
        <v>88</v>
      </c>
      <c r="E1299" s="18">
        <v>2</v>
      </c>
      <c r="F1299" s="18">
        <v>2014</v>
      </c>
      <c r="G1299" s="19">
        <v>540.74547579857392</v>
      </c>
      <c r="H1299" s="19">
        <v>1137</v>
      </c>
      <c r="I1299" s="19">
        <v>0</v>
      </c>
      <c r="J1299" s="19">
        <v>0</v>
      </c>
      <c r="K1299" s="19">
        <v>0</v>
      </c>
      <c r="L1299" s="19">
        <v>0</v>
      </c>
      <c r="M1299" s="19">
        <v>1137</v>
      </c>
    </row>
    <row r="1300" spans="1:13" x14ac:dyDescent="0.2">
      <c r="A1300" s="18" t="s">
        <v>13</v>
      </c>
      <c r="B1300" s="18" t="s">
        <v>21</v>
      </c>
      <c r="C1300" s="18" t="s">
        <v>29</v>
      </c>
      <c r="D1300" s="18" t="s">
        <v>85</v>
      </c>
      <c r="E1300" s="18">
        <v>2</v>
      </c>
      <c r="F1300" s="18">
        <v>2015</v>
      </c>
      <c r="G1300" s="19">
        <v>626.63256738187545</v>
      </c>
      <c r="H1300" s="19">
        <v>0</v>
      </c>
      <c r="I1300" s="19">
        <v>73</v>
      </c>
      <c r="J1300" s="19">
        <v>57</v>
      </c>
      <c r="K1300" s="19">
        <v>0</v>
      </c>
      <c r="L1300" s="19">
        <v>0</v>
      </c>
      <c r="M1300" s="19">
        <v>130</v>
      </c>
    </row>
    <row r="1301" spans="1:13" x14ac:dyDescent="0.2">
      <c r="A1301" s="18" t="s">
        <v>12</v>
      </c>
      <c r="B1301" s="18" t="s">
        <v>17</v>
      </c>
      <c r="C1301" s="18" t="s">
        <v>31</v>
      </c>
      <c r="D1301" s="18" t="s">
        <v>90</v>
      </c>
      <c r="E1301" s="18">
        <v>2</v>
      </c>
      <c r="F1301" s="18">
        <v>2012</v>
      </c>
      <c r="G1301" s="19">
        <v>601.3575194648356</v>
      </c>
      <c r="H1301" s="19">
        <v>0</v>
      </c>
      <c r="I1301" s="19">
        <v>760</v>
      </c>
      <c r="J1301" s="19">
        <v>0</v>
      </c>
      <c r="K1301" s="19">
        <v>0</v>
      </c>
      <c r="L1301" s="19">
        <v>0</v>
      </c>
      <c r="M1301" s="19">
        <v>760</v>
      </c>
    </row>
    <row r="1302" spans="1:13" x14ac:dyDescent="0.2">
      <c r="A1302" s="18" t="s">
        <v>16</v>
      </c>
      <c r="B1302" s="18" t="s">
        <v>27</v>
      </c>
      <c r="C1302" s="18" t="s">
        <v>84</v>
      </c>
      <c r="D1302" s="18" t="s">
        <v>92</v>
      </c>
      <c r="E1302" s="18">
        <v>3</v>
      </c>
      <c r="F1302" s="18">
        <v>2009</v>
      </c>
      <c r="G1302" s="19">
        <v>484.14853141188263</v>
      </c>
      <c r="H1302" s="19">
        <v>503</v>
      </c>
      <c r="I1302" s="19">
        <v>76</v>
      </c>
      <c r="J1302" s="19">
        <v>0</v>
      </c>
      <c r="K1302" s="19">
        <v>0</v>
      </c>
      <c r="L1302" s="19">
        <v>0</v>
      </c>
      <c r="M1302" s="19">
        <v>579</v>
      </c>
    </row>
    <row r="1303" spans="1:13" x14ac:dyDescent="0.2">
      <c r="A1303" s="18" t="s">
        <v>12</v>
      </c>
      <c r="B1303" s="18" t="s">
        <v>18</v>
      </c>
      <c r="C1303" s="18" t="s">
        <v>84</v>
      </c>
      <c r="D1303" s="18" t="s">
        <v>92</v>
      </c>
      <c r="E1303" s="18">
        <v>1</v>
      </c>
      <c r="F1303" s="18">
        <v>2019</v>
      </c>
      <c r="G1303" s="19">
        <v>456.37721767617882</v>
      </c>
      <c r="H1303" s="19">
        <v>56</v>
      </c>
      <c r="I1303" s="19">
        <v>0</v>
      </c>
      <c r="J1303" s="19">
        <v>93</v>
      </c>
      <c r="K1303" s="19">
        <v>0</v>
      </c>
      <c r="L1303" s="19">
        <v>0</v>
      </c>
      <c r="M1303" s="19">
        <v>149</v>
      </c>
    </row>
    <row r="1304" spans="1:13" x14ac:dyDescent="0.2">
      <c r="A1304" s="18" t="s">
        <v>12</v>
      </c>
      <c r="B1304" s="18" t="s">
        <v>18</v>
      </c>
      <c r="C1304" s="18" t="s">
        <v>29</v>
      </c>
      <c r="D1304" s="18" t="s">
        <v>87</v>
      </c>
      <c r="E1304" s="18">
        <v>3</v>
      </c>
      <c r="F1304" s="18">
        <v>2008</v>
      </c>
      <c r="G1304" s="19">
        <v>438.86517947828389</v>
      </c>
      <c r="H1304" s="19">
        <v>2307</v>
      </c>
      <c r="I1304" s="19">
        <v>0</v>
      </c>
      <c r="J1304" s="19">
        <v>0</v>
      </c>
      <c r="K1304" s="19">
        <v>0</v>
      </c>
      <c r="L1304" s="19">
        <v>0</v>
      </c>
      <c r="M1304" s="19">
        <v>2307</v>
      </c>
    </row>
    <row r="1305" spans="1:13" x14ac:dyDescent="0.2">
      <c r="A1305" s="18" t="s">
        <v>12</v>
      </c>
      <c r="B1305" s="18" t="s">
        <v>18</v>
      </c>
      <c r="C1305" s="18" t="s">
        <v>84</v>
      </c>
      <c r="D1305" s="18" t="s">
        <v>91</v>
      </c>
      <c r="E1305" s="18">
        <v>3</v>
      </c>
      <c r="F1305" s="18">
        <v>2007</v>
      </c>
      <c r="G1305" s="19">
        <v>549.73845238333433</v>
      </c>
      <c r="H1305" s="19">
        <v>166</v>
      </c>
      <c r="I1305" s="19">
        <v>21</v>
      </c>
      <c r="J1305" s="19">
        <v>0</v>
      </c>
      <c r="K1305" s="19">
        <v>0</v>
      </c>
      <c r="L1305" s="19">
        <v>0</v>
      </c>
      <c r="M1305" s="19">
        <v>187</v>
      </c>
    </row>
    <row r="1306" spans="1:13" x14ac:dyDescent="0.2">
      <c r="A1306" s="18" t="s">
        <v>16</v>
      </c>
      <c r="B1306" s="18" t="s">
        <v>28</v>
      </c>
      <c r="C1306" s="18" t="s">
        <v>31</v>
      </c>
      <c r="D1306" s="18" t="s">
        <v>90</v>
      </c>
      <c r="E1306" s="18">
        <v>2</v>
      </c>
      <c r="F1306" s="18">
        <v>2012</v>
      </c>
      <c r="G1306" s="19">
        <v>726.44200053765917</v>
      </c>
      <c r="H1306" s="19">
        <v>0</v>
      </c>
      <c r="I1306" s="19">
        <v>488</v>
      </c>
      <c r="J1306" s="19">
        <v>102</v>
      </c>
      <c r="K1306" s="19">
        <v>0</v>
      </c>
      <c r="L1306" s="19">
        <v>0</v>
      </c>
      <c r="M1306" s="19">
        <v>590</v>
      </c>
    </row>
    <row r="1307" spans="1:13" x14ac:dyDescent="0.2">
      <c r="A1307" s="18" t="s">
        <v>14</v>
      </c>
      <c r="B1307" s="18" t="s">
        <v>22</v>
      </c>
      <c r="C1307" s="18" t="s">
        <v>29</v>
      </c>
      <c r="D1307" s="18" t="s">
        <v>85</v>
      </c>
      <c r="E1307" s="18">
        <v>1</v>
      </c>
      <c r="F1307" s="18">
        <v>2017</v>
      </c>
      <c r="G1307" s="19">
        <v>785.75915123431389</v>
      </c>
      <c r="H1307" s="19">
        <v>483</v>
      </c>
      <c r="I1307" s="19">
        <v>0</v>
      </c>
      <c r="J1307" s="19">
        <v>7</v>
      </c>
      <c r="K1307" s="19">
        <v>0</v>
      </c>
      <c r="L1307" s="19">
        <v>0</v>
      </c>
      <c r="M1307" s="19">
        <v>490</v>
      </c>
    </row>
    <row r="1308" spans="1:13" x14ac:dyDescent="0.2">
      <c r="A1308" s="18" t="s">
        <v>13</v>
      </c>
      <c r="B1308" s="18" t="s">
        <v>21</v>
      </c>
      <c r="C1308" s="18" t="s">
        <v>29</v>
      </c>
      <c r="D1308" s="18" t="s">
        <v>85</v>
      </c>
      <c r="E1308" s="18">
        <v>1</v>
      </c>
      <c r="F1308" s="18">
        <v>2018</v>
      </c>
      <c r="G1308" s="19">
        <v>1026.0605265574754</v>
      </c>
      <c r="H1308" s="19">
        <v>10</v>
      </c>
      <c r="I1308" s="19">
        <v>0</v>
      </c>
      <c r="J1308" s="19">
        <v>9</v>
      </c>
      <c r="K1308" s="19">
        <v>0</v>
      </c>
      <c r="L1308" s="19">
        <v>0</v>
      </c>
      <c r="M1308" s="19">
        <v>19</v>
      </c>
    </row>
    <row r="1309" spans="1:13" x14ac:dyDescent="0.2">
      <c r="A1309" s="18" t="s">
        <v>16</v>
      </c>
      <c r="B1309" s="18" t="s">
        <v>27</v>
      </c>
      <c r="C1309" s="18" t="s">
        <v>84</v>
      </c>
      <c r="D1309" s="18" t="s">
        <v>92</v>
      </c>
      <c r="E1309" s="18">
        <v>3</v>
      </c>
      <c r="F1309" s="18">
        <v>2007</v>
      </c>
      <c r="G1309" s="19">
        <v>522.80229005422802</v>
      </c>
      <c r="H1309" s="19">
        <v>504</v>
      </c>
      <c r="I1309" s="19">
        <v>275</v>
      </c>
      <c r="J1309" s="19">
        <v>0</v>
      </c>
      <c r="K1309" s="19">
        <v>0</v>
      </c>
      <c r="L1309" s="19">
        <v>0</v>
      </c>
      <c r="M1309" s="19">
        <v>779</v>
      </c>
    </row>
    <row r="1310" spans="1:13" x14ac:dyDescent="0.2">
      <c r="A1310" s="18" t="s">
        <v>12</v>
      </c>
      <c r="B1310" s="18" t="s">
        <v>17</v>
      </c>
      <c r="C1310" s="18" t="s">
        <v>31</v>
      </c>
      <c r="D1310" s="18" t="s">
        <v>90</v>
      </c>
      <c r="E1310" s="18">
        <v>3</v>
      </c>
      <c r="F1310" s="18">
        <v>2009</v>
      </c>
      <c r="G1310" s="19">
        <v>413.76505662328515</v>
      </c>
      <c r="H1310" s="19">
        <v>0</v>
      </c>
      <c r="I1310" s="19">
        <v>1484</v>
      </c>
      <c r="J1310" s="19">
        <v>0</v>
      </c>
      <c r="K1310" s="19">
        <v>0</v>
      </c>
      <c r="L1310" s="19">
        <v>0</v>
      </c>
      <c r="M1310" s="19">
        <v>1484</v>
      </c>
    </row>
    <row r="1311" spans="1:13" x14ac:dyDescent="0.2">
      <c r="A1311" s="18" t="s">
        <v>12</v>
      </c>
      <c r="B1311" s="18" t="s">
        <v>17</v>
      </c>
      <c r="C1311" s="18" t="s">
        <v>84</v>
      </c>
      <c r="D1311" s="18" t="s">
        <v>92</v>
      </c>
      <c r="E1311" s="18">
        <v>3</v>
      </c>
      <c r="F1311" s="18">
        <v>2005</v>
      </c>
      <c r="G1311" s="19">
        <v>325.930625758784</v>
      </c>
      <c r="H1311" s="19">
        <v>0</v>
      </c>
      <c r="I1311" s="19">
        <v>1212</v>
      </c>
      <c r="J1311" s="19">
        <v>0</v>
      </c>
      <c r="K1311" s="19">
        <v>0</v>
      </c>
      <c r="L1311" s="19">
        <v>0</v>
      </c>
      <c r="M1311" s="19">
        <v>1212</v>
      </c>
    </row>
    <row r="1312" spans="1:13" x14ac:dyDescent="0.2">
      <c r="A1312" s="18" t="s">
        <v>16</v>
      </c>
      <c r="B1312" s="18" t="s">
        <v>27</v>
      </c>
      <c r="C1312" s="18" t="s">
        <v>31</v>
      </c>
      <c r="D1312" s="18" t="s">
        <v>90</v>
      </c>
      <c r="E1312" s="18">
        <v>3</v>
      </c>
      <c r="F1312" s="18">
        <v>2008</v>
      </c>
      <c r="G1312" s="19">
        <v>413.59241779674875</v>
      </c>
      <c r="H1312" s="19">
        <v>76</v>
      </c>
      <c r="I1312" s="19">
        <v>46</v>
      </c>
      <c r="J1312" s="19">
        <v>7</v>
      </c>
      <c r="K1312" s="19">
        <v>0</v>
      </c>
      <c r="L1312" s="19">
        <v>0</v>
      </c>
      <c r="M1312" s="19">
        <v>129</v>
      </c>
    </row>
    <row r="1313" spans="1:13" x14ac:dyDescent="0.2">
      <c r="A1313" s="18" t="s">
        <v>13</v>
      </c>
      <c r="B1313" s="18" t="s">
        <v>21</v>
      </c>
      <c r="C1313" s="18" t="s">
        <v>30</v>
      </c>
      <c r="D1313" s="18" t="s">
        <v>89</v>
      </c>
      <c r="E1313" s="18">
        <v>1</v>
      </c>
      <c r="F1313" s="18">
        <v>2018</v>
      </c>
      <c r="G1313" s="19">
        <v>761.76263277610099</v>
      </c>
      <c r="H1313" s="19">
        <v>282</v>
      </c>
      <c r="I1313" s="19">
        <v>0</v>
      </c>
      <c r="J1313" s="19">
        <v>210</v>
      </c>
      <c r="K1313" s="19">
        <v>0</v>
      </c>
      <c r="L1313" s="19">
        <v>0</v>
      </c>
      <c r="M1313" s="19">
        <v>492</v>
      </c>
    </row>
    <row r="1314" spans="1:13" x14ac:dyDescent="0.2">
      <c r="A1314" s="18" t="s">
        <v>14</v>
      </c>
      <c r="B1314" s="18" t="s">
        <v>22</v>
      </c>
      <c r="C1314" s="18" t="s">
        <v>31</v>
      </c>
      <c r="D1314" s="18" t="s">
        <v>90</v>
      </c>
      <c r="E1314" s="18">
        <v>2</v>
      </c>
      <c r="F1314" s="18">
        <v>2015</v>
      </c>
      <c r="G1314" s="19">
        <v>731.78414616416069</v>
      </c>
      <c r="H1314" s="19">
        <v>440</v>
      </c>
      <c r="I1314" s="19">
        <v>50</v>
      </c>
      <c r="J1314" s="19">
        <v>16</v>
      </c>
      <c r="K1314" s="19">
        <v>0</v>
      </c>
      <c r="L1314" s="19">
        <v>0</v>
      </c>
      <c r="M1314" s="19">
        <v>506</v>
      </c>
    </row>
    <row r="1315" spans="1:13" x14ac:dyDescent="0.2">
      <c r="A1315" s="18" t="s">
        <v>12</v>
      </c>
      <c r="B1315" s="18" t="s">
        <v>18</v>
      </c>
      <c r="C1315" s="18" t="s">
        <v>84</v>
      </c>
      <c r="D1315" s="18" t="s">
        <v>92</v>
      </c>
      <c r="E1315" s="18">
        <v>3</v>
      </c>
      <c r="F1315" s="18">
        <v>2002</v>
      </c>
      <c r="G1315" s="19">
        <v>368.63638242961639</v>
      </c>
      <c r="H1315" s="19">
        <v>279</v>
      </c>
      <c r="I1315" s="19">
        <v>569</v>
      </c>
      <c r="J1315" s="19">
        <v>2</v>
      </c>
      <c r="K1315" s="19">
        <v>0</v>
      </c>
      <c r="L1315" s="19">
        <v>0</v>
      </c>
      <c r="M1315" s="19">
        <v>850</v>
      </c>
    </row>
    <row r="1316" spans="1:13" x14ac:dyDescent="0.2">
      <c r="A1316" s="18" t="s">
        <v>16</v>
      </c>
      <c r="B1316" s="18" t="s">
        <v>28</v>
      </c>
      <c r="C1316" s="18" t="s">
        <v>84</v>
      </c>
      <c r="D1316" s="18" t="s">
        <v>92</v>
      </c>
      <c r="E1316" s="18">
        <v>3</v>
      </c>
      <c r="F1316" s="18">
        <v>2008</v>
      </c>
      <c r="G1316" s="19">
        <v>550.42836318784236</v>
      </c>
      <c r="H1316" s="19">
        <v>0</v>
      </c>
      <c r="I1316" s="19">
        <v>996</v>
      </c>
      <c r="J1316" s="19">
        <v>0</v>
      </c>
      <c r="K1316" s="19">
        <v>52.000000000000007</v>
      </c>
      <c r="L1316" s="19">
        <v>33.800000000000004</v>
      </c>
      <c r="M1316" s="19">
        <v>1029.8</v>
      </c>
    </row>
    <row r="1317" spans="1:13" x14ac:dyDescent="0.2">
      <c r="A1317" s="18" t="s">
        <v>14</v>
      </c>
      <c r="B1317" s="18" t="s">
        <v>22</v>
      </c>
      <c r="C1317" s="18" t="s">
        <v>31</v>
      </c>
      <c r="D1317" s="18" t="s">
        <v>90</v>
      </c>
      <c r="E1317" s="18">
        <v>3</v>
      </c>
      <c r="F1317" s="18">
        <v>2008</v>
      </c>
      <c r="G1317" s="19">
        <v>472.02251733901846</v>
      </c>
      <c r="H1317" s="19">
        <v>0</v>
      </c>
      <c r="I1317" s="19">
        <v>575</v>
      </c>
      <c r="J1317" s="19">
        <v>42</v>
      </c>
      <c r="K1317" s="19">
        <v>213.00000000000003</v>
      </c>
      <c r="L1317" s="19">
        <v>138.45000000000002</v>
      </c>
      <c r="M1317" s="19">
        <v>755.45</v>
      </c>
    </row>
    <row r="1318" spans="1:13" x14ac:dyDescent="0.2">
      <c r="A1318" s="18" t="s">
        <v>14</v>
      </c>
      <c r="B1318" s="18" t="s">
        <v>24</v>
      </c>
      <c r="C1318" s="18" t="s">
        <v>30</v>
      </c>
      <c r="D1318" s="18" t="s">
        <v>88</v>
      </c>
      <c r="E1318" s="18">
        <v>2</v>
      </c>
      <c r="F1318" s="18">
        <v>2014</v>
      </c>
      <c r="G1318" s="19">
        <v>543.56620834510966</v>
      </c>
      <c r="H1318" s="19">
        <v>695</v>
      </c>
      <c r="I1318" s="19">
        <v>0</v>
      </c>
      <c r="J1318" s="19">
        <v>18</v>
      </c>
      <c r="K1318" s="19">
        <v>0</v>
      </c>
      <c r="L1318" s="19">
        <v>0</v>
      </c>
      <c r="M1318" s="19">
        <v>713</v>
      </c>
    </row>
    <row r="1319" spans="1:13" x14ac:dyDescent="0.2">
      <c r="A1319" s="18" t="s">
        <v>12</v>
      </c>
      <c r="B1319" s="18" t="s">
        <v>17</v>
      </c>
      <c r="C1319" s="18" t="s">
        <v>31</v>
      </c>
      <c r="D1319" s="18" t="s">
        <v>90</v>
      </c>
      <c r="E1319" s="18">
        <v>3</v>
      </c>
      <c r="F1319" s="18">
        <v>2010</v>
      </c>
      <c r="G1319" s="19">
        <v>468.55013277158366</v>
      </c>
      <c r="H1319" s="19">
        <v>0</v>
      </c>
      <c r="I1319" s="19">
        <v>471</v>
      </c>
      <c r="J1319" s="19">
        <v>5</v>
      </c>
      <c r="K1319" s="19">
        <v>0</v>
      </c>
      <c r="L1319" s="19">
        <v>0</v>
      </c>
      <c r="M1319" s="19">
        <v>476</v>
      </c>
    </row>
    <row r="1320" spans="1:13" x14ac:dyDescent="0.2">
      <c r="A1320" s="18" t="s">
        <v>14</v>
      </c>
      <c r="B1320" s="18" t="s">
        <v>23</v>
      </c>
      <c r="C1320" s="18" t="s">
        <v>29</v>
      </c>
      <c r="D1320" s="18" t="s">
        <v>85</v>
      </c>
      <c r="E1320" s="18">
        <v>3</v>
      </c>
      <c r="F1320" s="18">
        <v>2005</v>
      </c>
      <c r="G1320" s="19">
        <v>391.17930343008089</v>
      </c>
      <c r="H1320" s="19">
        <v>0</v>
      </c>
      <c r="I1320" s="19">
        <v>1112</v>
      </c>
      <c r="J1320" s="19">
        <v>35</v>
      </c>
      <c r="K1320" s="19">
        <v>0</v>
      </c>
      <c r="L1320" s="19">
        <v>0</v>
      </c>
      <c r="M1320" s="19">
        <v>1147</v>
      </c>
    </row>
    <row r="1321" spans="1:13" x14ac:dyDescent="0.2">
      <c r="A1321" s="18" t="s">
        <v>16</v>
      </c>
      <c r="B1321" s="18" t="s">
        <v>28</v>
      </c>
      <c r="C1321" s="18" t="s">
        <v>84</v>
      </c>
      <c r="D1321" s="18" t="s">
        <v>92</v>
      </c>
      <c r="E1321" s="18">
        <v>2</v>
      </c>
      <c r="F1321" s="18">
        <v>2016</v>
      </c>
      <c r="G1321" s="19">
        <v>912.93760909215109</v>
      </c>
      <c r="H1321" s="19">
        <v>0</v>
      </c>
      <c r="I1321" s="19">
        <v>416</v>
      </c>
      <c r="J1321" s="19">
        <v>0</v>
      </c>
      <c r="K1321" s="19">
        <v>0</v>
      </c>
      <c r="L1321" s="19">
        <v>0</v>
      </c>
      <c r="M1321" s="19">
        <v>416</v>
      </c>
    </row>
    <row r="1322" spans="1:13" x14ac:dyDescent="0.2">
      <c r="A1322" s="18" t="s">
        <v>12</v>
      </c>
      <c r="B1322" s="18" t="s">
        <v>17</v>
      </c>
      <c r="C1322" s="18" t="s">
        <v>31</v>
      </c>
      <c r="D1322" s="18" t="s">
        <v>90</v>
      </c>
      <c r="E1322" s="18">
        <v>3</v>
      </c>
      <c r="F1322" s="18">
        <v>2011</v>
      </c>
      <c r="G1322" s="19">
        <v>614.63063139457472</v>
      </c>
      <c r="H1322" s="19">
        <v>227</v>
      </c>
      <c r="I1322" s="19">
        <v>0</v>
      </c>
      <c r="J1322" s="19">
        <v>8</v>
      </c>
      <c r="K1322" s="19">
        <v>0</v>
      </c>
      <c r="L1322" s="19">
        <v>0</v>
      </c>
      <c r="M1322" s="19">
        <v>235</v>
      </c>
    </row>
    <row r="1323" spans="1:13" x14ac:dyDescent="0.2">
      <c r="A1323" s="18" t="s">
        <v>12</v>
      </c>
      <c r="B1323" s="18" t="s">
        <v>18</v>
      </c>
      <c r="C1323" s="18" t="s">
        <v>84</v>
      </c>
      <c r="D1323" s="18" t="s">
        <v>91</v>
      </c>
      <c r="E1323" s="18">
        <v>3</v>
      </c>
      <c r="F1323" s="18">
        <v>2005</v>
      </c>
      <c r="G1323" s="19">
        <v>604.11858906885845</v>
      </c>
      <c r="H1323" s="19">
        <v>0</v>
      </c>
      <c r="I1323" s="19">
        <v>39</v>
      </c>
      <c r="J1323" s="19">
        <v>47</v>
      </c>
      <c r="K1323" s="19">
        <v>0</v>
      </c>
      <c r="L1323" s="19">
        <v>0</v>
      </c>
      <c r="M1323" s="19">
        <v>86</v>
      </c>
    </row>
    <row r="1324" spans="1:13" x14ac:dyDescent="0.2">
      <c r="A1324" s="18" t="s">
        <v>16</v>
      </c>
      <c r="B1324" s="18" t="s">
        <v>28</v>
      </c>
      <c r="C1324" s="18" t="s">
        <v>29</v>
      </c>
      <c r="D1324" s="18" t="s">
        <v>85</v>
      </c>
      <c r="E1324" s="18">
        <v>1</v>
      </c>
      <c r="F1324" s="18">
        <v>2019</v>
      </c>
      <c r="G1324" s="19">
        <v>647.27888401276334</v>
      </c>
      <c r="H1324" s="19">
        <v>325</v>
      </c>
      <c r="I1324" s="19">
        <v>0</v>
      </c>
      <c r="J1324" s="19">
        <v>0</v>
      </c>
      <c r="K1324" s="19">
        <v>0</v>
      </c>
      <c r="L1324" s="19">
        <v>0</v>
      </c>
      <c r="M1324" s="19">
        <v>325</v>
      </c>
    </row>
    <row r="1325" spans="1:13" x14ac:dyDescent="0.2">
      <c r="A1325" s="18" t="s">
        <v>13</v>
      </c>
      <c r="B1325" s="18" t="s">
        <v>21</v>
      </c>
      <c r="C1325" s="18" t="s">
        <v>29</v>
      </c>
      <c r="D1325" s="18" t="s">
        <v>85</v>
      </c>
      <c r="E1325" s="18">
        <v>3</v>
      </c>
      <c r="F1325" s="18">
        <v>2011</v>
      </c>
      <c r="G1325" s="19">
        <v>375.90679308306972</v>
      </c>
      <c r="H1325" s="19">
        <v>0</v>
      </c>
      <c r="I1325" s="19">
        <v>2236</v>
      </c>
      <c r="J1325" s="19">
        <v>0</v>
      </c>
      <c r="K1325" s="19">
        <v>0</v>
      </c>
      <c r="L1325" s="19">
        <v>0</v>
      </c>
      <c r="M1325" s="19">
        <v>2236</v>
      </c>
    </row>
    <row r="1326" spans="1:13" x14ac:dyDescent="0.2">
      <c r="A1326" s="18" t="s">
        <v>12</v>
      </c>
      <c r="B1326" s="18" t="s">
        <v>17</v>
      </c>
      <c r="C1326" s="18" t="s">
        <v>84</v>
      </c>
      <c r="D1326" s="18" t="s">
        <v>92</v>
      </c>
      <c r="E1326" s="18">
        <v>3</v>
      </c>
      <c r="F1326" s="18">
        <v>2000</v>
      </c>
      <c r="G1326" s="19">
        <v>332.34395869649853</v>
      </c>
      <c r="H1326" s="19">
        <v>0</v>
      </c>
      <c r="I1326" s="19">
        <v>677</v>
      </c>
      <c r="J1326" s="19">
        <v>0</v>
      </c>
      <c r="K1326" s="19">
        <v>0</v>
      </c>
      <c r="L1326" s="19">
        <v>0</v>
      </c>
      <c r="M1326" s="19">
        <v>677</v>
      </c>
    </row>
    <row r="1327" spans="1:13" x14ac:dyDescent="0.2">
      <c r="A1327" s="18" t="s">
        <v>14</v>
      </c>
      <c r="B1327" s="18" t="s">
        <v>22</v>
      </c>
      <c r="C1327" s="18" t="s">
        <v>84</v>
      </c>
      <c r="D1327" s="18" t="s">
        <v>92</v>
      </c>
      <c r="E1327" s="18">
        <v>2</v>
      </c>
      <c r="F1327" s="18">
        <v>2014</v>
      </c>
      <c r="G1327" s="19">
        <v>602.56192203289561</v>
      </c>
      <c r="H1327" s="19">
        <v>258</v>
      </c>
      <c r="I1327" s="19">
        <v>653</v>
      </c>
      <c r="J1327" s="19">
        <v>1</v>
      </c>
      <c r="K1327" s="19">
        <v>12</v>
      </c>
      <c r="L1327" s="19">
        <v>7.8000000000000007</v>
      </c>
      <c r="M1327" s="19">
        <v>919.8</v>
      </c>
    </row>
    <row r="1328" spans="1:13" x14ac:dyDescent="0.2">
      <c r="A1328" s="18" t="s">
        <v>16</v>
      </c>
      <c r="B1328" s="18" t="s">
        <v>27</v>
      </c>
      <c r="C1328" s="18" t="s">
        <v>29</v>
      </c>
      <c r="D1328" s="18" t="s">
        <v>85</v>
      </c>
      <c r="E1328" s="18">
        <v>3</v>
      </c>
      <c r="F1328" s="18">
        <v>2009</v>
      </c>
      <c r="G1328" s="19">
        <v>623.30958159404281</v>
      </c>
      <c r="H1328" s="19">
        <v>192</v>
      </c>
      <c r="I1328" s="19">
        <v>0</v>
      </c>
      <c r="J1328" s="19">
        <v>9</v>
      </c>
      <c r="K1328" s="19">
        <v>0</v>
      </c>
      <c r="L1328" s="19">
        <v>0</v>
      </c>
      <c r="M1328" s="19">
        <v>201</v>
      </c>
    </row>
    <row r="1329" spans="1:13" x14ac:dyDescent="0.2">
      <c r="A1329" s="18" t="s">
        <v>15</v>
      </c>
      <c r="B1329" s="18" t="s">
        <v>26</v>
      </c>
      <c r="C1329" s="18" t="s">
        <v>29</v>
      </c>
      <c r="D1329" s="18" t="s">
        <v>85</v>
      </c>
      <c r="E1329" s="18">
        <v>3</v>
      </c>
      <c r="F1329" s="18">
        <v>1963</v>
      </c>
      <c r="G1329" s="19">
        <v>437.09752697763309</v>
      </c>
      <c r="H1329" s="19">
        <v>711</v>
      </c>
      <c r="I1329" s="19">
        <v>0</v>
      </c>
      <c r="J1329" s="19">
        <v>9</v>
      </c>
      <c r="K1329" s="19">
        <v>0</v>
      </c>
      <c r="L1329" s="19">
        <v>0</v>
      </c>
      <c r="M1329" s="19">
        <v>720</v>
      </c>
    </row>
    <row r="1330" spans="1:13" x14ac:dyDescent="0.2">
      <c r="A1330" s="18" t="s">
        <v>14</v>
      </c>
      <c r="B1330" s="18" t="s">
        <v>22</v>
      </c>
      <c r="C1330" s="18" t="s">
        <v>32</v>
      </c>
      <c r="D1330" s="18" t="s">
        <v>93</v>
      </c>
      <c r="E1330" s="18">
        <v>1</v>
      </c>
      <c r="F1330" s="18">
        <v>2017</v>
      </c>
      <c r="G1330" s="19">
        <v>784.83027443295691</v>
      </c>
      <c r="H1330" s="19">
        <v>308</v>
      </c>
      <c r="I1330" s="19">
        <v>0</v>
      </c>
      <c r="J1330" s="19">
        <v>0</v>
      </c>
      <c r="K1330" s="19">
        <v>141</v>
      </c>
      <c r="L1330" s="19">
        <v>91.65</v>
      </c>
      <c r="M1330" s="19">
        <v>399.65</v>
      </c>
    </row>
    <row r="1331" spans="1:13" x14ac:dyDescent="0.2">
      <c r="A1331" s="18" t="s">
        <v>16</v>
      </c>
      <c r="B1331" s="18" t="s">
        <v>27</v>
      </c>
      <c r="C1331" s="18" t="s">
        <v>30</v>
      </c>
      <c r="D1331" s="18" t="s">
        <v>89</v>
      </c>
      <c r="E1331" s="18">
        <v>3</v>
      </c>
      <c r="F1331" s="18">
        <v>2002</v>
      </c>
      <c r="G1331" s="19">
        <v>235.20296034846587</v>
      </c>
      <c r="H1331" s="19">
        <v>0</v>
      </c>
      <c r="I1331" s="19">
        <v>460</v>
      </c>
      <c r="J1331" s="19">
        <v>75</v>
      </c>
      <c r="K1331" s="19">
        <v>0</v>
      </c>
      <c r="L1331" s="19">
        <v>0</v>
      </c>
      <c r="M1331" s="19">
        <v>535</v>
      </c>
    </row>
    <row r="1332" spans="1:13" x14ac:dyDescent="0.2">
      <c r="A1332" s="18" t="s">
        <v>14</v>
      </c>
      <c r="B1332" s="18" t="s">
        <v>22</v>
      </c>
      <c r="C1332" s="18" t="s">
        <v>84</v>
      </c>
      <c r="D1332" s="18" t="s">
        <v>92</v>
      </c>
      <c r="E1332" s="18">
        <v>3</v>
      </c>
      <c r="F1332" s="18">
        <v>2010</v>
      </c>
      <c r="G1332" s="19">
        <v>461.7163940765015</v>
      </c>
      <c r="H1332" s="19">
        <v>253</v>
      </c>
      <c r="I1332" s="19">
        <v>97</v>
      </c>
      <c r="J1332" s="19">
        <v>33</v>
      </c>
      <c r="K1332" s="19">
        <v>0</v>
      </c>
      <c r="L1332" s="19">
        <v>0</v>
      </c>
      <c r="M1332" s="19">
        <v>383</v>
      </c>
    </row>
    <row r="1333" spans="1:13" x14ac:dyDescent="0.2">
      <c r="A1333" s="18" t="s">
        <v>14</v>
      </c>
      <c r="B1333" s="18" t="s">
        <v>24</v>
      </c>
      <c r="C1333" s="18" t="s">
        <v>29</v>
      </c>
      <c r="D1333" s="18" t="s">
        <v>85</v>
      </c>
      <c r="E1333" s="18">
        <v>3</v>
      </c>
      <c r="F1333" s="18">
        <v>2008</v>
      </c>
      <c r="G1333" s="19">
        <v>151.54236094200348</v>
      </c>
      <c r="H1333" s="19">
        <v>0</v>
      </c>
      <c r="I1333" s="19">
        <v>0</v>
      </c>
      <c r="J1333" s="19">
        <v>1635</v>
      </c>
      <c r="K1333" s="19">
        <v>0</v>
      </c>
      <c r="L1333" s="19">
        <v>0</v>
      </c>
      <c r="M1333" s="19">
        <v>1635</v>
      </c>
    </row>
    <row r="1334" spans="1:13" x14ac:dyDescent="0.2">
      <c r="A1334" s="18" t="s">
        <v>13</v>
      </c>
      <c r="B1334" s="18" t="s">
        <v>20</v>
      </c>
      <c r="C1334" s="18" t="s">
        <v>84</v>
      </c>
      <c r="D1334" s="18" t="s">
        <v>92</v>
      </c>
      <c r="E1334" s="18">
        <v>3</v>
      </c>
      <c r="F1334" s="18">
        <v>2011</v>
      </c>
      <c r="G1334" s="19">
        <v>531.71800870098252</v>
      </c>
      <c r="H1334" s="19">
        <v>350</v>
      </c>
      <c r="I1334" s="19">
        <v>105</v>
      </c>
      <c r="J1334" s="19">
        <v>46</v>
      </c>
      <c r="K1334" s="19">
        <v>0</v>
      </c>
      <c r="L1334" s="19">
        <v>0</v>
      </c>
      <c r="M1334" s="19">
        <v>501</v>
      </c>
    </row>
    <row r="1335" spans="1:13" x14ac:dyDescent="0.2">
      <c r="A1335" s="18" t="s">
        <v>12</v>
      </c>
      <c r="B1335" s="18" t="s">
        <v>17</v>
      </c>
      <c r="C1335" s="18" t="s">
        <v>84</v>
      </c>
      <c r="D1335" s="18" t="s">
        <v>92</v>
      </c>
      <c r="E1335" s="18">
        <v>2</v>
      </c>
      <c r="F1335" s="18">
        <v>2013</v>
      </c>
      <c r="G1335" s="19">
        <v>634.58811398145451</v>
      </c>
      <c r="H1335" s="19">
        <v>511</v>
      </c>
      <c r="I1335" s="19">
        <v>0</v>
      </c>
      <c r="J1335" s="19">
        <v>13</v>
      </c>
      <c r="K1335" s="19">
        <v>0</v>
      </c>
      <c r="L1335" s="19">
        <v>0</v>
      </c>
      <c r="M1335" s="19">
        <v>524</v>
      </c>
    </row>
    <row r="1336" spans="1:13" x14ac:dyDescent="0.2">
      <c r="A1336" s="18" t="s">
        <v>12</v>
      </c>
      <c r="B1336" s="18" t="s">
        <v>18</v>
      </c>
      <c r="C1336" s="18" t="s">
        <v>29</v>
      </c>
      <c r="D1336" s="18" t="s">
        <v>85</v>
      </c>
      <c r="E1336" s="18">
        <v>3</v>
      </c>
      <c r="F1336" s="18">
        <v>2005</v>
      </c>
      <c r="G1336" s="19">
        <v>341.01731743258978</v>
      </c>
      <c r="H1336" s="19">
        <v>0</v>
      </c>
      <c r="I1336" s="19">
        <v>2457</v>
      </c>
      <c r="J1336" s="19">
        <v>0</v>
      </c>
      <c r="K1336" s="19">
        <v>0</v>
      </c>
      <c r="L1336" s="19">
        <v>0</v>
      </c>
      <c r="M1336" s="19">
        <v>2457</v>
      </c>
    </row>
    <row r="1337" spans="1:13" x14ac:dyDescent="0.2">
      <c r="A1337" s="18" t="s">
        <v>15</v>
      </c>
      <c r="B1337" s="18" t="s">
        <v>26</v>
      </c>
      <c r="C1337" s="18" t="s">
        <v>29</v>
      </c>
      <c r="D1337" s="18" t="s">
        <v>85</v>
      </c>
      <c r="E1337" s="18">
        <v>1</v>
      </c>
      <c r="F1337" s="18">
        <v>2019</v>
      </c>
      <c r="G1337" s="19">
        <v>438.7336885687443</v>
      </c>
      <c r="H1337" s="19">
        <v>0</v>
      </c>
      <c r="I1337" s="19">
        <v>202</v>
      </c>
      <c r="J1337" s="19">
        <v>0</v>
      </c>
      <c r="K1337" s="19">
        <v>0</v>
      </c>
      <c r="L1337" s="19">
        <v>0</v>
      </c>
      <c r="M1337" s="19">
        <v>202</v>
      </c>
    </row>
    <row r="1338" spans="1:13" x14ac:dyDescent="0.2">
      <c r="A1338" s="18" t="s">
        <v>14</v>
      </c>
      <c r="B1338" s="18" t="s">
        <v>23</v>
      </c>
      <c r="C1338" s="18" t="s">
        <v>31</v>
      </c>
      <c r="D1338" s="18" t="s">
        <v>90</v>
      </c>
      <c r="E1338" s="18">
        <v>3</v>
      </c>
      <c r="F1338" s="18">
        <v>2005</v>
      </c>
      <c r="G1338" s="19">
        <v>444.85226776344666</v>
      </c>
      <c r="H1338" s="19">
        <v>152</v>
      </c>
      <c r="I1338" s="19">
        <v>104</v>
      </c>
      <c r="J1338" s="19">
        <v>133</v>
      </c>
      <c r="K1338" s="19">
        <v>0</v>
      </c>
      <c r="L1338" s="19">
        <v>0</v>
      </c>
      <c r="M1338" s="19">
        <v>389</v>
      </c>
    </row>
    <row r="1339" spans="1:13" x14ac:dyDescent="0.2">
      <c r="A1339" s="18" t="s">
        <v>12</v>
      </c>
      <c r="B1339" s="18" t="s">
        <v>17</v>
      </c>
      <c r="C1339" s="18" t="s">
        <v>84</v>
      </c>
      <c r="D1339" s="18" t="s">
        <v>92</v>
      </c>
      <c r="E1339" s="18">
        <v>3</v>
      </c>
      <c r="F1339" s="18">
        <v>2005</v>
      </c>
      <c r="G1339" s="19">
        <v>450.67066989488188</v>
      </c>
      <c r="H1339" s="19">
        <v>560</v>
      </c>
      <c r="I1339" s="19">
        <v>0</v>
      </c>
      <c r="J1339" s="19">
        <v>0</v>
      </c>
      <c r="K1339" s="19">
        <v>0</v>
      </c>
      <c r="L1339" s="19">
        <v>0</v>
      </c>
      <c r="M1339" s="19">
        <v>560</v>
      </c>
    </row>
    <row r="1340" spans="1:13" x14ac:dyDescent="0.2">
      <c r="A1340" s="18" t="s">
        <v>16</v>
      </c>
      <c r="B1340" s="18" t="s">
        <v>27</v>
      </c>
      <c r="C1340" s="18" t="s">
        <v>32</v>
      </c>
      <c r="D1340" s="18" t="s">
        <v>93</v>
      </c>
      <c r="E1340" s="18">
        <v>3</v>
      </c>
      <c r="F1340" s="18">
        <v>2004</v>
      </c>
      <c r="G1340" s="19">
        <v>406.65980030084853</v>
      </c>
      <c r="H1340" s="19">
        <v>300</v>
      </c>
      <c r="I1340" s="19">
        <v>403</v>
      </c>
      <c r="J1340" s="19">
        <v>131</v>
      </c>
      <c r="K1340" s="19">
        <v>0</v>
      </c>
      <c r="L1340" s="19">
        <v>0</v>
      </c>
      <c r="M1340" s="19">
        <v>834</v>
      </c>
    </row>
    <row r="1341" spans="1:13" x14ac:dyDescent="0.2">
      <c r="A1341" s="18" t="s">
        <v>16</v>
      </c>
      <c r="B1341" s="18" t="s">
        <v>27</v>
      </c>
      <c r="C1341" s="18" t="s">
        <v>31</v>
      </c>
      <c r="D1341" s="18" t="s">
        <v>90</v>
      </c>
      <c r="E1341" s="18">
        <v>3</v>
      </c>
      <c r="F1341" s="18">
        <v>2005</v>
      </c>
      <c r="G1341" s="19">
        <v>493.21745518492332</v>
      </c>
      <c r="H1341" s="19">
        <v>0</v>
      </c>
      <c r="I1341" s="19">
        <v>1745</v>
      </c>
      <c r="J1341" s="19">
        <v>0</v>
      </c>
      <c r="K1341" s="19">
        <v>0</v>
      </c>
      <c r="L1341" s="19">
        <v>0</v>
      </c>
      <c r="M1341" s="19">
        <v>1745</v>
      </c>
    </row>
    <row r="1342" spans="1:13" x14ac:dyDescent="0.2">
      <c r="A1342" s="18" t="s">
        <v>16</v>
      </c>
      <c r="B1342" s="18" t="s">
        <v>27</v>
      </c>
      <c r="C1342" s="18" t="s">
        <v>31</v>
      </c>
      <c r="D1342" s="18" t="s">
        <v>90</v>
      </c>
      <c r="E1342" s="18">
        <v>2</v>
      </c>
      <c r="F1342" s="18">
        <v>2015</v>
      </c>
      <c r="G1342" s="19">
        <v>968.90207862999921</v>
      </c>
      <c r="H1342" s="19">
        <v>0</v>
      </c>
      <c r="I1342" s="19">
        <v>223</v>
      </c>
      <c r="J1342" s="19">
        <v>80</v>
      </c>
      <c r="K1342" s="19">
        <v>0</v>
      </c>
      <c r="L1342" s="19">
        <v>0</v>
      </c>
      <c r="M1342" s="19">
        <v>303</v>
      </c>
    </row>
    <row r="1343" spans="1:13" x14ac:dyDescent="0.2">
      <c r="A1343" s="18" t="s">
        <v>14</v>
      </c>
      <c r="B1343" s="18" t="s">
        <v>23</v>
      </c>
      <c r="C1343" s="18" t="s">
        <v>31</v>
      </c>
      <c r="D1343" s="18" t="s">
        <v>90</v>
      </c>
      <c r="E1343" s="18">
        <v>3</v>
      </c>
      <c r="F1343" s="18">
        <v>2007</v>
      </c>
      <c r="G1343" s="19">
        <v>605.64254074422183</v>
      </c>
      <c r="H1343" s="19">
        <v>0</v>
      </c>
      <c r="I1343" s="19">
        <v>1203</v>
      </c>
      <c r="J1343" s="19">
        <v>10</v>
      </c>
      <c r="K1343" s="19">
        <v>0</v>
      </c>
      <c r="L1343" s="19">
        <v>0</v>
      </c>
      <c r="M1343" s="19">
        <v>1213</v>
      </c>
    </row>
    <row r="1344" spans="1:13" x14ac:dyDescent="0.2">
      <c r="A1344" s="18" t="s">
        <v>16</v>
      </c>
      <c r="B1344" s="18" t="s">
        <v>28</v>
      </c>
      <c r="C1344" s="18" t="s">
        <v>30</v>
      </c>
      <c r="D1344" s="18" t="s">
        <v>88</v>
      </c>
      <c r="E1344" s="18">
        <v>2</v>
      </c>
      <c r="F1344" s="18">
        <v>2012</v>
      </c>
      <c r="G1344" s="19">
        <v>529.39364799787882</v>
      </c>
      <c r="H1344" s="19">
        <v>0</v>
      </c>
      <c r="I1344" s="19">
        <v>431</v>
      </c>
      <c r="J1344" s="19">
        <v>47</v>
      </c>
      <c r="K1344" s="19">
        <v>0</v>
      </c>
      <c r="L1344" s="19">
        <v>0</v>
      </c>
      <c r="M1344" s="19">
        <v>478</v>
      </c>
    </row>
    <row r="1345" spans="1:13" x14ac:dyDescent="0.2">
      <c r="A1345" s="18" t="s">
        <v>16</v>
      </c>
      <c r="B1345" s="18" t="s">
        <v>27</v>
      </c>
      <c r="C1345" s="18" t="s">
        <v>32</v>
      </c>
      <c r="D1345" s="18" t="s">
        <v>93</v>
      </c>
      <c r="E1345" s="18">
        <v>3</v>
      </c>
      <c r="F1345" s="18">
        <v>2002</v>
      </c>
      <c r="G1345" s="19">
        <v>446.30551416404302</v>
      </c>
      <c r="H1345" s="19">
        <v>1311</v>
      </c>
      <c r="I1345" s="19">
        <v>0</v>
      </c>
      <c r="J1345" s="19">
        <v>0</v>
      </c>
      <c r="K1345" s="19">
        <v>13.999999999999998</v>
      </c>
      <c r="L1345" s="19">
        <v>9.1</v>
      </c>
      <c r="M1345" s="19">
        <v>1320.1</v>
      </c>
    </row>
    <row r="1346" spans="1:13" x14ac:dyDescent="0.2">
      <c r="A1346" s="18" t="s">
        <v>16</v>
      </c>
      <c r="B1346" s="18" t="s">
        <v>28</v>
      </c>
      <c r="C1346" s="18" t="s">
        <v>31</v>
      </c>
      <c r="D1346" s="18" t="s">
        <v>90</v>
      </c>
      <c r="E1346" s="18">
        <v>1</v>
      </c>
      <c r="F1346" s="18">
        <v>2019</v>
      </c>
      <c r="G1346" s="19">
        <v>885.97212873357421</v>
      </c>
      <c r="H1346" s="19">
        <v>0</v>
      </c>
      <c r="I1346" s="19">
        <v>60</v>
      </c>
      <c r="J1346" s="19">
        <v>0</v>
      </c>
      <c r="K1346" s="19">
        <v>0</v>
      </c>
      <c r="L1346" s="19">
        <v>0</v>
      </c>
      <c r="M1346" s="19">
        <v>60</v>
      </c>
    </row>
    <row r="1347" spans="1:13" x14ac:dyDescent="0.2">
      <c r="A1347" s="18" t="s">
        <v>14</v>
      </c>
      <c r="B1347" s="18" t="s">
        <v>24</v>
      </c>
      <c r="C1347" s="18" t="s">
        <v>32</v>
      </c>
      <c r="D1347" s="18" t="s">
        <v>93</v>
      </c>
      <c r="E1347" s="18">
        <v>3</v>
      </c>
      <c r="F1347" s="18">
        <v>2002</v>
      </c>
      <c r="G1347" s="19">
        <v>470.39210382832727</v>
      </c>
      <c r="H1347" s="19">
        <v>0</v>
      </c>
      <c r="I1347" s="19">
        <v>260</v>
      </c>
      <c r="J1347" s="19">
        <v>200</v>
      </c>
      <c r="K1347" s="19">
        <v>0</v>
      </c>
      <c r="L1347" s="19">
        <v>0</v>
      </c>
      <c r="M1347" s="19">
        <v>460</v>
      </c>
    </row>
    <row r="1348" spans="1:13" x14ac:dyDescent="0.2">
      <c r="A1348" s="18" t="s">
        <v>14</v>
      </c>
      <c r="B1348" s="18" t="s">
        <v>24</v>
      </c>
      <c r="C1348" s="18" t="s">
        <v>84</v>
      </c>
      <c r="D1348" s="18" t="s">
        <v>92</v>
      </c>
      <c r="E1348" s="18">
        <v>3</v>
      </c>
      <c r="F1348" s="18">
        <v>2009</v>
      </c>
      <c r="G1348" s="19">
        <v>579.60906867578251</v>
      </c>
      <c r="H1348" s="19">
        <v>0</v>
      </c>
      <c r="I1348" s="19">
        <v>759</v>
      </c>
      <c r="J1348" s="19">
        <v>0</v>
      </c>
      <c r="K1348" s="19">
        <v>0</v>
      </c>
      <c r="L1348" s="19">
        <v>0</v>
      </c>
      <c r="M1348" s="19">
        <v>759</v>
      </c>
    </row>
    <row r="1349" spans="1:13" x14ac:dyDescent="0.2">
      <c r="A1349" s="18" t="s">
        <v>14</v>
      </c>
      <c r="B1349" s="18" t="s">
        <v>22</v>
      </c>
      <c r="C1349" s="18" t="s">
        <v>31</v>
      </c>
      <c r="D1349" s="18" t="s">
        <v>90</v>
      </c>
      <c r="E1349" s="18">
        <v>3</v>
      </c>
      <c r="F1349" s="18">
        <v>2009</v>
      </c>
      <c r="G1349" s="19">
        <v>447.16086659568055</v>
      </c>
      <c r="H1349" s="19">
        <v>0</v>
      </c>
      <c r="I1349" s="19">
        <v>367</v>
      </c>
      <c r="J1349" s="19">
        <v>4</v>
      </c>
      <c r="K1349" s="19">
        <v>0</v>
      </c>
      <c r="L1349" s="19">
        <v>0</v>
      </c>
      <c r="M1349" s="19">
        <v>371</v>
      </c>
    </row>
    <row r="1350" spans="1:13" x14ac:dyDescent="0.2">
      <c r="A1350" s="18" t="s">
        <v>14</v>
      </c>
      <c r="B1350" s="18" t="s">
        <v>22</v>
      </c>
      <c r="C1350" s="18" t="s">
        <v>29</v>
      </c>
      <c r="D1350" s="18" t="s">
        <v>85</v>
      </c>
      <c r="E1350" s="18">
        <v>1</v>
      </c>
      <c r="F1350" s="18">
        <v>2017</v>
      </c>
      <c r="G1350" s="19">
        <v>801.60263197731626</v>
      </c>
      <c r="H1350" s="19">
        <v>636</v>
      </c>
      <c r="I1350" s="19">
        <v>0</v>
      </c>
      <c r="J1350" s="19">
        <v>0</v>
      </c>
      <c r="K1350" s="19">
        <v>0</v>
      </c>
      <c r="L1350" s="19">
        <v>0</v>
      </c>
      <c r="M1350" s="19">
        <v>636</v>
      </c>
    </row>
    <row r="1351" spans="1:13" x14ac:dyDescent="0.2">
      <c r="A1351" s="18" t="s">
        <v>12</v>
      </c>
      <c r="B1351" s="18" t="s">
        <v>17</v>
      </c>
      <c r="C1351" s="18" t="s">
        <v>29</v>
      </c>
      <c r="D1351" s="18" t="s">
        <v>85</v>
      </c>
      <c r="E1351" s="18">
        <v>3</v>
      </c>
      <c r="F1351" s="18">
        <v>2008</v>
      </c>
      <c r="G1351" s="19">
        <v>471.52640933186183</v>
      </c>
      <c r="H1351" s="19">
        <v>335</v>
      </c>
      <c r="I1351" s="19">
        <v>72</v>
      </c>
      <c r="J1351" s="19">
        <v>0</v>
      </c>
      <c r="K1351" s="19">
        <v>0</v>
      </c>
      <c r="L1351" s="19">
        <v>0</v>
      </c>
      <c r="M1351" s="19">
        <v>407</v>
      </c>
    </row>
    <row r="1352" spans="1:13" x14ac:dyDescent="0.2">
      <c r="A1352" s="18" t="s">
        <v>16</v>
      </c>
      <c r="B1352" s="18" t="s">
        <v>27</v>
      </c>
      <c r="C1352" s="18" t="s">
        <v>29</v>
      </c>
      <c r="D1352" s="18" t="s">
        <v>87</v>
      </c>
      <c r="E1352" s="18">
        <v>3</v>
      </c>
      <c r="F1352" s="18">
        <v>2002</v>
      </c>
      <c r="G1352" s="19">
        <v>400.63739589928491</v>
      </c>
      <c r="H1352" s="19">
        <v>1135</v>
      </c>
      <c r="I1352" s="19">
        <v>0</v>
      </c>
      <c r="J1352" s="19">
        <v>0</v>
      </c>
      <c r="K1352" s="19">
        <v>0</v>
      </c>
      <c r="L1352" s="19">
        <v>0</v>
      </c>
      <c r="M1352" s="19">
        <v>1135</v>
      </c>
    </row>
    <row r="1353" spans="1:13" x14ac:dyDescent="0.2">
      <c r="A1353" s="18" t="s">
        <v>14</v>
      </c>
      <c r="B1353" s="18" t="s">
        <v>23</v>
      </c>
      <c r="C1353" s="18" t="s">
        <v>31</v>
      </c>
      <c r="D1353" s="18" t="s">
        <v>90</v>
      </c>
      <c r="E1353" s="18">
        <v>3</v>
      </c>
      <c r="F1353" s="18">
        <v>2005</v>
      </c>
      <c r="G1353" s="19">
        <v>500.96821263936448</v>
      </c>
      <c r="H1353" s="19">
        <v>0</v>
      </c>
      <c r="I1353" s="19">
        <v>324</v>
      </c>
      <c r="J1353" s="19">
        <v>9</v>
      </c>
      <c r="K1353" s="19">
        <v>0</v>
      </c>
      <c r="L1353" s="19">
        <v>0</v>
      </c>
      <c r="M1353" s="19">
        <v>333</v>
      </c>
    </row>
    <row r="1354" spans="1:13" x14ac:dyDescent="0.2">
      <c r="A1354" s="18" t="s">
        <v>16</v>
      </c>
      <c r="B1354" s="18" t="s">
        <v>28</v>
      </c>
      <c r="C1354" s="18" t="s">
        <v>29</v>
      </c>
      <c r="D1354" s="18" t="s">
        <v>85</v>
      </c>
      <c r="E1354" s="18">
        <v>1</v>
      </c>
      <c r="F1354" s="18">
        <v>2019</v>
      </c>
      <c r="G1354" s="19">
        <v>862.21329509954478</v>
      </c>
      <c r="H1354" s="19">
        <v>0</v>
      </c>
      <c r="I1354" s="19">
        <v>265</v>
      </c>
      <c r="J1354" s="19">
        <v>0</v>
      </c>
      <c r="K1354" s="19">
        <v>0</v>
      </c>
      <c r="L1354" s="19">
        <v>0</v>
      </c>
      <c r="M1354" s="19">
        <v>265</v>
      </c>
    </row>
    <row r="1355" spans="1:13" x14ac:dyDescent="0.2">
      <c r="A1355" s="18" t="s">
        <v>14</v>
      </c>
      <c r="B1355" s="18" t="s">
        <v>24</v>
      </c>
      <c r="C1355" s="18" t="s">
        <v>30</v>
      </c>
      <c r="D1355" s="18" t="s">
        <v>88</v>
      </c>
      <c r="E1355" s="18">
        <v>2</v>
      </c>
      <c r="F1355" s="18">
        <v>2014</v>
      </c>
      <c r="G1355" s="19">
        <v>532.62858736558985</v>
      </c>
      <c r="H1355" s="19">
        <v>801</v>
      </c>
      <c r="I1355" s="19">
        <v>0</v>
      </c>
      <c r="J1355" s="19">
        <v>0</v>
      </c>
      <c r="K1355" s="19">
        <v>0</v>
      </c>
      <c r="L1355" s="19">
        <v>0</v>
      </c>
      <c r="M1355" s="19">
        <v>801</v>
      </c>
    </row>
    <row r="1356" spans="1:13" x14ac:dyDescent="0.2">
      <c r="A1356" s="18" t="s">
        <v>14</v>
      </c>
      <c r="B1356" s="18" t="s">
        <v>24</v>
      </c>
      <c r="C1356" s="18" t="s">
        <v>31</v>
      </c>
      <c r="D1356" s="18" t="s">
        <v>90</v>
      </c>
      <c r="E1356" s="18">
        <v>2</v>
      </c>
      <c r="F1356" s="18">
        <v>2014</v>
      </c>
      <c r="G1356" s="19">
        <v>640.03919892668432</v>
      </c>
      <c r="H1356" s="19">
        <v>184</v>
      </c>
      <c r="I1356" s="19">
        <v>0</v>
      </c>
      <c r="J1356" s="19">
        <v>41</v>
      </c>
      <c r="K1356" s="19">
        <v>0</v>
      </c>
      <c r="L1356" s="19">
        <v>0</v>
      </c>
      <c r="M1356" s="19">
        <v>225</v>
      </c>
    </row>
    <row r="1357" spans="1:13" x14ac:dyDescent="0.2">
      <c r="A1357" s="18" t="s">
        <v>16</v>
      </c>
      <c r="B1357" s="18" t="s">
        <v>28</v>
      </c>
      <c r="C1357" s="18" t="s">
        <v>30</v>
      </c>
      <c r="D1357" s="18" t="s">
        <v>88</v>
      </c>
      <c r="E1357" s="18">
        <v>1</v>
      </c>
      <c r="F1357" s="18">
        <v>2018</v>
      </c>
      <c r="G1357" s="19">
        <v>628.50398302969393</v>
      </c>
      <c r="H1357" s="19">
        <v>393</v>
      </c>
      <c r="I1357" s="19">
        <v>0</v>
      </c>
      <c r="J1357" s="19">
        <v>144</v>
      </c>
      <c r="K1357" s="19">
        <v>0</v>
      </c>
      <c r="L1357" s="19">
        <v>0</v>
      </c>
      <c r="M1357" s="19">
        <v>537</v>
      </c>
    </row>
    <row r="1358" spans="1:13" x14ac:dyDescent="0.2">
      <c r="A1358" s="18" t="s">
        <v>12</v>
      </c>
      <c r="B1358" s="18" t="s">
        <v>17</v>
      </c>
      <c r="C1358" s="18" t="s">
        <v>31</v>
      </c>
      <c r="D1358" s="18" t="s">
        <v>90</v>
      </c>
      <c r="E1358" s="18">
        <v>3</v>
      </c>
      <c r="F1358" s="18">
        <v>2011</v>
      </c>
      <c r="G1358" s="19">
        <v>562.74957267068385</v>
      </c>
      <c r="H1358" s="19">
        <v>0</v>
      </c>
      <c r="I1358" s="19">
        <v>133</v>
      </c>
      <c r="J1358" s="19">
        <v>0</v>
      </c>
      <c r="K1358" s="19">
        <v>0</v>
      </c>
      <c r="L1358" s="19">
        <v>0</v>
      </c>
      <c r="M1358" s="19">
        <v>133</v>
      </c>
    </row>
    <row r="1359" spans="1:13" x14ac:dyDescent="0.2">
      <c r="A1359" s="18" t="s">
        <v>12</v>
      </c>
      <c r="B1359" s="18" t="s">
        <v>17</v>
      </c>
      <c r="C1359" s="18" t="s">
        <v>31</v>
      </c>
      <c r="D1359" s="18" t="s">
        <v>90</v>
      </c>
      <c r="E1359" s="18">
        <v>2</v>
      </c>
      <c r="F1359" s="18">
        <v>2013</v>
      </c>
      <c r="G1359" s="19">
        <v>633.12107085372543</v>
      </c>
      <c r="H1359" s="19">
        <v>293</v>
      </c>
      <c r="I1359" s="19">
        <v>0</v>
      </c>
      <c r="J1359" s="19">
        <v>34</v>
      </c>
      <c r="K1359" s="19">
        <v>0</v>
      </c>
      <c r="L1359" s="19">
        <v>0</v>
      </c>
      <c r="M1359" s="19">
        <v>327</v>
      </c>
    </row>
    <row r="1360" spans="1:13" x14ac:dyDescent="0.2">
      <c r="A1360" s="18" t="s">
        <v>14</v>
      </c>
      <c r="B1360" s="18" t="s">
        <v>23</v>
      </c>
      <c r="C1360" s="18" t="s">
        <v>31</v>
      </c>
      <c r="D1360" s="18" t="s">
        <v>90</v>
      </c>
      <c r="E1360" s="18">
        <v>3</v>
      </c>
      <c r="F1360" s="18">
        <v>2005</v>
      </c>
      <c r="G1360" s="19">
        <v>499.65540786182004</v>
      </c>
      <c r="H1360" s="19">
        <v>0</v>
      </c>
      <c r="I1360" s="19">
        <v>1018</v>
      </c>
      <c r="J1360" s="19">
        <v>15</v>
      </c>
      <c r="K1360" s="19">
        <v>0</v>
      </c>
      <c r="L1360" s="19">
        <v>0</v>
      </c>
      <c r="M1360" s="19">
        <v>1033</v>
      </c>
    </row>
    <row r="1361" spans="1:13" x14ac:dyDescent="0.2">
      <c r="A1361" s="18" t="s">
        <v>12</v>
      </c>
      <c r="B1361" s="18" t="s">
        <v>17</v>
      </c>
      <c r="C1361" s="18" t="s">
        <v>84</v>
      </c>
      <c r="D1361" s="18" t="s">
        <v>92</v>
      </c>
      <c r="E1361" s="18">
        <v>2</v>
      </c>
      <c r="F1361" s="18">
        <v>2013</v>
      </c>
      <c r="G1361" s="19">
        <v>505.65463044946068</v>
      </c>
      <c r="H1361" s="19">
        <v>0</v>
      </c>
      <c r="I1361" s="19">
        <v>85</v>
      </c>
      <c r="J1361" s="19">
        <v>0</v>
      </c>
      <c r="K1361" s="19">
        <v>0</v>
      </c>
      <c r="L1361" s="19">
        <v>0</v>
      </c>
      <c r="M1361" s="19">
        <v>85</v>
      </c>
    </row>
    <row r="1362" spans="1:13" x14ac:dyDescent="0.2">
      <c r="A1362" s="18" t="s">
        <v>12</v>
      </c>
      <c r="B1362" s="18" t="s">
        <v>17</v>
      </c>
      <c r="C1362" s="18" t="s">
        <v>84</v>
      </c>
      <c r="D1362" s="18" t="s">
        <v>92</v>
      </c>
      <c r="E1362" s="18">
        <v>2</v>
      </c>
      <c r="F1362" s="18">
        <v>2013</v>
      </c>
      <c r="G1362" s="19">
        <v>578.39466698089689</v>
      </c>
      <c r="H1362" s="19">
        <v>0</v>
      </c>
      <c r="I1362" s="19">
        <v>417</v>
      </c>
      <c r="J1362" s="19">
        <v>0</v>
      </c>
      <c r="K1362" s="19">
        <v>0</v>
      </c>
      <c r="L1362" s="19">
        <v>0</v>
      </c>
      <c r="M1362" s="19">
        <v>417</v>
      </c>
    </row>
    <row r="1363" spans="1:13" x14ac:dyDescent="0.2">
      <c r="A1363" s="18" t="s">
        <v>14</v>
      </c>
      <c r="B1363" s="18" t="s">
        <v>24</v>
      </c>
      <c r="C1363" s="18" t="s">
        <v>84</v>
      </c>
      <c r="D1363" s="18" t="s">
        <v>92</v>
      </c>
      <c r="E1363" s="18">
        <v>3</v>
      </c>
      <c r="F1363" s="18">
        <v>2006</v>
      </c>
      <c r="G1363" s="19">
        <v>487.45820167830931</v>
      </c>
      <c r="H1363" s="19">
        <v>0</v>
      </c>
      <c r="I1363" s="19">
        <v>768</v>
      </c>
      <c r="J1363" s="19">
        <v>0</v>
      </c>
      <c r="K1363" s="19">
        <v>0</v>
      </c>
      <c r="L1363" s="19">
        <v>0</v>
      </c>
      <c r="M1363" s="19">
        <v>768</v>
      </c>
    </row>
    <row r="1364" spans="1:13" x14ac:dyDescent="0.2">
      <c r="A1364" s="18" t="s">
        <v>12</v>
      </c>
      <c r="B1364" s="18" t="s">
        <v>19</v>
      </c>
      <c r="C1364" s="18" t="s">
        <v>84</v>
      </c>
      <c r="D1364" s="18" t="s">
        <v>92</v>
      </c>
      <c r="E1364" s="18">
        <v>3</v>
      </c>
      <c r="F1364" s="18">
        <v>2007</v>
      </c>
      <c r="G1364" s="19">
        <v>470.80981225800826</v>
      </c>
      <c r="H1364" s="19">
        <v>0</v>
      </c>
      <c r="I1364" s="19">
        <v>195</v>
      </c>
      <c r="J1364" s="19">
        <v>87</v>
      </c>
      <c r="K1364" s="19">
        <v>0</v>
      </c>
      <c r="L1364" s="19">
        <v>0</v>
      </c>
      <c r="M1364" s="19">
        <v>282</v>
      </c>
    </row>
    <row r="1365" spans="1:13" x14ac:dyDescent="0.2">
      <c r="A1365" s="18" t="s">
        <v>14</v>
      </c>
      <c r="B1365" s="18" t="s">
        <v>22</v>
      </c>
      <c r="C1365" s="18" t="s">
        <v>31</v>
      </c>
      <c r="D1365" s="18" t="s">
        <v>90</v>
      </c>
      <c r="E1365" s="18">
        <v>3</v>
      </c>
      <c r="F1365" s="18">
        <v>1999</v>
      </c>
      <c r="G1365" s="19">
        <v>407.2691748534379</v>
      </c>
      <c r="H1365" s="19">
        <v>0</v>
      </c>
      <c r="I1365" s="19">
        <v>0</v>
      </c>
      <c r="J1365" s="19">
        <v>104</v>
      </c>
      <c r="K1365" s="19">
        <v>13.000000000000002</v>
      </c>
      <c r="L1365" s="19">
        <v>8.4500000000000011</v>
      </c>
      <c r="M1365" s="19">
        <v>112.45</v>
      </c>
    </row>
    <row r="1366" spans="1:13" x14ac:dyDescent="0.2">
      <c r="A1366" s="18" t="s">
        <v>14</v>
      </c>
      <c r="B1366" s="18" t="s">
        <v>23</v>
      </c>
      <c r="C1366" s="18" t="s">
        <v>31</v>
      </c>
      <c r="D1366" s="18" t="s">
        <v>90</v>
      </c>
      <c r="E1366" s="18">
        <v>2</v>
      </c>
      <c r="F1366" s="18">
        <v>2012</v>
      </c>
      <c r="G1366" s="19">
        <v>454.01907357609031</v>
      </c>
      <c r="H1366" s="19">
        <v>0</v>
      </c>
      <c r="I1366" s="19">
        <v>118</v>
      </c>
      <c r="J1366" s="19">
        <v>0</v>
      </c>
      <c r="K1366" s="19">
        <v>0</v>
      </c>
      <c r="L1366" s="19">
        <v>0</v>
      </c>
      <c r="M1366" s="19">
        <v>118</v>
      </c>
    </row>
    <row r="1367" spans="1:13" x14ac:dyDescent="0.2">
      <c r="A1367" s="18" t="s">
        <v>14</v>
      </c>
      <c r="B1367" s="18" t="s">
        <v>23</v>
      </c>
      <c r="C1367" s="18" t="s">
        <v>31</v>
      </c>
      <c r="D1367" s="18" t="s">
        <v>90</v>
      </c>
      <c r="E1367" s="18">
        <v>3</v>
      </c>
      <c r="F1367" s="18">
        <v>2011</v>
      </c>
      <c r="G1367" s="19">
        <v>844.04867159476748</v>
      </c>
      <c r="H1367" s="19">
        <v>39</v>
      </c>
      <c r="I1367" s="19">
        <v>366</v>
      </c>
      <c r="J1367" s="19">
        <v>165</v>
      </c>
      <c r="K1367" s="19">
        <v>137</v>
      </c>
      <c r="L1367" s="19">
        <v>89.05</v>
      </c>
      <c r="M1367" s="19">
        <v>659.05</v>
      </c>
    </row>
    <row r="1368" spans="1:13" x14ac:dyDescent="0.2">
      <c r="A1368" s="18" t="s">
        <v>12</v>
      </c>
      <c r="B1368" s="18" t="s">
        <v>19</v>
      </c>
      <c r="C1368" s="18" t="s">
        <v>30</v>
      </c>
      <c r="D1368" s="18" t="s">
        <v>89</v>
      </c>
      <c r="E1368" s="18">
        <v>2</v>
      </c>
      <c r="F1368" s="18">
        <v>2012</v>
      </c>
      <c r="G1368" s="19">
        <v>615.85773887013011</v>
      </c>
      <c r="H1368" s="19">
        <v>625</v>
      </c>
      <c r="I1368" s="19">
        <v>0</v>
      </c>
      <c r="J1368" s="19">
        <v>0</v>
      </c>
      <c r="K1368" s="19">
        <v>0</v>
      </c>
      <c r="L1368" s="19">
        <v>0</v>
      </c>
      <c r="M1368" s="19">
        <v>625</v>
      </c>
    </row>
    <row r="1369" spans="1:13" x14ac:dyDescent="0.2">
      <c r="A1369" s="18" t="s">
        <v>13</v>
      </c>
      <c r="B1369" s="18" t="s">
        <v>21</v>
      </c>
      <c r="C1369" s="18" t="s">
        <v>84</v>
      </c>
      <c r="D1369" s="18" t="s">
        <v>92</v>
      </c>
      <c r="E1369" s="18">
        <v>2</v>
      </c>
      <c r="F1369" s="18">
        <v>2012</v>
      </c>
      <c r="G1369" s="19">
        <v>438.38727855342933</v>
      </c>
      <c r="H1369" s="19">
        <v>0</v>
      </c>
      <c r="I1369" s="19">
        <v>704</v>
      </c>
      <c r="J1369" s="19">
        <v>0</v>
      </c>
      <c r="K1369" s="19">
        <v>0</v>
      </c>
      <c r="L1369" s="19">
        <v>0</v>
      </c>
      <c r="M1369" s="19">
        <v>704</v>
      </c>
    </row>
    <row r="1370" spans="1:13" x14ac:dyDescent="0.2">
      <c r="A1370" s="18" t="s">
        <v>16</v>
      </c>
      <c r="B1370" s="18" t="s">
        <v>28</v>
      </c>
      <c r="C1370" s="18" t="s">
        <v>84</v>
      </c>
      <c r="D1370" s="18" t="s">
        <v>92</v>
      </c>
      <c r="E1370" s="18">
        <v>3</v>
      </c>
      <c r="F1370" s="18">
        <v>2004</v>
      </c>
      <c r="G1370" s="19">
        <v>583.38517498431031</v>
      </c>
      <c r="H1370" s="19">
        <v>0</v>
      </c>
      <c r="I1370" s="19">
        <v>959</v>
      </c>
      <c r="J1370" s="19">
        <v>121</v>
      </c>
      <c r="K1370" s="19">
        <v>0</v>
      </c>
      <c r="L1370" s="19">
        <v>0</v>
      </c>
      <c r="M1370" s="19">
        <v>1080</v>
      </c>
    </row>
    <row r="1371" spans="1:13" x14ac:dyDescent="0.2">
      <c r="A1371" s="18" t="s">
        <v>12</v>
      </c>
      <c r="B1371" s="18" t="s">
        <v>18</v>
      </c>
      <c r="C1371" s="18" t="s">
        <v>84</v>
      </c>
      <c r="D1371" s="18" t="s">
        <v>92</v>
      </c>
      <c r="E1371" s="18">
        <v>3</v>
      </c>
      <c r="F1371" s="18">
        <v>2004</v>
      </c>
      <c r="G1371" s="19">
        <v>369.84821790975121</v>
      </c>
      <c r="H1371" s="19">
        <v>1417</v>
      </c>
      <c r="I1371" s="19">
        <v>0</v>
      </c>
      <c r="J1371" s="19">
        <v>0</v>
      </c>
      <c r="K1371" s="19">
        <v>0</v>
      </c>
      <c r="L1371" s="19">
        <v>0</v>
      </c>
      <c r="M1371" s="19">
        <v>1417</v>
      </c>
    </row>
    <row r="1372" spans="1:13" x14ac:dyDescent="0.2">
      <c r="A1372" s="18" t="s">
        <v>12</v>
      </c>
      <c r="B1372" s="18" t="s">
        <v>18</v>
      </c>
      <c r="C1372" s="18" t="s">
        <v>32</v>
      </c>
      <c r="D1372" s="18" t="s">
        <v>93</v>
      </c>
      <c r="E1372" s="18">
        <v>3</v>
      </c>
      <c r="F1372" s="18">
        <v>2007</v>
      </c>
      <c r="G1372" s="19">
        <v>382.91180396103573</v>
      </c>
      <c r="H1372" s="19">
        <v>0</v>
      </c>
      <c r="I1372" s="19">
        <v>358</v>
      </c>
      <c r="J1372" s="19">
        <v>11</v>
      </c>
      <c r="K1372" s="19">
        <v>0</v>
      </c>
      <c r="L1372" s="19">
        <v>0</v>
      </c>
      <c r="M1372" s="19">
        <v>369</v>
      </c>
    </row>
    <row r="1373" spans="1:13" x14ac:dyDescent="0.2">
      <c r="A1373" s="18" t="s">
        <v>14</v>
      </c>
      <c r="B1373" s="18" t="s">
        <v>22</v>
      </c>
      <c r="C1373" s="18" t="s">
        <v>30</v>
      </c>
      <c r="D1373" s="18" t="s">
        <v>89</v>
      </c>
      <c r="E1373" s="18">
        <v>1</v>
      </c>
      <c r="F1373" s="18">
        <v>2017</v>
      </c>
      <c r="G1373" s="19">
        <v>754.16758289069196</v>
      </c>
      <c r="H1373" s="19">
        <v>140</v>
      </c>
      <c r="I1373" s="19">
        <v>0</v>
      </c>
      <c r="J1373" s="19">
        <v>11</v>
      </c>
      <c r="K1373" s="19">
        <v>18</v>
      </c>
      <c r="L1373" s="19">
        <v>11.700000000000001</v>
      </c>
      <c r="M1373" s="19">
        <v>162.69999999999999</v>
      </c>
    </row>
    <row r="1374" spans="1:13" x14ac:dyDescent="0.2">
      <c r="A1374" s="18" t="s">
        <v>14</v>
      </c>
      <c r="B1374" s="18" t="s">
        <v>23</v>
      </c>
      <c r="C1374" s="18" t="s">
        <v>31</v>
      </c>
      <c r="D1374" s="18" t="s">
        <v>90</v>
      </c>
      <c r="E1374" s="18">
        <v>3</v>
      </c>
      <c r="F1374" s="18">
        <v>2005</v>
      </c>
      <c r="G1374" s="19">
        <v>422.88617610800907</v>
      </c>
      <c r="H1374" s="19">
        <v>0</v>
      </c>
      <c r="I1374" s="19">
        <v>225</v>
      </c>
      <c r="J1374" s="19">
        <v>0</v>
      </c>
      <c r="K1374" s="19">
        <v>0</v>
      </c>
      <c r="L1374" s="19">
        <v>0</v>
      </c>
      <c r="M1374" s="19">
        <v>225</v>
      </c>
    </row>
    <row r="1375" spans="1:13" x14ac:dyDescent="0.2">
      <c r="A1375" s="18" t="s">
        <v>12</v>
      </c>
      <c r="B1375" s="18" t="s">
        <v>17</v>
      </c>
      <c r="C1375" s="18" t="s">
        <v>84</v>
      </c>
      <c r="D1375" s="18" t="s">
        <v>92</v>
      </c>
      <c r="E1375" s="18">
        <v>2</v>
      </c>
      <c r="F1375" s="18">
        <v>2012</v>
      </c>
      <c r="G1375" s="19">
        <v>500.71463026703947</v>
      </c>
      <c r="H1375" s="19">
        <v>0</v>
      </c>
      <c r="I1375" s="19">
        <v>569</v>
      </c>
      <c r="J1375" s="19">
        <v>0</v>
      </c>
      <c r="K1375" s="19">
        <v>0</v>
      </c>
      <c r="L1375" s="19">
        <v>0</v>
      </c>
      <c r="M1375" s="19">
        <v>569</v>
      </c>
    </row>
    <row r="1376" spans="1:13" x14ac:dyDescent="0.2">
      <c r="A1376" s="18" t="s">
        <v>14</v>
      </c>
      <c r="B1376" s="18" t="s">
        <v>24</v>
      </c>
      <c r="C1376" s="18" t="s">
        <v>84</v>
      </c>
      <c r="D1376" s="18" t="s">
        <v>92</v>
      </c>
      <c r="E1376" s="18">
        <v>3</v>
      </c>
      <c r="F1376" s="18">
        <v>2002</v>
      </c>
      <c r="G1376" s="19">
        <v>380.65824926793266</v>
      </c>
      <c r="H1376" s="19">
        <v>0</v>
      </c>
      <c r="I1376" s="19">
        <v>375</v>
      </c>
      <c r="J1376" s="19">
        <v>172</v>
      </c>
      <c r="K1376" s="19">
        <v>0</v>
      </c>
      <c r="L1376" s="19">
        <v>0</v>
      </c>
      <c r="M1376" s="19">
        <v>547</v>
      </c>
    </row>
    <row r="1377" spans="1:13" x14ac:dyDescent="0.2">
      <c r="A1377" s="18" t="s">
        <v>13</v>
      </c>
      <c r="B1377" s="18" t="s">
        <v>21</v>
      </c>
      <c r="C1377" s="18" t="s">
        <v>29</v>
      </c>
      <c r="D1377" s="18" t="s">
        <v>85</v>
      </c>
      <c r="E1377" s="18">
        <v>3</v>
      </c>
      <c r="F1377" s="18">
        <v>2008</v>
      </c>
      <c r="G1377" s="19">
        <v>404.94252033842525</v>
      </c>
      <c r="H1377" s="19">
        <v>0</v>
      </c>
      <c r="I1377" s="19">
        <v>567</v>
      </c>
      <c r="J1377" s="19">
        <v>0</v>
      </c>
      <c r="K1377" s="19">
        <v>0</v>
      </c>
      <c r="L1377" s="19">
        <v>0</v>
      </c>
      <c r="M1377" s="19">
        <v>567</v>
      </c>
    </row>
    <row r="1378" spans="1:13" x14ac:dyDescent="0.2">
      <c r="A1378" s="18" t="s">
        <v>14</v>
      </c>
      <c r="B1378" s="18" t="s">
        <v>22</v>
      </c>
      <c r="C1378" s="18" t="s">
        <v>31</v>
      </c>
      <c r="D1378" s="18" t="s">
        <v>90</v>
      </c>
      <c r="E1378" s="18">
        <v>2</v>
      </c>
      <c r="F1378" s="18">
        <v>2014</v>
      </c>
      <c r="G1378" s="19">
        <v>665.48599262192806</v>
      </c>
      <c r="H1378" s="19">
        <v>660</v>
      </c>
      <c r="I1378" s="19">
        <v>97</v>
      </c>
      <c r="J1378" s="19">
        <v>31</v>
      </c>
      <c r="K1378" s="19">
        <v>41</v>
      </c>
      <c r="L1378" s="19">
        <v>26.650000000000002</v>
      </c>
      <c r="M1378" s="19">
        <v>814.65</v>
      </c>
    </row>
    <row r="1379" spans="1:13" x14ac:dyDescent="0.2">
      <c r="A1379" s="18" t="s">
        <v>14</v>
      </c>
      <c r="B1379" s="18" t="s">
        <v>22</v>
      </c>
      <c r="C1379" s="18" t="s">
        <v>29</v>
      </c>
      <c r="D1379" s="18" t="s">
        <v>85</v>
      </c>
      <c r="E1379" s="18">
        <v>3</v>
      </c>
      <c r="F1379" s="18">
        <v>2009</v>
      </c>
      <c r="G1379" s="19">
        <v>392.75144378128454</v>
      </c>
      <c r="H1379" s="19">
        <v>1115</v>
      </c>
      <c r="I1379" s="19">
        <v>0</v>
      </c>
      <c r="J1379" s="19">
        <v>2</v>
      </c>
      <c r="K1379" s="19">
        <v>0</v>
      </c>
      <c r="L1379" s="19">
        <v>0</v>
      </c>
      <c r="M1379" s="19">
        <v>1117</v>
      </c>
    </row>
    <row r="1380" spans="1:13" x14ac:dyDescent="0.2">
      <c r="A1380" s="18" t="s">
        <v>12</v>
      </c>
      <c r="B1380" s="18" t="s">
        <v>18</v>
      </c>
      <c r="C1380" s="18" t="s">
        <v>29</v>
      </c>
      <c r="D1380" s="18" t="s">
        <v>85</v>
      </c>
      <c r="E1380" s="18">
        <v>3</v>
      </c>
      <c r="F1380" s="18">
        <v>2002</v>
      </c>
      <c r="G1380" s="19">
        <v>353.5151198716527</v>
      </c>
      <c r="H1380" s="19">
        <v>532</v>
      </c>
      <c r="I1380" s="19">
        <v>0</v>
      </c>
      <c r="J1380" s="19">
        <v>0</v>
      </c>
      <c r="K1380" s="19">
        <v>0</v>
      </c>
      <c r="L1380" s="19">
        <v>0</v>
      </c>
      <c r="M1380" s="19">
        <v>532</v>
      </c>
    </row>
    <row r="1381" spans="1:13" x14ac:dyDescent="0.2">
      <c r="A1381" s="18" t="s">
        <v>14</v>
      </c>
      <c r="B1381" s="18" t="s">
        <v>22</v>
      </c>
      <c r="C1381" s="18" t="s">
        <v>31</v>
      </c>
      <c r="D1381" s="18" t="s">
        <v>90</v>
      </c>
      <c r="E1381" s="18">
        <v>2</v>
      </c>
      <c r="F1381" s="18">
        <v>2013</v>
      </c>
      <c r="G1381" s="19">
        <v>830.19790817152807</v>
      </c>
      <c r="H1381" s="19">
        <v>50</v>
      </c>
      <c r="I1381" s="19">
        <v>82</v>
      </c>
      <c r="J1381" s="19">
        <v>0</v>
      </c>
      <c r="K1381" s="19">
        <v>5</v>
      </c>
      <c r="L1381" s="19">
        <v>3.25</v>
      </c>
      <c r="M1381" s="19">
        <v>135.25</v>
      </c>
    </row>
    <row r="1382" spans="1:13" x14ac:dyDescent="0.2">
      <c r="A1382" s="18" t="s">
        <v>16</v>
      </c>
      <c r="B1382" s="18" t="s">
        <v>28</v>
      </c>
      <c r="C1382" s="18" t="s">
        <v>30</v>
      </c>
      <c r="D1382" s="18" t="s">
        <v>88</v>
      </c>
      <c r="E1382" s="18">
        <v>3</v>
      </c>
      <c r="F1382" s="18">
        <v>2011</v>
      </c>
      <c r="G1382" s="19">
        <v>598.31121682333048</v>
      </c>
      <c r="H1382" s="19">
        <v>936</v>
      </c>
      <c r="I1382" s="19">
        <v>0</v>
      </c>
      <c r="J1382" s="19">
        <v>114</v>
      </c>
      <c r="K1382" s="19">
        <v>0</v>
      </c>
      <c r="L1382" s="19">
        <v>0</v>
      </c>
      <c r="M1382" s="19">
        <v>1050</v>
      </c>
    </row>
    <row r="1383" spans="1:13" x14ac:dyDescent="0.2">
      <c r="A1383" s="18" t="s">
        <v>16</v>
      </c>
      <c r="B1383" s="18" t="s">
        <v>28</v>
      </c>
      <c r="C1383" s="18" t="s">
        <v>29</v>
      </c>
      <c r="D1383" s="18" t="s">
        <v>86</v>
      </c>
      <c r="E1383" s="18">
        <v>2</v>
      </c>
      <c r="F1383" s="18">
        <v>2016</v>
      </c>
      <c r="G1383" s="19">
        <v>737.37322152563866</v>
      </c>
      <c r="H1383" s="19">
        <v>330</v>
      </c>
      <c r="I1383" s="19">
        <v>0</v>
      </c>
      <c r="J1383" s="19">
        <v>246</v>
      </c>
      <c r="K1383" s="19">
        <v>0</v>
      </c>
      <c r="L1383" s="19">
        <v>0</v>
      </c>
      <c r="M1383" s="19">
        <v>576</v>
      </c>
    </row>
    <row r="1384" spans="1:13" x14ac:dyDescent="0.2">
      <c r="A1384" s="18" t="s">
        <v>12</v>
      </c>
      <c r="B1384" s="18" t="s">
        <v>17</v>
      </c>
      <c r="C1384" s="18" t="s">
        <v>84</v>
      </c>
      <c r="D1384" s="18" t="s">
        <v>92</v>
      </c>
      <c r="E1384" s="18">
        <v>3</v>
      </c>
      <c r="F1384" s="18">
        <v>2009</v>
      </c>
      <c r="G1384" s="19">
        <v>476.27423259441019</v>
      </c>
      <c r="H1384" s="19">
        <v>0</v>
      </c>
      <c r="I1384" s="19">
        <v>716</v>
      </c>
      <c r="J1384" s="19">
        <v>45</v>
      </c>
      <c r="K1384" s="19">
        <v>0</v>
      </c>
      <c r="L1384" s="19">
        <v>0</v>
      </c>
      <c r="M1384" s="19">
        <v>761</v>
      </c>
    </row>
    <row r="1385" spans="1:13" x14ac:dyDescent="0.2">
      <c r="A1385" s="18" t="s">
        <v>14</v>
      </c>
      <c r="B1385" s="18" t="s">
        <v>22</v>
      </c>
      <c r="C1385" s="18" t="s">
        <v>84</v>
      </c>
      <c r="D1385" s="18" t="s">
        <v>92</v>
      </c>
      <c r="E1385" s="18">
        <v>2</v>
      </c>
      <c r="F1385" s="18">
        <v>2013</v>
      </c>
      <c r="G1385" s="19">
        <v>537.81166119883915</v>
      </c>
      <c r="H1385" s="19">
        <v>0</v>
      </c>
      <c r="I1385" s="19">
        <v>1413</v>
      </c>
      <c r="J1385" s="19">
        <v>0</v>
      </c>
      <c r="K1385" s="19">
        <v>0</v>
      </c>
      <c r="L1385" s="19">
        <v>0</v>
      </c>
      <c r="M1385" s="19">
        <v>1413</v>
      </c>
    </row>
    <row r="1386" spans="1:13" x14ac:dyDescent="0.2">
      <c r="A1386" s="18" t="s">
        <v>13</v>
      </c>
      <c r="B1386" s="18" t="s">
        <v>21</v>
      </c>
      <c r="C1386" s="18" t="s">
        <v>32</v>
      </c>
      <c r="D1386" s="18" t="s">
        <v>93</v>
      </c>
      <c r="E1386" s="18">
        <v>1</v>
      </c>
      <c r="F1386" s="18">
        <v>2019</v>
      </c>
      <c r="G1386" s="19">
        <v>798.26215374591811</v>
      </c>
      <c r="H1386" s="19">
        <v>0</v>
      </c>
      <c r="I1386" s="19">
        <v>32</v>
      </c>
      <c r="J1386" s="19">
        <v>0</v>
      </c>
      <c r="K1386" s="19">
        <v>0</v>
      </c>
      <c r="L1386" s="19">
        <v>0</v>
      </c>
      <c r="M1386" s="19">
        <v>32</v>
      </c>
    </row>
    <row r="1387" spans="1:13" x14ac:dyDescent="0.2">
      <c r="A1387" s="18" t="s">
        <v>12</v>
      </c>
      <c r="B1387" s="18" t="s">
        <v>17</v>
      </c>
      <c r="C1387" s="18" t="s">
        <v>29</v>
      </c>
      <c r="D1387" s="18" t="s">
        <v>85</v>
      </c>
      <c r="E1387" s="18">
        <v>3</v>
      </c>
      <c r="F1387" s="18">
        <v>2005</v>
      </c>
      <c r="G1387" s="19">
        <v>389.01995090383747</v>
      </c>
      <c r="H1387" s="19">
        <v>1930</v>
      </c>
      <c r="I1387" s="19">
        <v>0</v>
      </c>
      <c r="J1387" s="19">
        <v>0</v>
      </c>
      <c r="K1387" s="19">
        <v>0</v>
      </c>
      <c r="L1387" s="19">
        <v>0</v>
      </c>
      <c r="M1387" s="19">
        <v>1930</v>
      </c>
    </row>
    <row r="1388" spans="1:13" x14ac:dyDescent="0.2">
      <c r="A1388" s="18" t="s">
        <v>15</v>
      </c>
      <c r="B1388" s="18" t="s">
        <v>26</v>
      </c>
      <c r="C1388" s="18" t="s">
        <v>84</v>
      </c>
      <c r="D1388" s="18" t="s">
        <v>92</v>
      </c>
      <c r="E1388" s="18">
        <v>3</v>
      </c>
      <c r="F1388" s="18">
        <v>2010</v>
      </c>
      <c r="G1388" s="19">
        <v>428.79000165495006</v>
      </c>
      <c r="H1388" s="19">
        <v>68</v>
      </c>
      <c r="I1388" s="19">
        <v>728</v>
      </c>
      <c r="J1388" s="19">
        <v>236</v>
      </c>
      <c r="K1388" s="19">
        <v>74</v>
      </c>
      <c r="L1388" s="19">
        <v>48.1</v>
      </c>
      <c r="M1388" s="19">
        <v>1080.0999999999999</v>
      </c>
    </row>
    <row r="1389" spans="1:13" x14ac:dyDescent="0.2">
      <c r="A1389" s="18" t="s">
        <v>15</v>
      </c>
      <c r="B1389" s="18" t="s">
        <v>26</v>
      </c>
      <c r="C1389" s="18" t="s">
        <v>29</v>
      </c>
      <c r="D1389" s="18" t="s">
        <v>85</v>
      </c>
      <c r="E1389" s="18">
        <v>2</v>
      </c>
      <c r="F1389" s="18">
        <v>2016</v>
      </c>
      <c r="G1389" s="19">
        <v>344.11741471399057</v>
      </c>
      <c r="H1389" s="19">
        <v>0</v>
      </c>
      <c r="I1389" s="19">
        <v>1296</v>
      </c>
      <c r="J1389" s="19">
        <v>0</v>
      </c>
      <c r="K1389" s="19">
        <v>11</v>
      </c>
      <c r="L1389" s="19">
        <v>7.15</v>
      </c>
      <c r="M1389" s="19">
        <v>1303.1500000000001</v>
      </c>
    </row>
    <row r="1390" spans="1:13" x14ac:dyDescent="0.2">
      <c r="A1390" s="18" t="s">
        <v>12</v>
      </c>
      <c r="B1390" s="18" t="s">
        <v>19</v>
      </c>
      <c r="C1390" s="18" t="s">
        <v>31</v>
      </c>
      <c r="D1390" s="18" t="s">
        <v>90</v>
      </c>
      <c r="E1390" s="18">
        <v>3</v>
      </c>
      <c r="F1390" s="18">
        <v>2007</v>
      </c>
      <c r="G1390" s="19">
        <v>525.41749434534142</v>
      </c>
      <c r="H1390" s="19">
        <v>0</v>
      </c>
      <c r="I1390" s="19">
        <v>201</v>
      </c>
      <c r="J1390" s="19">
        <v>0</v>
      </c>
      <c r="K1390" s="19">
        <v>0</v>
      </c>
      <c r="L1390" s="19">
        <v>0</v>
      </c>
      <c r="M1390" s="19">
        <v>201</v>
      </c>
    </row>
    <row r="1391" spans="1:13" x14ac:dyDescent="0.2">
      <c r="A1391" s="18" t="s">
        <v>14</v>
      </c>
      <c r="B1391" s="18" t="s">
        <v>22</v>
      </c>
      <c r="C1391" s="18" t="s">
        <v>31</v>
      </c>
      <c r="D1391" s="18" t="s">
        <v>90</v>
      </c>
      <c r="E1391" s="18">
        <v>2</v>
      </c>
      <c r="F1391" s="18">
        <v>2012</v>
      </c>
      <c r="G1391" s="19">
        <v>579.36618424481128</v>
      </c>
      <c r="H1391" s="19">
        <v>640</v>
      </c>
      <c r="I1391" s="19">
        <v>0</v>
      </c>
      <c r="J1391" s="19">
        <v>41</v>
      </c>
      <c r="K1391" s="19">
        <v>0</v>
      </c>
      <c r="L1391" s="19">
        <v>0</v>
      </c>
      <c r="M1391" s="19">
        <v>681</v>
      </c>
    </row>
    <row r="1392" spans="1:13" x14ac:dyDescent="0.2">
      <c r="A1392" s="18" t="s">
        <v>12</v>
      </c>
      <c r="B1392" s="18" t="s">
        <v>17</v>
      </c>
      <c r="C1392" s="18" t="s">
        <v>32</v>
      </c>
      <c r="D1392" s="18" t="s">
        <v>93</v>
      </c>
      <c r="E1392" s="18">
        <v>2</v>
      </c>
      <c r="F1392" s="18">
        <v>2013</v>
      </c>
      <c r="G1392" s="19">
        <v>486.85225687089172</v>
      </c>
      <c r="H1392" s="19">
        <v>235</v>
      </c>
      <c r="I1392" s="19">
        <v>84</v>
      </c>
      <c r="J1392" s="19">
        <v>368</v>
      </c>
      <c r="K1392" s="19">
        <v>62.000000000000007</v>
      </c>
      <c r="L1392" s="19">
        <v>40.300000000000004</v>
      </c>
      <c r="M1392" s="19">
        <v>727.3</v>
      </c>
    </row>
    <row r="1393" spans="1:13" x14ac:dyDescent="0.2">
      <c r="A1393" s="18" t="s">
        <v>16</v>
      </c>
      <c r="B1393" s="18" t="s">
        <v>28</v>
      </c>
      <c r="C1393" s="18" t="s">
        <v>31</v>
      </c>
      <c r="D1393" s="18" t="s">
        <v>90</v>
      </c>
      <c r="E1393" s="18">
        <v>1</v>
      </c>
      <c r="F1393" s="18">
        <v>2019</v>
      </c>
      <c r="G1393" s="19">
        <v>854.55307641346246</v>
      </c>
      <c r="H1393" s="19">
        <v>0</v>
      </c>
      <c r="I1393" s="19">
        <v>21</v>
      </c>
      <c r="J1393" s="19">
        <v>0</v>
      </c>
      <c r="K1393" s="19">
        <v>0</v>
      </c>
      <c r="L1393" s="19">
        <v>0</v>
      </c>
      <c r="M1393" s="19">
        <v>21</v>
      </c>
    </row>
    <row r="1394" spans="1:13" x14ac:dyDescent="0.2">
      <c r="A1394" s="18" t="s">
        <v>12</v>
      </c>
      <c r="B1394" s="18" t="s">
        <v>17</v>
      </c>
      <c r="C1394" s="18" t="s">
        <v>29</v>
      </c>
      <c r="D1394" s="18" t="s">
        <v>85</v>
      </c>
      <c r="E1394" s="18">
        <v>3</v>
      </c>
      <c r="F1394" s="18">
        <v>1994</v>
      </c>
      <c r="G1394" s="19">
        <v>311.80309666567501</v>
      </c>
      <c r="H1394" s="19">
        <v>0</v>
      </c>
      <c r="I1394" s="19">
        <v>1549</v>
      </c>
      <c r="J1394" s="19">
        <v>0</v>
      </c>
      <c r="K1394" s="19">
        <v>0</v>
      </c>
      <c r="L1394" s="19">
        <v>0</v>
      </c>
      <c r="M1394" s="19">
        <v>1549</v>
      </c>
    </row>
    <row r="1395" spans="1:13" x14ac:dyDescent="0.2">
      <c r="A1395" s="18" t="s">
        <v>16</v>
      </c>
      <c r="B1395" s="18" t="s">
        <v>27</v>
      </c>
      <c r="C1395" s="18" t="s">
        <v>29</v>
      </c>
      <c r="D1395" s="18" t="s">
        <v>85</v>
      </c>
      <c r="E1395" s="18">
        <v>3</v>
      </c>
      <c r="F1395" s="18">
        <v>2007</v>
      </c>
      <c r="G1395" s="19">
        <v>461.31867644882635</v>
      </c>
      <c r="H1395" s="19">
        <v>365</v>
      </c>
      <c r="I1395" s="19">
        <v>64</v>
      </c>
      <c r="J1395" s="19">
        <v>9</v>
      </c>
      <c r="K1395" s="19">
        <v>0</v>
      </c>
      <c r="L1395" s="19">
        <v>0</v>
      </c>
      <c r="M1395" s="19">
        <v>438</v>
      </c>
    </row>
    <row r="1396" spans="1:13" x14ac:dyDescent="0.2">
      <c r="A1396" s="18" t="s">
        <v>16</v>
      </c>
      <c r="B1396" s="18" t="s">
        <v>27</v>
      </c>
      <c r="C1396" s="18" t="s">
        <v>84</v>
      </c>
      <c r="D1396" s="18" t="s">
        <v>92</v>
      </c>
      <c r="E1396" s="18">
        <v>3</v>
      </c>
      <c r="F1396" s="18">
        <v>1994</v>
      </c>
      <c r="G1396" s="19">
        <v>395.45944305464752</v>
      </c>
      <c r="H1396" s="19">
        <v>270</v>
      </c>
      <c r="I1396" s="19">
        <v>1563</v>
      </c>
      <c r="J1396" s="19">
        <v>1062</v>
      </c>
      <c r="K1396" s="19">
        <v>0</v>
      </c>
      <c r="L1396" s="19">
        <v>0</v>
      </c>
      <c r="M1396" s="19">
        <v>2895</v>
      </c>
    </row>
    <row r="1397" spans="1:13" x14ac:dyDescent="0.2">
      <c r="A1397" s="18" t="s">
        <v>12</v>
      </c>
      <c r="B1397" s="18" t="s">
        <v>17</v>
      </c>
      <c r="C1397" s="18" t="s">
        <v>29</v>
      </c>
      <c r="D1397" s="18" t="s">
        <v>85</v>
      </c>
      <c r="E1397" s="18">
        <v>3</v>
      </c>
      <c r="F1397" s="18">
        <v>2008</v>
      </c>
      <c r="G1397" s="19">
        <v>482.83198304780592</v>
      </c>
      <c r="H1397" s="19">
        <v>0</v>
      </c>
      <c r="I1397" s="19">
        <v>2735</v>
      </c>
      <c r="J1397" s="19">
        <v>0</v>
      </c>
      <c r="K1397" s="19">
        <v>0</v>
      </c>
      <c r="L1397" s="19">
        <v>0</v>
      </c>
      <c r="M1397" s="19">
        <v>2735</v>
      </c>
    </row>
    <row r="1398" spans="1:13" x14ac:dyDescent="0.2">
      <c r="A1398" s="18" t="s">
        <v>12</v>
      </c>
      <c r="B1398" s="18" t="s">
        <v>17</v>
      </c>
      <c r="C1398" s="18" t="s">
        <v>31</v>
      </c>
      <c r="D1398" s="18" t="s">
        <v>90</v>
      </c>
      <c r="E1398" s="18">
        <v>1</v>
      </c>
      <c r="F1398" s="18">
        <v>2019</v>
      </c>
      <c r="G1398" s="19">
        <v>436.02256928186375</v>
      </c>
      <c r="H1398" s="19">
        <v>32</v>
      </c>
      <c r="I1398" s="19">
        <v>45</v>
      </c>
      <c r="J1398" s="19">
        <v>8</v>
      </c>
      <c r="K1398" s="19">
        <v>0</v>
      </c>
      <c r="L1398" s="19">
        <v>0</v>
      </c>
      <c r="M1398" s="19">
        <v>85</v>
      </c>
    </row>
    <row r="1399" spans="1:13" x14ac:dyDescent="0.2">
      <c r="A1399" s="18" t="s">
        <v>15</v>
      </c>
      <c r="B1399" s="18" t="s">
        <v>26</v>
      </c>
      <c r="C1399" s="18" t="s">
        <v>29</v>
      </c>
      <c r="D1399" s="18" t="s">
        <v>85</v>
      </c>
      <c r="E1399" s="18">
        <v>3</v>
      </c>
      <c r="F1399" s="18">
        <v>2004</v>
      </c>
      <c r="G1399" s="19">
        <v>411.23121812461596</v>
      </c>
      <c r="H1399" s="19">
        <v>247</v>
      </c>
      <c r="I1399" s="19">
        <v>0</v>
      </c>
      <c r="J1399" s="19">
        <v>5</v>
      </c>
      <c r="K1399" s="19">
        <v>27</v>
      </c>
      <c r="L1399" s="19">
        <v>17.55</v>
      </c>
      <c r="M1399" s="19">
        <v>269.55</v>
      </c>
    </row>
    <row r="1400" spans="1:13" x14ac:dyDescent="0.2">
      <c r="A1400" s="18" t="s">
        <v>12</v>
      </c>
      <c r="B1400" s="18" t="s">
        <v>19</v>
      </c>
      <c r="C1400" s="18" t="s">
        <v>30</v>
      </c>
      <c r="D1400" s="18" t="s">
        <v>89</v>
      </c>
      <c r="E1400" s="18">
        <v>2</v>
      </c>
      <c r="F1400" s="18">
        <v>2012</v>
      </c>
      <c r="G1400" s="19">
        <v>567.71728572892346</v>
      </c>
      <c r="H1400" s="19">
        <v>72</v>
      </c>
      <c r="I1400" s="19">
        <v>0</v>
      </c>
      <c r="J1400" s="19">
        <v>5</v>
      </c>
      <c r="K1400" s="19">
        <v>0</v>
      </c>
      <c r="L1400" s="19">
        <v>0</v>
      </c>
      <c r="M1400" s="19">
        <v>77</v>
      </c>
    </row>
    <row r="1401" spans="1:13" x14ac:dyDescent="0.2">
      <c r="A1401" s="18" t="s">
        <v>14</v>
      </c>
      <c r="B1401" s="18" t="s">
        <v>24</v>
      </c>
      <c r="C1401" s="18" t="s">
        <v>32</v>
      </c>
      <c r="D1401" s="18" t="s">
        <v>93</v>
      </c>
      <c r="E1401" s="18">
        <v>3</v>
      </c>
      <c r="F1401" s="18">
        <v>2002</v>
      </c>
      <c r="G1401" s="19">
        <v>441.14324387188185</v>
      </c>
      <c r="H1401" s="19">
        <v>0</v>
      </c>
      <c r="I1401" s="19">
        <v>0</v>
      </c>
      <c r="J1401" s="19">
        <v>206</v>
      </c>
      <c r="K1401" s="19">
        <v>0</v>
      </c>
      <c r="L1401" s="19">
        <v>0</v>
      </c>
      <c r="M1401" s="19">
        <v>206</v>
      </c>
    </row>
    <row r="1402" spans="1:13" x14ac:dyDescent="0.2">
      <c r="A1402" s="18" t="s">
        <v>12</v>
      </c>
      <c r="B1402" s="18" t="s">
        <v>17</v>
      </c>
      <c r="C1402" s="18" t="s">
        <v>84</v>
      </c>
      <c r="D1402" s="18" t="s">
        <v>92</v>
      </c>
      <c r="E1402" s="18">
        <v>2</v>
      </c>
      <c r="F1402" s="18">
        <v>2012</v>
      </c>
      <c r="G1402" s="19">
        <v>633.49649194719029</v>
      </c>
      <c r="H1402" s="19">
        <v>119</v>
      </c>
      <c r="I1402" s="19">
        <v>0</v>
      </c>
      <c r="J1402" s="19">
        <v>14</v>
      </c>
      <c r="K1402" s="19">
        <v>0</v>
      </c>
      <c r="L1402" s="19">
        <v>0</v>
      </c>
      <c r="M1402" s="19">
        <v>133</v>
      </c>
    </row>
    <row r="1403" spans="1:13" x14ac:dyDescent="0.2">
      <c r="A1403" s="18" t="s">
        <v>15</v>
      </c>
      <c r="B1403" s="18" t="s">
        <v>25</v>
      </c>
      <c r="C1403" s="18" t="s">
        <v>84</v>
      </c>
      <c r="D1403" s="18" t="s">
        <v>92</v>
      </c>
      <c r="E1403" s="18">
        <v>3</v>
      </c>
      <c r="F1403" s="18">
        <v>2001</v>
      </c>
      <c r="G1403" s="19">
        <v>395.24435296905352</v>
      </c>
      <c r="H1403" s="19">
        <v>222</v>
      </c>
      <c r="I1403" s="19">
        <v>1046</v>
      </c>
      <c r="J1403" s="19">
        <v>24</v>
      </c>
      <c r="K1403" s="19">
        <v>0</v>
      </c>
      <c r="L1403" s="19">
        <v>0</v>
      </c>
      <c r="M1403" s="19">
        <v>1292</v>
      </c>
    </row>
    <row r="1404" spans="1:13" x14ac:dyDescent="0.2">
      <c r="A1404" s="18" t="s">
        <v>12</v>
      </c>
      <c r="B1404" s="18" t="s">
        <v>19</v>
      </c>
      <c r="C1404" s="18" t="s">
        <v>84</v>
      </c>
      <c r="D1404" s="18" t="s">
        <v>92</v>
      </c>
      <c r="E1404" s="18">
        <v>3</v>
      </c>
      <c r="F1404" s="18">
        <v>2009</v>
      </c>
      <c r="G1404" s="19">
        <v>494.60157172435243</v>
      </c>
      <c r="H1404" s="19">
        <v>0</v>
      </c>
      <c r="I1404" s="19">
        <v>628</v>
      </c>
      <c r="J1404" s="19">
        <v>0</v>
      </c>
      <c r="K1404" s="19">
        <v>0</v>
      </c>
      <c r="L1404" s="19">
        <v>0</v>
      </c>
      <c r="M1404" s="19">
        <v>628</v>
      </c>
    </row>
    <row r="1405" spans="1:13" x14ac:dyDescent="0.2">
      <c r="A1405" s="18" t="s">
        <v>14</v>
      </c>
      <c r="B1405" s="18" t="s">
        <v>24</v>
      </c>
      <c r="C1405" s="18" t="s">
        <v>29</v>
      </c>
      <c r="D1405" s="18" t="s">
        <v>85</v>
      </c>
      <c r="E1405" s="18">
        <v>3</v>
      </c>
      <c r="F1405" s="18">
        <v>2008</v>
      </c>
      <c r="G1405" s="19">
        <v>560.86624278607417</v>
      </c>
      <c r="H1405" s="19">
        <v>0</v>
      </c>
      <c r="I1405" s="19">
        <v>1723</v>
      </c>
      <c r="J1405" s="19">
        <v>0</v>
      </c>
      <c r="K1405" s="19">
        <v>0</v>
      </c>
      <c r="L1405" s="19">
        <v>0</v>
      </c>
      <c r="M1405" s="19">
        <v>1723</v>
      </c>
    </row>
    <row r="1406" spans="1:13" x14ac:dyDescent="0.2">
      <c r="A1406" s="18" t="s">
        <v>12</v>
      </c>
      <c r="B1406" s="18" t="s">
        <v>18</v>
      </c>
      <c r="C1406" s="18" t="s">
        <v>32</v>
      </c>
      <c r="D1406" s="18" t="s">
        <v>93</v>
      </c>
      <c r="E1406" s="18">
        <v>2</v>
      </c>
      <c r="F1406" s="18">
        <v>2012</v>
      </c>
      <c r="G1406" s="19">
        <v>451.66037146928915</v>
      </c>
      <c r="H1406" s="19">
        <v>227</v>
      </c>
      <c r="I1406" s="19">
        <v>399</v>
      </c>
      <c r="J1406" s="19">
        <v>0</v>
      </c>
      <c r="K1406" s="19">
        <v>0</v>
      </c>
      <c r="L1406" s="19">
        <v>0</v>
      </c>
      <c r="M1406" s="19">
        <v>626</v>
      </c>
    </row>
    <row r="1407" spans="1:13" x14ac:dyDescent="0.2">
      <c r="A1407" s="18" t="s">
        <v>12</v>
      </c>
      <c r="B1407" s="18" t="s">
        <v>18</v>
      </c>
      <c r="C1407" s="18" t="s">
        <v>32</v>
      </c>
      <c r="D1407" s="18" t="s">
        <v>93</v>
      </c>
      <c r="E1407" s="18">
        <v>3</v>
      </c>
      <c r="F1407" s="18">
        <v>2002</v>
      </c>
      <c r="G1407" s="19">
        <v>362.66762768380079</v>
      </c>
      <c r="H1407" s="19">
        <v>369</v>
      </c>
      <c r="I1407" s="19">
        <v>658</v>
      </c>
      <c r="J1407" s="19">
        <v>0</v>
      </c>
      <c r="K1407" s="19">
        <v>0</v>
      </c>
      <c r="L1407" s="19">
        <v>0</v>
      </c>
      <c r="M1407" s="19">
        <v>1027</v>
      </c>
    </row>
    <row r="1408" spans="1:13" x14ac:dyDescent="0.2">
      <c r="A1408" s="18" t="s">
        <v>14</v>
      </c>
      <c r="B1408" s="18" t="s">
        <v>23</v>
      </c>
      <c r="C1408" s="18" t="s">
        <v>29</v>
      </c>
      <c r="D1408" s="18" t="s">
        <v>85</v>
      </c>
      <c r="E1408" s="18">
        <v>3</v>
      </c>
      <c r="F1408" s="18">
        <v>2007</v>
      </c>
      <c r="G1408" s="19">
        <v>614.11668677068974</v>
      </c>
      <c r="H1408" s="19">
        <v>245</v>
      </c>
      <c r="I1408" s="19">
        <v>0</v>
      </c>
      <c r="J1408" s="19">
        <v>344</v>
      </c>
      <c r="K1408" s="19">
        <v>0</v>
      </c>
      <c r="L1408" s="19">
        <v>0</v>
      </c>
      <c r="M1408" s="19">
        <v>589</v>
      </c>
    </row>
    <row r="1409" spans="1:13" x14ac:dyDescent="0.2">
      <c r="A1409" s="18" t="s">
        <v>12</v>
      </c>
      <c r="B1409" s="18" t="s">
        <v>18</v>
      </c>
      <c r="C1409" s="18" t="s">
        <v>84</v>
      </c>
      <c r="D1409" s="18" t="s">
        <v>92</v>
      </c>
      <c r="E1409" s="18">
        <v>3</v>
      </c>
      <c r="F1409" s="18">
        <v>1995</v>
      </c>
      <c r="G1409" s="19">
        <v>468.19175331132834</v>
      </c>
      <c r="H1409" s="19">
        <v>0</v>
      </c>
      <c r="I1409" s="19">
        <v>1471</v>
      </c>
      <c r="J1409" s="19">
        <v>0</v>
      </c>
      <c r="K1409" s="19">
        <v>0</v>
      </c>
      <c r="L1409" s="19">
        <v>0</v>
      </c>
      <c r="M1409" s="19">
        <v>1471</v>
      </c>
    </row>
    <row r="1410" spans="1:13" x14ac:dyDescent="0.2">
      <c r="A1410" s="18" t="s">
        <v>16</v>
      </c>
      <c r="B1410" s="18" t="s">
        <v>27</v>
      </c>
      <c r="C1410" s="18" t="s">
        <v>84</v>
      </c>
      <c r="D1410" s="18" t="s">
        <v>92</v>
      </c>
      <c r="E1410" s="18">
        <v>3</v>
      </c>
      <c r="F1410" s="18">
        <v>1997</v>
      </c>
      <c r="G1410" s="19">
        <v>406.1566902980681</v>
      </c>
      <c r="H1410" s="19">
        <v>868</v>
      </c>
      <c r="I1410" s="19">
        <v>281</v>
      </c>
      <c r="J1410" s="19">
        <v>0</v>
      </c>
      <c r="K1410" s="19">
        <v>0</v>
      </c>
      <c r="L1410" s="19">
        <v>0</v>
      </c>
      <c r="M1410" s="19">
        <v>1149</v>
      </c>
    </row>
    <row r="1411" spans="1:13" x14ac:dyDescent="0.2">
      <c r="A1411" s="18" t="s">
        <v>12</v>
      </c>
      <c r="B1411" s="18" t="s">
        <v>18</v>
      </c>
      <c r="C1411" s="18" t="s">
        <v>31</v>
      </c>
      <c r="D1411" s="18" t="s">
        <v>90</v>
      </c>
      <c r="E1411" s="18">
        <v>2</v>
      </c>
      <c r="F1411" s="18">
        <v>2012</v>
      </c>
      <c r="G1411" s="19">
        <v>530.53135442793689</v>
      </c>
      <c r="H1411" s="19">
        <v>0</v>
      </c>
      <c r="I1411" s="19">
        <v>1325</v>
      </c>
      <c r="J1411" s="19">
        <v>12</v>
      </c>
      <c r="K1411" s="19">
        <v>0</v>
      </c>
      <c r="L1411" s="19">
        <v>0</v>
      </c>
      <c r="M1411" s="19">
        <v>1337</v>
      </c>
    </row>
    <row r="1412" spans="1:13" x14ac:dyDescent="0.2">
      <c r="A1412" s="18" t="s">
        <v>16</v>
      </c>
      <c r="B1412" s="18" t="s">
        <v>27</v>
      </c>
      <c r="C1412" s="18" t="s">
        <v>84</v>
      </c>
      <c r="D1412" s="18" t="s">
        <v>92</v>
      </c>
      <c r="E1412" s="18">
        <v>3</v>
      </c>
      <c r="F1412" s="18">
        <v>2007</v>
      </c>
      <c r="G1412" s="19">
        <v>501.43678662397394</v>
      </c>
      <c r="H1412" s="19">
        <v>321</v>
      </c>
      <c r="I1412" s="19">
        <v>0</v>
      </c>
      <c r="J1412" s="19">
        <v>4</v>
      </c>
      <c r="K1412" s="19">
        <v>0</v>
      </c>
      <c r="L1412" s="19">
        <v>0</v>
      </c>
      <c r="M1412" s="19">
        <v>325</v>
      </c>
    </row>
    <row r="1413" spans="1:13" x14ac:dyDescent="0.2">
      <c r="A1413" s="18" t="s">
        <v>16</v>
      </c>
      <c r="B1413" s="18" t="s">
        <v>27</v>
      </c>
      <c r="C1413" s="18" t="s">
        <v>84</v>
      </c>
      <c r="D1413" s="18" t="s">
        <v>92</v>
      </c>
      <c r="E1413" s="18">
        <v>3</v>
      </c>
      <c r="F1413" s="18">
        <v>2004</v>
      </c>
      <c r="G1413" s="19">
        <v>386.3393052050011</v>
      </c>
      <c r="H1413" s="19">
        <v>0</v>
      </c>
      <c r="I1413" s="19">
        <v>453</v>
      </c>
      <c r="J1413" s="19">
        <v>0</v>
      </c>
      <c r="K1413" s="19">
        <v>0</v>
      </c>
      <c r="L1413" s="19">
        <v>0</v>
      </c>
      <c r="M1413" s="19">
        <v>453</v>
      </c>
    </row>
    <row r="1414" spans="1:13" x14ac:dyDescent="0.2">
      <c r="A1414" s="18" t="s">
        <v>12</v>
      </c>
      <c r="B1414" s="18" t="s">
        <v>18</v>
      </c>
      <c r="C1414" s="18" t="s">
        <v>29</v>
      </c>
      <c r="D1414" s="18" t="s">
        <v>85</v>
      </c>
      <c r="E1414" s="18">
        <v>3</v>
      </c>
      <c r="F1414" s="18">
        <v>2005</v>
      </c>
      <c r="G1414" s="19">
        <v>518.35018767091913</v>
      </c>
      <c r="H1414" s="19">
        <v>336</v>
      </c>
      <c r="I1414" s="19">
        <v>0</v>
      </c>
      <c r="J1414" s="19">
        <v>102</v>
      </c>
      <c r="K1414" s="19">
        <v>0</v>
      </c>
      <c r="L1414" s="19">
        <v>0</v>
      </c>
      <c r="M1414" s="19">
        <v>438</v>
      </c>
    </row>
    <row r="1415" spans="1:13" x14ac:dyDescent="0.2">
      <c r="A1415" s="18" t="s">
        <v>13</v>
      </c>
      <c r="B1415" s="18" t="s">
        <v>21</v>
      </c>
      <c r="C1415" s="18" t="s">
        <v>29</v>
      </c>
      <c r="D1415" s="18" t="s">
        <v>85</v>
      </c>
      <c r="E1415" s="18">
        <v>1</v>
      </c>
      <c r="F1415" s="18">
        <v>2018</v>
      </c>
      <c r="G1415" s="19">
        <v>785.42685039683693</v>
      </c>
      <c r="H1415" s="19">
        <v>89</v>
      </c>
      <c r="I1415" s="19">
        <v>0</v>
      </c>
      <c r="J1415" s="19">
        <v>17</v>
      </c>
      <c r="K1415" s="19">
        <v>0</v>
      </c>
      <c r="L1415" s="19">
        <v>0</v>
      </c>
      <c r="M1415" s="19">
        <v>106</v>
      </c>
    </row>
    <row r="1416" spans="1:13" x14ac:dyDescent="0.2">
      <c r="A1416" s="18" t="s">
        <v>14</v>
      </c>
      <c r="B1416" s="18" t="s">
        <v>23</v>
      </c>
      <c r="C1416" s="18" t="s">
        <v>29</v>
      </c>
      <c r="D1416" s="18" t="s">
        <v>85</v>
      </c>
      <c r="E1416" s="18">
        <v>3</v>
      </c>
      <c r="F1416" s="18">
        <v>2007</v>
      </c>
      <c r="G1416" s="19">
        <v>508.02163539573553</v>
      </c>
      <c r="H1416" s="19">
        <v>0</v>
      </c>
      <c r="I1416" s="19">
        <v>1445</v>
      </c>
      <c r="J1416" s="19">
        <v>0</v>
      </c>
      <c r="K1416" s="19">
        <v>0</v>
      </c>
      <c r="L1416" s="19">
        <v>0</v>
      </c>
      <c r="M1416" s="19">
        <v>1445</v>
      </c>
    </row>
    <row r="1417" spans="1:13" x14ac:dyDescent="0.2">
      <c r="A1417" s="18" t="s">
        <v>12</v>
      </c>
      <c r="B1417" s="18" t="s">
        <v>17</v>
      </c>
      <c r="C1417" s="18" t="s">
        <v>29</v>
      </c>
      <c r="D1417" s="18" t="s">
        <v>85</v>
      </c>
      <c r="E1417" s="18">
        <v>2</v>
      </c>
      <c r="F1417" s="18">
        <v>2012</v>
      </c>
      <c r="G1417" s="19">
        <v>604.47500001075923</v>
      </c>
      <c r="H1417" s="19">
        <v>926</v>
      </c>
      <c r="I1417" s="19">
        <v>0</v>
      </c>
      <c r="J1417" s="19">
        <v>0</v>
      </c>
      <c r="K1417" s="19">
        <v>0</v>
      </c>
      <c r="L1417" s="19">
        <v>0</v>
      </c>
      <c r="M1417" s="19">
        <v>926</v>
      </c>
    </row>
    <row r="1418" spans="1:13" x14ac:dyDescent="0.2">
      <c r="A1418" s="18" t="s">
        <v>14</v>
      </c>
      <c r="B1418" s="18" t="s">
        <v>24</v>
      </c>
      <c r="C1418" s="18" t="s">
        <v>29</v>
      </c>
      <c r="D1418" s="18" t="s">
        <v>86</v>
      </c>
      <c r="E1418" s="18">
        <v>2</v>
      </c>
      <c r="F1418" s="18">
        <v>2012</v>
      </c>
      <c r="G1418" s="19">
        <v>929.52903916341882</v>
      </c>
      <c r="H1418" s="19">
        <v>0</v>
      </c>
      <c r="I1418" s="19">
        <v>1033</v>
      </c>
      <c r="J1418" s="19">
        <v>0</v>
      </c>
      <c r="K1418" s="19">
        <v>0</v>
      </c>
      <c r="L1418" s="19">
        <v>0</v>
      </c>
      <c r="M1418" s="19">
        <v>1033</v>
      </c>
    </row>
    <row r="1419" spans="1:13" x14ac:dyDescent="0.2">
      <c r="A1419" s="18" t="s">
        <v>16</v>
      </c>
      <c r="B1419" s="18" t="s">
        <v>27</v>
      </c>
      <c r="C1419" s="18" t="s">
        <v>31</v>
      </c>
      <c r="D1419" s="18" t="s">
        <v>90</v>
      </c>
      <c r="E1419" s="18">
        <v>3</v>
      </c>
      <c r="F1419" s="18">
        <v>1997</v>
      </c>
      <c r="G1419" s="19">
        <v>391.83492108630742</v>
      </c>
      <c r="H1419" s="19">
        <v>0</v>
      </c>
      <c r="I1419" s="19">
        <v>0</v>
      </c>
      <c r="J1419" s="19">
        <v>171</v>
      </c>
      <c r="K1419" s="19">
        <v>0</v>
      </c>
      <c r="L1419" s="19">
        <v>0</v>
      </c>
      <c r="M1419" s="19">
        <v>171</v>
      </c>
    </row>
    <row r="1420" spans="1:13" x14ac:dyDescent="0.2">
      <c r="A1420" s="18" t="s">
        <v>12</v>
      </c>
      <c r="B1420" s="18" t="s">
        <v>19</v>
      </c>
      <c r="C1420" s="18" t="s">
        <v>84</v>
      </c>
      <c r="D1420" s="18" t="s">
        <v>92</v>
      </c>
      <c r="E1420" s="18">
        <v>3</v>
      </c>
      <c r="F1420" s="18">
        <v>2004</v>
      </c>
      <c r="G1420" s="19">
        <v>363.43913011026751</v>
      </c>
      <c r="H1420" s="19">
        <v>634</v>
      </c>
      <c r="I1420" s="19">
        <v>0</v>
      </c>
      <c r="J1420" s="19">
        <v>0</v>
      </c>
      <c r="K1420" s="19">
        <v>0</v>
      </c>
      <c r="L1420" s="19">
        <v>0</v>
      </c>
      <c r="M1420" s="19">
        <v>634</v>
      </c>
    </row>
    <row r="1421" spans="1:13" x14ac:dyDescent="0.2">
      <c r="A1421" s="18" t="s">
        <v>12</v>
      </c>
      <c r="B1421" s="18" t="s">
        <v>19</v>
      </c>
      <c r="C1421" s="18" t="s">
        <v>30</v>
      </c>
      <c r="D1421" s="18" t="s">
        <v>89</v>
      </c>
      <c r="E1421" s="18">
        <v>3</v>
      </c>
      <c r="F1421" s="18">
        <v>2004</v>
      </c>
      <c r="G1421" s="19">
        <v>447.03039490144783</v>
      </c>
      <c r="H1421" s="19">
        <v>1041</v>
      </c>
      <c r="I1421" s="19">
        <v>0</v>
      </c>
      <c r="J1421" s="19">
        <v>9</v>
      </c>
      <c r="K1421" s="19">
        <v>0</v>
      </c>
      <c r="L1421" s="19">
        <v>0</v>
      </c>
      <c r="M1421" s="19">
        <v>1050</v>
      </c>
    </row>
    <row r="1422" spans="1:13" x14ac:dyDescent="0.2">
      <c r="A1422" s="18" t="s">
        <v>16</v>
      </c>
      <c r="B1422" s="18" t="s">
        <v>28</v>
      </c>
      <c r="C1422" s="18" t="s">
        <v>31</v>
      </c>
      <c r="D1422" s="18" t="s">
        <v>90</v>
      </c>
      <c r="E1422" s="18">
        <v>1</v>
      </c>
      <c r="F1422" s="18">
        <v>2018</v>
      </c>
      <c r="G1422" s="19">
        <v>851.66376222055385</v>
      </c>
      <c r="H1422" s="19">
        <v>0</v>
      </c>
      <c r="I1422" s="19">
        <v>249</v>
      </c>
      <c r="J1422" s="19">
        <v>22</v>
      </c>
      <c r="K1422" s="19">
        <v>0</v>
      </c>
      <c r="L1422" s="19">
        <v>0</v>
      </c>
      <c r="M1422" s="19">
        <v>271</v>
      </c>
    </row>
    <row r="1423" spans="1:13" x14ac:dyDescent="0.2">
      <c r="A1423" s="18" t="s">
        <v>16</v>
      </c>
      <c r="B1423" s="18" t="s">
        <v>27</v>
      </c>
      <c r="C1423" s="18" t="s">
        <v>84</v>
      </c>
      <c r="D1423" s="18" t="s">
        <v>92</v>
      </c>
      <c r="E1423" s="18">
        <v>3</v>
      </c>
      <c r="F1423" s="18">
        <v>2006</v>
      </c>
      <c r="G1423" s="19">
        <v>426.89959748205706</v>
      </c>
      <c r="H1423" s="19">
        <v>0</v>
      </c>
      <c r="I1423" s="19">
        <v>1860</v>
      </c>
      <c r="J1423" s="19">
        <v>0</v>
      </c>
      <c r="K1423" s="19">
        <v>0</v>
      </c>
      <c r="L1423" s="19">
        <v>0</v>
      </c>
      <c r="M1423" s="19">
        <v>1860</v>
      </c>
    </row>
    <row r="1424" spans="1:13" x14ac:dyDescent="0.2">
      <c r="A1424" s="18" t="s">
        <v>13</v>
      </c>
      <c r="B1424" s="18" t="s">
        <v>21</v>
      </c>
      <c r="C1424" s="18" t="s">
        <v>29</v>
      </c>
      <c r="D1424" s="18" t="s">
        <v>85</v>
      </c>
      <c r="E1424" s="18">
        <v>3</v>
      </c>
      <c r="F1424" s="18">
        <v>2008</v>
      </c>
      <c r="G1424" s="19">
        <v>394.69752944048128</v>
      </c>
      <c r="H1424" s="19">
        <v>0</v>
      </c>
      <c r="I1424" s="19">
        <v>479</v>
      </c>
      <c r="J1424" s="19">
        <v>0</v>
      </c>
      <c r="K1424" s="19">
        <v>0</v>
      </c>
      <c r="L1424" s="19">
        <v>0</v>
      </c>
      <c r="M1424" s="19">
        <v>479</v>
      </c>
    </row>
    <row r="1425" spans="1:13" x14ac:dyDescent="0.2">
      <c r="A1425" s="18" t="s">
        <v>12</v>
      </c>
      <c r="B1425" s="18" t="s">
        <v>19</v>
      </c>
      <c r="C1425" s="18" t="s">
        <v>29</v>
      </c>
      <c r="D1425" s="18" t="s">
        <v>85</v>
      </c>
      <c r="E1425" s="18">
        <v>3</v>
      </c>
      <c r="F1425" s="18">
        <v>2003</v>
      </c>
      <c r="G1425" s="19">
        <v>341.38119216166757</v>
      </c>
      <c r="H1425" s="19">
        <v>0</v>
      </c>
      <c r="I1425" s="19">
        <v>180</v>
      </c>
      <c r="J1425" s="19">
        <v>0</v>
      </c>
      <c r="K1425" s="19">
        <v>0</v>
      </c>
      <c r="L1425" s="19">
        <v>0</v>
      </c>
      <c r="M1425" s="19">
        <v>180</v>
      </c>
    </row>
    <row r="1426" spans="1:13" x14ac:dyDescent="0.2">
      <c r="A1426" s="18" t="s">
        <v>14</v>
      </c>
      <c r="B1426" s="18" t="s">
        <v>23</v>
      </c>
      <c r="C1426" s="18" t="s">
        <v>31</v>
      </c>
      <c r="D1426" s="18" t="s">
        <v>90</v>
      </c>
      <c r="E1426" s="18">
        <v>2</v>
      </c>
      <c r="F1426" s="18">
        <v>2012</v>
      </c>
      <c r="G1426" s="19">
        <v>607.65118105324188</v>
      </c>
      <c r="H1426" s="19">
        <v>0</v>
      </c>
      <c r="I1426" s="19">
        <v>972</v>
      </c>
      <c r="J1426" s="19">
        <v>0</v>
      </c>
      <c r="K1426" s="19">
        <v>0</v>
      </c>
      <c r="L1426" s="19">
        <v>0</v>
      </c>
      <c r="M1426" s="19">
        <v>972</v>
      </c>
    </row>
    <row r="1427" spans="1:13" x14ac:dyDescent="0.2">
      <c r="A1427" s="18" t="s">
        <v>14</v>
      </c>
      <c r="B1427" s="18" t="s">
        <v>24</v>
      </c>
      <c r="C1427" s="18" t="s">
        <v>84</v>
      </c>
      <c r="D1427" s="18" t="s">
        <v>92</v>
      </c>
      <c r="E1427" s="18">
        <v>3</v>
      </c>
      <c r="F1427" s="18">
        <v>2007</v>
      </c>
      <c r="G1427" s="19">
        <v>507.85865571470987</v>
      </c>
      <c r="H1427" s="19">
        <v>0</v>
      </c>
      <c r="I1427" s="19">
        <v>1125</v>
      </c>
      <c r="J1427" s="19">
        <v>0</v>
      </c>
      <c r="K1427" s="19">
        <v>0</v>
      </c>
      <c r="L1427" s="19">
        <v>0</v>
      </c>
      <c r="M1427" s="19">
        <v>1125</v>
      </c>
    </row>
    <row r="1428" spans="1:13" x14ac:dyDescent="0.2">
      <c r="A1428" s="18" t="s">
        <v>14</v>
      </c>
      <c r="B1428" s="18" t="s">
        <v>23</v>
      </c>
      <c r="C1428" s="18" t="s">
        <v>31</v>
      </c>
      <c r="D1428" s="18" t="s">
        <v>90</v>
      </c>
      <c r="E1428" s="18">
        <v>3</v>
      </c>
      <c r="F1428" s="18">
        <v>2007</v>
      </c>
      <c r="G1428" s="19">
        <v>472.39368291627301</v>
      </c>
      <c r="H1428" s="19">
        <v>0</v>
      </c>
      <c r="I1428" s="19">
        <v>483</v>
      </c>
      <c r="J1428" s="19">
        <v>0</v>
      </c>
      <c r="K1428" s="19">
        <v>0</v>
      </c>
      <c r="L1428" s="19">
        <v>0</v>
      </c>
      <c r="M1428" s="19">
        <v>483</v>
      </c>
    </row>
    <row r="1429" spans="1:13" x14ac:dyDescent="0.2">
      <c r="A1429" s="18" t="s">
        <v>16</v>
      </c>
      <c r="B1429" s="18" t="s">
        <v>27</v>
      </c>
      <c r="C1429" s="18" t="s">
        <v>31</v>
      </c>
      <c r="D1429" s="18" t="s">
        <v>90</v>
      </c>
      <c r="E1429" s="18">
        <v>3</v>
      </c>
      <c r="F1429" s="18">
        <v>2009</v>
      </c>
      <c r="G1429" s="19">
        <v>949.53929032014992</v>
      </c>
      <c r="H1429" s="19">
        <v>0</v>
      </c>
      <c r="I1429" s="19">
        <v>197</v>
      </c>
      <c r="J1429" s="19">
        <v>107</v>
      </c>
      <c r="K1429" s="19">
        <v>225</v>
      </c>
      <c r="L1429" s="19">
        <v>146.25</v>
      </c>
      <c r="M1429" s="19">
        <v>450.25</v>
      </c>
    </row>
    <row r="1430" spans="1:13" x14ac:dyDescent="0.2">
      <c r="A1430" s="18" t="s">
        <v>12</v>
      </c>
      <c r="B1430" s="18" t="s">
        <v>17</v>
      </c>
      <c r="C1430" s="18" t="s">
        <v>84</v>
      </c>
      <c r="D1430" s="18" t="s">
        <v>92</v>
      </c>
      <c r="E1430" s="18">
        <v>3</v>
      </c>
      <c r="F1430" s="18">
        <v>2007</v>
      </c>
      <c r="G1430" s="19">
        <v>595.53827510061171</v>
      </c>
      <c r="H1430" s="19">
        <v>0</v>
      </c>
      <c r="I1430" s="19">
        <v>1216</v>
      </c>
      <c r="J1430" s="19">
        <v>0</v>
      </c>
      <c r="K1430" s="19">
        <v>0</v>
      </c>
      <c r="L1430" s="19">
        <v>0</v>
      </c>
      <c r="M1430" s="19">
        <v>1216</v>
      </c>
    </row>
    <row r="1431" spans="1:13" x14ac:dyDescent="0.2">
      <c r="A1431" s="18" t="s">
        <v>14</v>
      </c>
      <c r="B1431" s="18" t="s">
        <v>24</v>
      </c>
      <c r="C1431" s="18" t="s">
        <v>31</v>
      </c>
      <c r="D1431" s="18" t="s">
        <v>90</v>
      </c>
      <c r="E1431" s="18">
        <v>3</v>
      </c>
      <c r="F1431" s="18">
        <v>2008</v>
      </c>
      <c r="G1431" s="19">
        <v>510.82467594241865</v>
      </c>
      <c r="H1431" s="19">
        <v>0</v>
      </c>
      <c r="I1431" s="19">
        <v>0</v>
      </c>
      <c r="J1431" s="19">
        <v>1044</v>
      </c>
      <c r="K1431" s="19">
        <v>0</v>
      </c>
      <c r="L1431" s="19">
        <v>0</v>
      </c>
      <c r="M1431" s="19">
        <v>1044</v>
      </c>
    </row>
    <row r="1432" spans="1:13" x14ac:dyDescent="0.2">
      <c r="A1432" s="18" t="s">
        <v>12</v>
      </c>
      <c r="B1432" s="18" t="s">
        <v>18</v>
      </c>
      <c r="C1432" s="18" t="s">
        <v>84</v>
      </c>
      <c r="D1432" s="18" t="s">
        <v>92</v>
      </c>
      <c r="E1432" s="18">
        <v>3</v>
      </c>
      <c r="F1432" s="18">
        <v>1999</v>
      </c>
      <c r="G1432" s="19">
        <v>417.40317764851653</v>
      </c>
      <c r="H1432" s="19">
        <v>1155</v>
      </c>
      <c r="I1432" s="19">
        <v>0</v>
      </c>
      <c r="J1432" s="19">
        <v>0</v>
      </c>
      <c r="K1432" s="19">
        <v>0</v>
      </c>
      <c r="L1432" s="19">
        <v>0</v>
      </c>
      <c r="M1432" s="19">
        <v>1155</v>
      </c>
    </row>
    <row r="1433" spans="1:13" x14ac:dyDescent="0.2">
      <c r="A1433" s="18" t="s">
        <v>14</v>
      </c>
      <c r="B1433" s="18" t="s">
        <v>23</v>
      </c>
      <c r="C1433" s="18" t="s">
        <v>84</v>
      </c>
      <c r="D1433" s="18" t="s">
        <v>92</v>
      </c>
      <c r="E1433" s="18">
        <v>3</v>
      </c>
      <c r="F1433" s="18">
        <v>2007</v>
      </c>
      <c r="G1433" s="19">
        <v>588.19528915619298</v>
      </c>
      <c r="H1433" s="19">
        <v>0</v>
      </c>
      <c r="I1433" s="19">
        <v>750</v>
      </c>
      <c r="J1433" s="19">
        <v>0</v>
      </c>
      <c r="K1433" s="19">
        <v>0</v>
      </c>
      <c r="L1433" s="19">
        <v>0</v>
      </c>
      <c r="M1433" s="19">
        <v>750</v>
      </c>
    </row>
    <row r="1434" spans="1:13" x14ac:dyDescent="0.2">
      <c r="A1434" s="18" t="s">
        <v>12</v>
      </c>
      <c r="B1434" s="18" t="s">
        <v>18</v>
      </c>
      <c r="C1434" s="18" t="s">
        <v>29</v>
      </c>
      <c r="D1434" s="18" t="s">
        <v>85</v>
      </c>
      <c r="E1434" s="18">
        <v>3</v>
      </c>
      <c r="F1434" s="18">
        <v>2005</v>
      </c>
      <c r="G1434" s="19">
        <v>551.59978282122233</v>
      </c>
      <c r="H1434" s="19">
        <v>277</v>
      </c>
      <c r="I1434" s="19">
        <v>0</v>
      </c>
      <c r="J1434" s="19">
        <v>0</v>
      </c>
      <c r="K1434" s="19">
        <v>0</v>
      </c>
      <c r="L1434" s="19">
        <v>0</v>
      </c>
      <c r="M1434" s="19">
        <v>277</v>
      </c>
    </row>
    <row r="1435" spans="1:13" x14ac:dyDescent="0.2">
      <c r="A1435" s="18" t="s">
        <v>12</v>
      </c>
      <c r="B1435" s="18" t="s">
        <v>17</v>
      </c>
      <c r="C1435" s="18" t="s">
        <v>84</v>
      </c>
      <c r="D1435" s="18" t="s">
        <v>92</v>
      </c>
      <c r="E1435" s="18">
        <v>2</v>
      </c>
      <c r="F1435" s="18">
        <v>2012</v>
      </c>
      <c r="G1435" s="19">
        <v>703.63824157427496</v>
      </c>
      <c r="H1435" s="19">
        <v>218</v>
      </c>
      <c r="I1435" s="19">
        <v>0</v>
      </c>
      <c r="J1435" s="19">
        <v>17</v>
      </c>
      <c r="K1435" s="19">
        <v>0</v>
      </c>
      <c r="L1435" s="19">
        <v>0</v>
      </c>
      <c r="M1435" s="19">
        <v>235</v>
      </c>
    </row>
    <row r="1436" spans="1:13" x14ac:dyDescent="0.2">
      <c r="A1436" s="18" t="s">
        <v>14</v>
      </c>
      <c r="B1436" s="18" t="s">
        <v>23</v>
      </c>
      <c r="C1436" s="18" t="s">
        <v>31</v>
      </c>
      <c r="D1436" s="18" t="s">
        <v>90</v>
      </c>
      <c r="E1436" s="18">
        <v>3</v>
      </c>
      <c r="F1436" s="18">
        <v>2007</v>
      </c>
      <c r="G1436" s="19">
        <v>584.11792833028699</v>
      </c>
      <c r="H1436" s="19">
        <v>0</v>
      </c>
      <c r="I1436" s="19">
        <v>612</v>
      </c>
      <c r="J1436" s="19">
        <v>0</v>
      </c>
      <c r="K1436" s="19">
        <v>0</v>
      </c>
      <c r="L1436" s="19">
        <v>0</v>
      </c>
      <c r="M1436" s="19">
        <v>612</v>
      </c>
    </row>
    <row r="1437" spans="1:13" x14ac:dyDescent="0.2">
      <c r="A1437" s="18" t="s">
        <v>16</v>
      </c>
      <c r="B1437" s="18" t="s">
        <v>27</v>
      </c>
      <c r="C1437" s="18" t="s">
        <v>29</v>
      </c>
      <c r="D1437" s="18" t="s">
        <v>85</v>
      </c>
      <c r="E1437" s="18">
        <v>1</v>
      </c>
      <c r="F1437" s="18">
        <v>2019</v>
      </c>
      <c r="G1437" s="19">
        <v>479.87068962397115</v>
      </c>
      <c r="H1437" s="19">
        <v>91</v>
      </c>
      <c r="I1437" s="19">
        <v>0</v>
      </c>
      <c r="J1437" s="19">
        <v>0</v>
      </c>
      <c r="K1437" s="19">
        <v>0</v>
      </c>
      <c r="L1437" s="19">
        <v>0</v>
      </c>
      <c r="M1437" s="19">
        <v>91</v>
      </c>
    </row>
    <row r="1438" spans="1:13" x14ac:dyDescent="0.2">
      <c r="A1438" s="18" t="s">
        <v>16</v>
      </c>
      <c r="B1438" s="18" t="s">
        <v>27</v>
      </c>
      <c r="C1438" s="18" t="s">
        <v>84</v>
      </c>
      <c r="D1438" s="18" t="s">
        <v>92</v>
      </c>
      <c r="E1438" s="18">
        <v>3</v>
      </c>
      <c r="F1438" s="18">
        <v>2003</v>
      </c>
      <c r="G1438" s="19">
        <v>419.15760347619135</v>
      </c>
      <c r="H1438" s="19">
        <v>1120</v>
      </c>
      <c r="I1438" s="19">
        <v>55</v>
      </c>
      <c r="J1438" s="19">
        <v>7</v>
      </c>
      <c r="K1438" s="19">
        <v>0</v>
      </c>
      <c r="L1438" s="19">
        <v>0</v>
      </c>
      <c r="M1438" s="19">
        <v>1182</v>
      </c>
    </row>
    <row r="1439" spans="1:13" x14ac:dyDescent="0.2">
      <c r="A1439" s="18" t="s">
        <v>12</v>
      </c>
      <c r="B1439" s="18" t="s">
        <v>18</v>
      </c>
      <c r="C1439" s="18" t="s">
        <v>84</v>
      </c>
      <c r="D1439" s="18" t="s">
        <v>92</v>
      </c>
      <c r="E1439" s="18">
        <v>1</v>
      </c>
      <c r="F1439" s="18">
        <v>2019</v>
      </c>
      <c r="G1439" s="19">
        <v>449.6186151239778</v>
      </c>
      <c r="H1439" s="19">
        <v>0</v>
      </c>
      <c r="I1439" s="19">
        <v>126</v>
      </c>
      <c r="J1439" s="19">
        <v>0</v>
      </c>
      <c r="K1439" s="19">
        <v>0</v>
      </c>
      <c r="L1439" s="19">
        <v>0</v>
      </c>
      <c r="M1439" s="19">
        <v>126</v>
      </c>
    </row>
    <row r="1440" spans="1:13" x14ac:dyDescent="0.2">
      <c r="A1440" s="18" t="s">
        <v>12</v>
      </c>
      <c r="B1440" s="18" t="s">
        <v>19</v>
      </c>
      <c r="C1440" s="18" t="s">
        <v>31</v>
      </c>
      <c r="D1440" s="18" t="s">
        <v>90</v>
      </c>
      <c r="E1440" s="18">
        <v>3</v>
      </c>
      <c r="F1440" s="18">
        <v>2003</v>
      </c>
      <c r="G1440" s="19">
        <v>441.46307826564447</v>
      </c>
      <c r="H1440" s="19">
        <v>0</v>
      </c>
      <c r="I1440" s="19">
        <v>90</v>
      </c>
      <c r="J1440" s="19">
        <v>230</v>
      </c>
      <c r="K1440" s="19">
        <v>0</v>
      </c>
      <c r="L1440" s="19">
        <v>0</v>
      </c>
      <c r="M1440" s="19">
        <v>320</v>
      </c>
    </row>
    <row r="1441" spans="1:13" x14ac:dyDescent="0.2">
      <c r="A1441" s="18" t="s">
        <v>12</v>
      </c>
      <c r="B1441" s="18" t="s">
        <v>17</v>
      </c>
      <c r="C1441" s="18" t="s">
        <v>32</v>
      </c>
      <c r="D1441" s="18" t="s">
        <v>93</v>
      </c>
      <c r="E1441" s="18">
        <v>3</v>
      </c>
      <c r="F1441" s="18">
        <v>2005</v>
      </c>
      <c r="G1441" s="19">
        <v>355.99512283467317</v>
      </c>
      <c r="H1441" s="19">
        <v>0</v>
      </c>
      <c r="I1441" s="19">
        <v>978</v>
      </c>
      <c r="J1441" s="19">
        <v>0</v>
      </c>
      <c r="K1441" s="19">
        <v>0</v>
      </c>
      <c r="L1441" s="19">
        <v>0</v>
      </c>
      <c r="M1441" s="19">
        <v>978</v>
      </c>
    </row>
    <row r="1442" spans="1:13" x14ac:dyDescent="0.2">
      <c r="A1442" s="18" t="s">
        <v>12</v>
      </c>
      <c r="B1442" s="18" t="s">
        <v>17</v>
      </c>
      <c r="C1442" s="18" t="s">
        <v>84</v>
      </c>
      <c r="D1442" s="18" t="s">
        <v>92</v>
      </c>
      <c r="E1442" s="18">
        <v>3</v>
      </c>
      <c r="F1442" s="18">
        <v>2006</v>
      </c>
      <c r="G1442" s="19">
        <v>350.80755634895991</v>
      </c>
      <c r="H1442" s="19">
        <v>0</v>
      </c>
      <c r="I1442" s="19">
        <v>487</v>
      </c>
      <c r="J1442" s="19">
        <v>19</v>
      </c>
      <c r="K1442" s="19">
        <v>0</v>
      </c>
      <c r="L1442" s="19">
        <v>0</v>
      </c>
      <c r="M1442" s="19">
        <v>506</v>
      </c>
    </row>
    <row r="1443" spans="1:13" x14ac:dyDescent="0.2">
      <c r="A1443" s="18" t="s">
        <v>14</v>
      </c>
      <c r="B1443" s="18" t="s">
        <v>23</v>
      </c>
      <c r="C1443" s="18" t="s">
        <v>29</v>
      </c>
      <c r="D1443" s="18" t="s">
        <v>85</v>
      </c>
      <c r="E1443" s="18">
        <v>2</v>
      </c>
      <c r="F1443" s="18">
        <v>2013</v>
      </c>
      <c r="G1443" s="19">
        <v>398.85423466872726</v>
      </c>
      <c r="H1443" s="19">
        <v>0</v>
      </c>
      <c r="I1443" s="19">
        <v>316</v>
      </c>
      <c r="J1443" s="19">
        <v>11</v>
      </c>
      <c r="K1443" s="19">
        <v>0</v>
      </c>
      <c r="L1443" s="19">
        <v>0</v>
      </c>
      <c r="M1443" s="19">
        <v>327</v>
      </c>
    </row>
    <row r="1444" spans="1:13" x14ac:dyDescent="0.2">
      <c r="A1444" s="18" t="s">
        <v>14</v>
      </c>
      <c r="B1444" s="18" t="s">
        <v>22</v>
      </c>
      <c r="C1444" s="18" t="s">
        <v>29</v>
      </c>
      <c r="D1444" s="18" t="s">
        <v>85</v>
      </c>
      <c r="E1444" s="18">
        <v>3</v>
      </c>
      <c r="F1444" s="18">
        <v>2009</v>
      </c>
      <c r="G1444" s="19">
        <v>419.78899583524714</v>
      </c>
      <c r="H1444" s="19">
        <v>0</v>
      </c>
      <c r="I1444" s="19">
        <v>1114</v>
      </c>
      <c r="J1444" s="19">
        <v>6</v>
      </c>
      <c r="K1444" s="19">
        <v>0</v>
      </c>
      <c r="L1444" s="19">
        <v>0</v>
      </c>
      <c r="M1444" s="19">
        <v>1120</v>
      </c>
    </row>
    <row r="1445" spans="1:13" x14ac:dyDescent="0.2">
      <c r="A1445" s="18" t="s">
        <v>16</v>
      </c>
      <c r="B1445" s="18" t="s">
        <v>27</v>
      </c>
      <c r="C1445" s="18" t="s">
        <v>32</v>
      </c>
      <c r="D1445" s="18" t="s">
        <v>93</v>
      </c>
      <c r="E1445" s="18">
        <v>3</v>
      </c>
      <c r="F1445" s="18">
        <v>2008</v>
      </c>
      <c r="G1445" s="19">
        <v>403.49257285355463</v>
      </c>
      <c r="H1445" s="19">
        <v>96</v>
      </c>
      <c r="I1445" s="19">
        <v>118</v>
      </c>
      <c r="J1445" s="19">
        <v>0</v>
      </c>
      <c r="K1445" s="19">
        <v>0</v>
      </c>
      <c r="L1445" s="19">
        <v>0</v>
      </c>
      <c r="M1445" s="19">
        <v>214</v>
      </c>
    </row>
    <row r="1446" spans="1:13" x14ac:dyDescent="0.2">
      <c r="A1446" s="18" t="s">
        <v>16</v>
      </c>
      <c r="B1446" s="18" t="s">
        <v>28</v>
      </c>
      <c r="C1446" s="18" t="s">
        <v>84</v>
      </c>
      <c r="D1446" s="18" t="s">
        <v>92</v>
      </c>
      <c r="E1446" s="18">
        <v>2</v>
      </c>
      <c r="F1446" s="18">
        <v>2015</v>
      </c>
      <c r="G1446" s="19">
        <v>718.93188969881987</v>
      </c>
      <c r="H1446" s="19">
        <v>0</v>
      </c>
      <c r="I1446" s="19">
        <v>469</v>
      </c>
      <c r="J1446" s="19">
        <v>0</v>
      </c>
      <c r="K1446" s="19">
        <v>0</v>
      </c>
      <c r="L1446" s="19">
        <v>0</v>
      </c>
      <c r="M1446" s="19">
        <v>469</v>
      </c>
    </row>
    <row r="1447" spans="1:13" x14ac:dyDescent="0.2">
      <c r="A1447" s="18" t="s">
        <v>14</v>
      </c>
      <c r="B1447" s="18" t="s">
        <v>24</v>
      </c>
      <c r="C1447" s="18" t="s">
        <v>31</v>
      </c>
      <c r="D1447" s="18" t="s">
        <v>90</v>
      </c>
      <c r="E1447" s="18">
        <v>2</v>
      </c>
      <c r="F1447" s="18">
        <v>2014</v>
      </c>
      <c r="G1447" s="19">
        <v>624.3070398807597</v>
      </c>
      <c r="H1447" s="19">
        <v>0</v>
      </c>
      <c r="I1447" s="19">
        <v>401</v>
      </c>
      <c r="J1447" s="19">
        <v>24</v>
      </c>
      <c r="K1447" s="19">
        <v>0</v>
      </c>
      <c r="L1447" s="19">
        <v>0</v>
      </c>
      <c r="M1447" s="19">
        <v>425</v>
      </c>
    </row>
    <row r="1448" spans="1:13" x14ac:dyDescent="0.2">
      <c r="A1448" s="18" t="s">
        <v>14</v>
      </c>
      <c r="B1448" s="18" t="s">
        <v>22</v>
      </c>
      <c r="C1448" s="18" t="s">
        <v>30</v>
      </c>
      <c r="D1448" s="18" t="s">
        <v>88</v>
      </c>
      <c r="E1448" s="18">
        <v>2</v>
      </c>
      <c r="F1448" s="18">
        <v>2012</v>
      </c>
      <c r="G1448" s="19">
        <v>517.82416201571277</v>
      </c>
      <c r="H1448" s="19">
        <v>643</v>
      </c>
      <c r="I1448" s="19">
        <v>0</v>
      </c>
      <c r="J1448" s="19">
        <v>0</v>
      </c>
      <c r="K1448" s="19">
        <v>0</v>
      </c>
      <c r="L1448" s="19">
        <v>0</v>
      </c>
      <c r="M1448" s="19">
        <v>643</v>
      </c>
    </row>
    <row r="1449" spans="1:13" x14ac:dyDescent="0.2">
      <c r="A1449" s="18" t="s">
        <v>16</v>
      </c>
      <c r="B1449" s="18" t="s">
        <v>28</v>
      </c>
      <c r="C1449" s="18" t="s">
        <v>84</v>
      </c>
      <c r="D1449" s="18" t="s">
        <v>92</v>
      </c>
      <c r="E1449" s="18">
        <v>2</v>
      </c>
      <c r="F1449" s="18">
        <v>2015</v>
      </c>
      <c r="G1449" s="19">
        <v>696.92057615691544</v>
      </c>
      <c r="H1449" s="19">
        <v>0</v>
      </c>
      <c r="I1449" s="19">
        <v>367</v>
      </c>
      <c r="J1449" s="19">
        <v>0</v>
      </c>
      <c r="K1449" s="19">
        <v>0</v>
      </c>
      <c r="L1449" s="19">
        <v>0</v>
      </c>
      <c r="M1449" s="19">
        <v>367</v>
      </c>
    </row>
    <row r="1450" spans="1:13" x14ac:dyDescent="0.2">
      <c r="A1450" s="18" t="s">
        <v>12</v>
      </c>
      <c r="B1450" s="18" t="s">
        <v>17</v>
      </c>
      <c r="C1450" s="18" t="s">
        <v>31</v>
      </c>
      <c r="D1450" s="18" t="s">
        <v>90</v>
      </c>
      <c r="E1450" s="18">
        <v>2</v>
      </c>
      <c r="F1450" s="18">
        <v>2012</v>
      </c>
      <c r="G1450" s="19">
        <v>515.55278368229892</v>
      </c>
      <c r="H1450" s="19">
        <v>0</v>
      </c>
      <c r="I1450" s="19">
        <v>208</v>
      </c>
      <c r="J1450" s="19">
        <v>22</v>
      </c>
      <c r="K1450" s="19">
        <v>36</v>
      </c>
      <c r="L1450" s="19">
        <v>23.400000000000002</v>
      </c>
      <c r="M1450" s="19">
        <v>253.4</v>
      </c>
    </row>
    <row r="1451" spans="1:13" x14ac:dyDescent="0.2">
      <c r="A1451" s="18" t="s">
        <v>14</v>
      </c>
      <c r="B1451" s="18" t="s">
        <v>24</v>
      </c>
      <c r="C1451" s="18" t="s">
        <v>29</v>
      </c>
      <c r="D1451" s="18" t="s">
        <v>86</v>
      </c>
      <c r="E1451" s="18">
        <v>2</v>
      </c>
      <c r="F1451" s="18">
        <v>2012</v>
      </c>
      <c r="G1451" s="19">
        <v>426.15124575262229</v>
      </c>
      <c r="H1451" s="19">
        <v>170</v>
      </c>
      <c r="I1451" s="19">
        <v>0</v>
      </c>
      <c r="J1451" s="19">
        <v>66</v>
      </c>
      <c r="K1451" s="19">
        <v>0</v>
      </c>
      <c r="L1451" s="19">
        <v>0</v>
      </c>
      <c r="M1451" s="19">
        <v>236</v>
      </c>
    </row>
    <row r="1452" spans="1:13" x14ac:dyDescent="0.2">
      <c r="A1452" s="18" t="s">
        <v>14</v>
      </c>
      <c r="B1452" s="18" t="s">
        <v>22</v>
      </c>
      <c r="C1452" s="18" t="s">
        <v>32</v>
      </c>
      <c r="D1452" s="18" t="s">
        <v>93</v>
      </c>
      <c r="E1452" s="18">
        <v>3</v>
      </c>
      <c r="F1452" s="18">
        <v>1996</v>
      </c>
      <c r="G1452" s="19">
        <v>352.09421276437018</v>
      </c>
      <c r="H1452" s="19">
        <v>0</v>
      </c>
      <c r="I1452" s="19">
        <v>408</v>
      </c>
      <c r="J1452" s="19">
        <v>96</v>
      </c>
      <c r="K1452" s="19">
        <v>69</v>
      </c>
      <c r="L1452" s="19">
        <v>44.85</v>
      </c>
      <c r="M1452" s="19">
        <v>548.85</v>
      </c>
    </row>
    <row r="1453" spans="1:13" x14ac:dyDescent="0.2">
      <c r="A1453" s="18" t="s">
        <v>12</v>
      </c>
      <c r="B1453" s="18" t="s">
        <v>18</v>
      </c>
      <c r="C1453" s="18" t="s">
        <v>84</v>
      </c>
      <c r="D1453" s="18" t="s">
        <v>92</v>
      </c>
      <c r="E1453" s="18">
        <v>3</v>
      </c>
      <c r="F1453" s="18">
        <v>1995</v>
      </c>
      <c r="G1453" s="19">
        <v>492.98951914186904</v>
      </c>
      <c r="H1453" s="19">
        <v>0</v>
      </c>
      <c r="I1453" s="19">
        <v>1092</v>
      </c>
      <c r="J1453" s="19">
        <v>0</v>
      </c>
      <c r="K1453" s="19">
        <v>6</v>
      </c>
      <c r="L1453" s="19">
        <v>3.9000000000000004</v>
      </c>
      <c r="M1453" s="19">
        <v>1095.9000000000001</v>
      </c>
    </row>
    <row r="1454" spans="1:13" x14ac:dyDescent="0.2">
      <c r="A1454" s="18" t="s">
        <v>14</v>
      </c>
      <c r="B1454" s="18" t="s">
        <v>23</v>
      </c>
      <c r="C1454" s="18" t="s">
        <v>31</v>
      </c>
      <c r="D1454" s="18" t="s">
        <v>90</v>
      </c>
      <c r="E1454" s="18">
        <v>3</v>
      </c>
      <c r="F1454" s="18">
        <v>2005</v>
      </c>
      <c r="G1454" s="19">
        <v>280.45356257418354</v>
      </c>
      <c r="H1454" s="19">
        <v>0</v>
      </c>
      <c r="I1454" s="19">
        <v>636</v>
      </c>
      <c r="J1454" s="19">
        <v>225</v>
      </c>
      <c r="K1454" s="19">
        <v>0</v>
      </c>
      <c r="L1454" s="19">
        <v>0</v>
      </c>
      <c r="M1454" s="19">
        <v>861</v>
      </c>
    </row>
    <row r="1455" spans="1:13" x14ac:dyDescent="0.2">
      <c r="A1455" s="18" t="s">
        <v>12</v>
      </c>
      <c r="B1455" s="18" t="s">
        <v>18</v>
      </c>
      <c r="C1455" s="18" t="s">
        <v>31</v>
      </c>
      <c r="D1455" s="18" t="s">
        <v>90</v>
      </c>
      <c r="E1455" s="18">
        <v>3</v>
      </c>
      <c r="F1455" s="18">
        <v>2010</v>
      </c>
      <c r="G1455" s="19">
        <v>445.03638982462559</v>
      </c>
      <c r="H1455" s="19">
        <v>0</v>
      </c>
      <c r="I1455" s="19">
        <v>1014</v>
      </c>
      <c r="J1455" s="19">
        <v>3</v>
      </c>
      <c r="K1455" s="19">
        <v>27.999999999999996</v>
      </c>
      <c r="L1455" s="19">
        <v>18.2</v>
      </c>
      <c r="M1455" s="19">
        <v>1035.2</v>
      </c>
    </row>
    <row r="1456" spans="1:13" x14ac:dyDescent="0.2">
      <c r="A1456" s="18" t="s">
        <v>12</v>
      </c>
      <c r="B1456" s="18" t="s">
        <v>18</v>
      </c>
      <c r="C1456" s="18" t="s">
        <v>84</v>
      </c>
      <c r="D1456" s="18" t="s">
        <v>92</v>
      </c>
      <c r="E1456" s="18">
        <v>3</v>
      </c>
      <c r="F1456" s="18">
        <v>2001</v>
      </c>
      <c r="G1456" s="19">
        <v>372.01626838404974</v>
      </c>
      <c r="H1456" s="19">
        <v>0</v>
      </c>
      <c r="I1456" s="19">
        <v>2085</v>
      </c>
      <c r="J1456" s="19">
        <v>0</v>
      </c>
      <c r="K1456" s="19">
        <v>0</v>
      </c>
      <c r="L1456" s="19">
        <v>0</v>
      </c>
      <c r="M1456" s="19">
        <v>2085</v>
      </c>
    </row>
    <row r="1457" spans="1:13" x14ac:dyDescent="0.2">
      <c r="A1457" s="18" t="s">
        <v>16</v>
      </c>
      <c r="B1457" s="18" t="s">
        <v>28</v>
      </c>
      <c r="C1457" s="18" t="s">
        <v>32</v>
      </c>
      <c r="D1457" s="18" t="s">
        <v>93</v>
      </c>
      <c r="E1457" s="18">
        <v>1</v>
      </c>
      <c r="F1457" s="18">
        <v>2017</v>
      </c>
      <c r="G1457" s="19">
        <v>958.64306487989279</v>
      </c>
      <c r="H1457" s="19">
        <v>0</v>
      </c>
      <c r="I1457" s="19">
        <v>232</v>
      </c>
      <c r="J1457" s="19">
        <v>88</v>
      </c>
      <c r="K1457" s="19">
        <v>0</v>
      </c>
      <c r="L1457" s="19">
        <v>0</v>
      </c>
      <c r="M1457" s="19">
        <v>320</v>
      </c>
    </row>
    <row r="1458" spans="1:13" x14ac:dyDescent="0.2">
      <c r="A1458" s="18" t="s">
        <v>14</v>
      </c>
      <c r="B1458" s="18" t="s">
        <v>23</v>
      </c>
      <c r="C1458" s="18" t="s">
        <v>84</v>
      </c>
      <c r="D1458" s="18" t="s">
        <v>92</v>
      </c>
      <c r="E1458" s="18">
        <v>3</v>
      </c>
      <c r="F1458" s="18">
        <v>2004</v>
      </c>
      <c r="G1458" s="19">
        <v>387.18860283321305</v>
      </c>
      <c r="H1458" s="19">
        <v>714</v>
      </c>
      <c r="I1458" s="19">
        <v>174</v>
      </c>
      <c r="J1458" s="19">
        <v>128</v>
      </c>
      <c r="K1458" s="19">
        <v>0</v>
      </c>
      <c r="L1458" s="19">
        <v>0</v>
      </c>
      <c r="M1458" s="19">
        <v>1016</v>
      </c>
    </row>
    <row r="1459" spans="1:13" x14ac:dyDescent="0.2">
      <c r="A1459" s="18" t="s">
        <v>16</v>
      </c>
      <c r="B1459" s="18" t="s">
        <v>27</v>
      </c>
      <c r="C1459" s="18" t="s">
        <v>31</v>
      </c>
      <c r="D1459" s="18" t="s">
        <v>90</v>
      </c>
      <c r="E1459" s="18">
        <v>2</v>
      </c>
      <c r="F1459" s="18">
        <v>2012</v>
      </c>
      <c r="G1459" s="19">
        <v>595.36206546702408</v>
      </c>
      <c r="H1459" s="19">
        <v>0</v>
      </c>
      <c r="I1459" s="19">
        <v>497</v>
      </c>
      <c r="J1459" s="19">
        <v>420</v>
      </c>
      <c r="K1459" s="19">
        <v>13.000000000000002</v>
      </c>
      <c r="L1459" s="19">
        <v>8.4500000000000011</v>
      </c>
      <c r="M1459" s="19">
        <v>925.45</v>
      </c>
    </row>
    <row r="1460" spans="1:13" x14ac:dyDescent="0.2">
      <c r="A1460" s="18" t="s">
        <v>14</v>
      </c>
      <c r="B1460" s="18" t="s">
        <v>22</v>
      </c>
      <c r="C1460" s="18" t="s">
        <v>84</v>
      </c>
      <c r="D1460" s="18" t="s">
        <v>91</v>
      </c>
      <c r="E1460" s="18">
        <v>2</v>
      </c>
      <c r="F1460" s="18">
        <v>2013</v>
      </c>
      <c r="G1460" s="19">
        <v>676.46469280142276</v>
      </c>
      <c r="H1460" s="19">
        <v>0</v>
      </c>
      <c r="I1460" s="19">
        <v>125</v>
      </c>
      <c r="J1460" s="19">
        <v>81</v>
      </c>
      <c r="K1460" s="19">
        <v>0</v>
      </c>
      <c r="L1460" s="19">
        <v>0</v>
      </c>
      <c r="M1460" s="19">
        <v>206</v>
      </c>
    </row>
    <row r="1461" spans="1:13" x14ac:dyDescent="0.2">
      <c r="A1461" s="18" t="s">
        <v>12</v>
      </c>
      <c r="B1461" s="18" t="s">
        <v>18</v>
      </c>
      <c r="C1461" s="18" t="s">
        <v>29</v>
      </c>
      <c r="D1461" s="18" t="s">
        <v>85</v>
      </c>
      <c r="E1461" s="18">
        <v>2</v>
      </c>
      <c r="F1461" s="18">
        <v>2013</v>
      </c>
      <c r="G1461" s="19">
        <v>549.44449420578383</v>
      </c>
      <c r="H1461" s="19">
        <v>69</v>
      </c>
      <c r="I1461" s="19">
        <v>0</v>
      </c>
      <c r="J1461" s="19">
        <v>0</v>
      </c>
      <c r="K1461" s="19">
        <v>0</v>
      </c>
      <c r="L1461" s="19">
        <v>0</v>
      </c>
      <c r="M1461" s="19">
        <v>69</v>
      </c>
    </row>
    <row r="1462" spans="1:13" x14ac:dyDescent="0.2">
      <c r="A1462" s="18" t="s">
        <v>14</v>
      </c>
      <c r="B1462" s="18" t="s">
        <v>24</v>
      </c>
      <c r="C1462" s="18" t="s">
        <v>29</v>
      </c>
      <c r="D1462" s="18" t="s">
        <v>85</v>
      </c>
      <c r="E1462" s="18">
        <v>3</v>
      </c>
      <c r="F1462" s="18">
        <v>2002</v>
      </c>
      <c r="G1462" s="19">
        <v>499.19583700728646</v>
      </c>
      <c r="H1462" s="19">
        <v>0</v>
      </c>
      <c r="I1462" s="19">
        <v>0</v>
      </c>
      <c r="J1462" s="19">
        <v>1048</v>
      </c>
      <c r="K1462" s="19">
        <v>0</v>
      </c>
      <c r="L1462" s="19">
        <v>0</v>
      </c>
      <c r="M1462" s="19">
        <v>1048</v>
      </c>
    </row>
    <row r="1463" spans="1:13" x14ac:dyDescent="0.2">
      <c r="A1463" s="18" t="s">
        <v>15</v>
      </c>
      <c r="B1463" s="18" t="s">
        <v>26</v>
      </c>
      <c r="C1463" s="18" t="s">
        <v>84</v>
      </c>
      <c r="D1463" s="18" t="s">
        <v>92</v>
      </c>
      <c r="E1463" s="18">
        <v>3</v>
      </c>
      <c r="F1463" s="18">
        <v>1965</v>
      </c>
      <c r="G1463" s="19">
        <v>284.07853115134156</v>
      </c>
      <c r="H1463" s="19">
        <v>0</v>
      </c>
      <c r="I1463" s="19">
        <v>1163</v>
      </c>
      <c r="J1463" s="19">
        <v>0</v>
      </c>
      <c r="K1463" s="19">
        <v>18</v>
      </c>
      <c r="L1463" s="19">
        <v>11.700000000000001</v>
      </c>
      <c r="M1463" s="19">
        <v>1174.7</v>
      </c>
    </row>
    <row r="1464" spans="1:13" x14ac:dyDescent="0.2">
      <c r="A1464" s="18" t="s">
        <v>13</v>
      </c>
      <c r="B1464" s="18" t="s">
        <v>21</v>
      </c>
      <c r="C1464" s="18" t="s">
        <v>30</v>
      </c>
      <c r="D1464" s="18" t="s">
        <v>89</v>
      </c>
      <c r="E1464" s="18">
        <v>1</v>
      </c>
      <c r="F1464" s="18">
        <v>2018</v>
      </c>
      <c r="G1464" s="19">
        <v>903.09951943802662</v>
      </c>
      <c r="H1464" s="19">
        <v>11</v>
      </c>
      <c r="I1464" s="19">
        <v>0</v>
      </c>
      <c r="J1464" s="19">
        <v>57</v>
      </c>
      <c r="K1464" s="19">
        <v>0</v>
      </c>
      <c r="L1464" s="19">
        <v>0</v>
      </c>
      <c r="M1464" s="19">
        <v>68</v>
      </c>
    </row>
    <row r="1465" spans="1:13" x14ac:dyDescent="0.2">
      <c r="A1465" s="18" t="s">
        <v>15</v>
      </c>
      <c r="B1465" s="18" t="s">
        <v>26</v>
      </c>
      <c r="C1465" s="18" t="s">
        <v>29</v>
      </c>
      <c r="D1465" s="18" t="s">
        <v>85</v>
      </c>
      <c r="E1465" s="18">
        <v>3</v>
      </c>
      <c r="F1465" s="18">
        <v>2003</v>
      </c>
      <c r="G1465" s="19">
        <v>369.49613990582145</v>
      </c>
      <c r="H1465" s="19">
        <v>850</v>
      </c>
      <c r="I1465" s="19">
        <v>0</v>
      </c>
      <c r="J1465" s="19">
        <v>0</v>
      </c>
      <c r="K1465" s="19">
        <v>0</v>
      </c>
      <c r="L1465" s="19">
        <v>0</v>
      </c>
      <c r="M1465" s="19">
        <v>850</v>
      </c>
    </row>
    <row r="1466" spans="1:13" x14ac:dyDescent="0.2">
      <c r="A1466" s="18" t="s">
        <v>16</v>
      </c>
      <c r="B1466" s="18" t="s">
        <v>28</v>
      </c>
      <c r="C1466" s="18" t="s">
        <v>29</v>
      </c>
      <c r="D1466" s="18" t="s">
        <v>85</v>
      </c>
      <c r="E1466" s="18">
        <v>3</v>
      </c>
      <c r="F1466" s="18">
        <v>2003</v>
      </c>
      <c r="G1466" s="19">
        <v>458.31390574937757</v>
      </c>
      <c r="H1466" s="19">
        <v>0</v>
      </c>
      <c r="I1466" s="19">
        <v>1630</v>
      </c>
      <c r="J1466" s="19">
        <v>0</v>
      </c>
      <c r="K1466" s="19">
        <v>0</v>
      </c>
      <c r="L1466" s="19">
        <v>0</v>
      </c>
      <c r="M1466" s="19">
        <v>1630</v>
      </c>
    </row>
    <row r="1467" spans="1:13" x14ac:dyDescent="0.2">
      <c r="A1467" s="18" t="s">
        <v>12</v>
      </c>
      <c r="B1467" s="18" t="s">
        <v>17</v>
      </c>
      <c r="C1467" s="18" t="s">
        <v>84</v>
      </c>
      <c r="D1467" s="18" t="s">
        <v>92</v>
      </c>
      <c r="E1467" s="18">
        <v>2</v>
      </c>
      <c r="F1467" s="18">
        <v>2015</v>
      </c>
      <c r="G1467" s="19">
        <v>491.17235199587475</v>
      </c>
      <c r="H1467" s="19">
        <v>128</v>
      </c>
      <c r="I1467" s="19">
        <v>0</v>
      </c>
      <c r="J1467" s="19">
        <v>679</v>
      </c>
      <c r="K1467" s="19">
        <v>0</v>
      </c>
      <c r="L1467" s="19">
        <v>0</v>
      </c>
      <c r="M1467" s="19">
        <v>807</v>
      </c>
    </row>
    <row r="1468" spans="1:13" x14ac:dyDescent="0.2">
      <c r="A1468" s="18" t="s">
        <v>16</v>
      </c>
      <c r="B1468" s="18" t="s">
        <v>28</v>
      </c>
      <c r="C1468" s="18" t="s">
        <v>84</v>
      </c>
      <c r="D1468" s="18" t="s">
        <v>92</v>
      </c>
      <c r="E1468" s="18">
        <v>3</v>
      </c>
      <c r="F1468" s="18">
        <v>2001</v>
      </c>
      <c r="G1468" s="19">
        <v>686.90736449010228</v>
      </c>
      <c r="H1468" s="19">
        <v>0</v>
      </c>
      <c r="I1468" s="19">
        <v>1349</v>
      </c>
      <c r="J1468" s="19">
        <v>0</v>
      </c>
      <c r="K1468" s="19">
        <v>0</v>
      </c>
      <c r="L1468" s="19">
        <v>0</v>
      </c>
      <c r="M1468" s="19">
        <v>1349</v>
      </c>
    </row>
    <row r="1469" spans="1:13" x14ac:dyDescent="0.2">
      <c r="A1469" s="18" t="s">
        <v>13</v>
      </c>
      <c r="B1469" s="18" t="s">
        <v>21</v>
      </c>
      <c r="C1469" s="18" t="s">
        <v>32</v>
      </c>
      <c r="D1469" s="18" t="s">
        <v>93</v>
      </c>
      <c r="E1469" s="18">
        <v>1</v>
      </c>
      <c r="F1469" s="18">
        <v>2019</v>
      </c>
      <c r="G1469" s="19">
        <v>776.25823906754999</v>
      </c>
      <c r="H1469" s="19">
        <v>0</v>
      </c>
      <c r="I1469" s="19">
        <v>284</v>
      </c>
      <c r="J1469" s="19">
        <v>0</v>
      </c>
      <c r="K1469" s="19">
        <v>0</v>
      </c>
      <c r="L1469" s="19">
        <v>0</v>
      </c>
      <c r="M1469" s="19">
        <v>284</v>
      </c>
    </row>
    <row r="1470" spans="1:13" x14ac:dyDescent="0.2">
      <c r="A1470" s="18" t="s">
        <v>16</v>
      </c>
      <c r="B1470" s="18" t="s">
        <v>27</v>
      </c>
      <c r="C1470" s="18" t="s">
        <v>84</v>
      </c>
      <c r="D1470" s="18" t="s">
        <v>92</v>
      </c>
      <c r="E1470" s="18">
        <v>3</v>
      </c>
      <c r="F1470" s="18">
        <v>2003</v>
      </c>
      <c r="G1470" s="19">
        <v>405.93429311597629</v>
      </c>
      <c r="H1470" s="19">
        <v>0</v>
      </c>
      <c r="I1470" s="19">
        <v>645</v>
      </c>
      <c r="J1470" s="19">
        <v>0</v>
      </c>
      <c r="K1470" s="19">
        <v>0</v>
      </c>
      <c r="L1470" s="19">
        <v>0</v>
      </c>
      <c r="M1470" s="19">
        <v>645</v>
      </c>
    </row>
    <row r="1471" spans="1:13" x14ac:dyDescent="0.2">
      <c r="A1471" s="18" t="s">
        <v>14</v>
      </c>
      <c r="B1471" s="18" t="s">
        <v>23</v>
      </c>
      <c r="C1471" s="18" t="s">
        <v>84</v>
      </c>
      <c r="D1471" s="18" t="s">
        <v>92</v>
      </c>
      <c r="E1471" s="18">
        <v>3</v>
      </c>
      <c r="F1471" s="18">
        <v>2005</v>
      </c>
      <c r="G1471" s="19">
        <v>384.13814373332252</v>
      </c>
      <c r="H1471" s="19">
        <v>0</v>
      </c>
      <c r="I1471" s="19">
        <v>69</v>
      </c>
      <c r="J1471" s="19">
        <v>0</v>
      </c>
      <c r="K1471" s="19">
        <v>0</v>
      </c>
      <c r="L1471" s="19">
        <v>0</v>
      </c>
      <c r="M1471" s="19">
        <v>69</v>
      </c>
    </row>
    <row r="1472" spans="1:13" x14ac:dyDescent="0.2">
      <c r="A1472" s="18" t="s">
        <v>16</v>
      </c>
      <c r="B1472" s="18" t="s">
        <v>27</v>
      </c>
      <c r="C1472" s="18" t="s">
        <v>29</v>
      </c>
      <c r="D1472" s="18" t="s">
        <v>87</v>
      </c>
      <c r="E1472" s="18">
        <v>3</v>
      </c>
      <c r="F1472" s="18">
        <v>2006</v>
      </c>
      <c r="G1472" s="19">
        <v>399.27755208103338</v>
      </c>
      <c r="H1472" s="19">
        <v>580</v>
      </c>
      <c r="I1472" s="19">
        <v>299</v>
      </c>
      <c r="J1472" s="19">
        <v>0</v>
      </c>
      <c r="K1472" s="19">
        <v>0</v>
      </c>
      <c r="L1472" s="19">
        <v>0</v>
      </c>
      <c r="M1472" s="19">
        <v>879</v>
      </c>
    </row>
    <row r="1473" spans="1:13" x14ac:dyDescent="0.2">
      <c r="A1473" s="18" t="s">
        <v>14</v>
      </c>
      <c r="B1473" s="18" t="s">
        <v>22</v>
      </c>
      <c r="C1473" s="18" t="s">
        <v>84</v>
      </c>
      <c r="D1473" s="18" t="s">
        <v>91</v>
      </c>
      <c r="E1473" s="18">
        <v>2</v>
      </c>
      <c r="F1473" s="18">
        <v>2013</v>
      </c>
      <c r="G1473" s="19">
        <v>622.93589203775718</v>
      </c>
      <c r="H1473" s="19">
        <v>0</v>
      </c>
      <c r="I1473" s="19">
        <v>281</v>
      </c>
      <c r="J1473" s="19">
        <v>19</v>
      </c>
      <c r="K1473" s="19">
        <v>3</v>
      </c>
      <c r="L1473" s="19">
        <v>1.9500000000000002</v>
      </c>
      <c r="M1473" s="19">
        <v>301.95</v>
      </c>
    </row>
    <row r="1474" spans="1:13" x14ac:dyDescent="0.2">
      <c r="A1474" s="18" t="s">
        <v>16</v>
      </c>
      <c r="B1474" s="18" t="s">
        <v>27</v>
      </c>
      <c r="C1474" s="18" t="s">
        <v>29</v>
      </c>
      <c r="D1474" s="18" t="s">
        <v>85</v>
      </c>
      <c r="E1474" s="18">
        <v>3</v>
      </c>
      <c r="F1474" s="18">
        <v>2005</v>
      </c>
      <c r="G1474" s="19">
        <v>256.6278457907859</v>
      </c>
      <c r="H1474" s="19">
        <v>0</v>
      </c>
      <c r="I1474" s="19">
        <v>2054</v>
      </c>
      <c r="J1474" s="19">
        <v>0</v>
      </c>
      <c r="K1474" s="19">
        <v>0</v>
      </c>
      <c r="L1474" s="19">
        <v>0</v>
      </c>
      <c r="M1474" s="19">
        <v>2054</v>
      </c>
    </row>
    <row r="1475" spans="1:13" x14ac:dyDescent="0.2">
      <c r="A1475" s="18" t="s">
        <v>12</v>
      </c>
      <c r="B1475" s="18" t="s">
        <v>19</v>
      </c>
      <c r="C1475" s="18" t="s">
        <v>84</v>
      </c>
      <c r="D1475" s="18" t="s">
        <v>92</v>
      </c>
      <c r="E1475" s="18">
        <v>3</v>
      </c>
      <c r="F1475" s="18">
        <v>2006</v>
      </c>
      <c r="G1475" s="19">
        <v>451.96239917567095</v>
      </c>
      <c r="H1475" s="19">
        <v>1305</v>
      </c>
      <c r="I1475" s="19">
        <v>0</v>
      </c>
      <c r="J1475" s="19">
        <v>53</v>
      </c>
      <c r="K1475" s="19">
        <v>0</v>
      </c>
      <c r="L1475" s="19">
        <v>0</v>
      </c>
      <c r="M1475" s="19">
        <v>1358</v>
      </c>
    </row>
    <row r="1476" spans="1:13" x14ac:dyDescent="0.2">
      <c r="A1476" s="18" t="s">
        <v>14</v>
      </c>
      <c r="B1476" s="18" t="s">
        <v>22</v>
      </c>
      <c r="C1476" s="18" t="s">
        <v>32</v>
      </c>
      <c r="D1476" s="18" t="s">
        <v>93</v>
      </c>
      <c r="E1476" s="18">
        <v>3</v>
      </c>
      <c r="F1476" s="18">
        <v>1985</v>
      </c>
      <c r="G1476" s="19">
        <v>297.38440981973008</v>
      </c>
      <c r="H1476" s="19">
        <v>0</v>
      </c>
      <c r="I1476" s="19">
        <v>2717</v>
      </c>
      <c r="J1476" s="19">
        <v>0</v>
      </c>
      <c r="K1476" s="19">
        <v>0</v>
      </c>
      <c r="L1476" s="19">
        <v>0</v>
      </c>
      <c r="M1476" s="19">
        <v>2717</v>
      </c>
    </row>
    <row r="1477" spans="1:13" x14ac:dyDescent="0.2">
      <c r="A1477" s="18" t="s">
        <v>16</v>
      </c>
      <c r="B1477" s="18" t="s">
        <v>27</v>
      </c>
      <c r="C1477" s="18" t="s">
        <v>29</v>
      </c>
      <c r="D1477" s="18" t="s">
        <v>85</v>
      </c>
      <c r="E1477" s="18">
        <v>2</v>
      </c>
      <c r="F1477" s="18">
        <v>2013</v>
      </c>
      <c r="G1477" s="19">
        <v>1033.2093686582268</v>
      </c>
      <c r="H1477" s="19">
        <v>0</v>
      </c>
      <c r="I1477" s="19">
        <v>972</v>
      </c>
      <c r="J1477" s="19">
        <v>5</v>
      </c>
      <c r="K1477" s="19">
        <v>0</v>
      </c>
      <c r="L1477" s="19">
        <v>0</v>
      </c>
      <c r="M1477" s="19">
        <v>977</v>
      </c>
    </row>
    <row r="1478" spans="1:13" x14ac:dyDescent="0.2">
      <c r="A1478" s="18" t="s">
        <v>16</v>
      </c>
      <c r="B1478" s="18" t="s">
        <v>28</v>
      </c>
      <c r="C1478" s="18" t="s">
        <v>84</v>
      </c>
      <c r="D1478" s="18" t="s">
        <v>92</v>
      </c>
      <c r="E1478" s="18">
        <v>2</v>
      </c>
      <c r="F1478" s="18">
        <v>2016</v>
      </c>
      <c r="G1478" s="19">
        <v>965.55174767872029</v>
      </c>
      <c r="H1478" s="19">
        <v>0</v>
      </c>
      <c r="I1478" s="19">
        <v>377</v>
      </c>
      <c r="J1478" s="19">
        <v>0</v>
      </c>
      <c r="K1478" s="19">
        <v>0</v>
      </c>
      <c r="L1478" s="19">
        <v>0</v>
      </c>
      <c r="M1478" s="19">
        <v>377</v>
      </c>
    </row>
    <row r="1479" spans="1:13" x14ac:dyDescent="0.2">
      <c r="A1479" s="18" t="s">
        <v>14</v>
      </c>
      <c r="B1479" s="18" t="s">
        <v>23</v>
      </c>
      <c r="C1479" s="18" t="s">
        <v>30</v>
      </c>
      <c r="D1479" s="18" t="s">
        <v>89</v>
      </c>
      <c r="E1479" s="18">
        <v>3</v>
      </c>
      <c r="F1479" s="18">
        <v>2007</v>
      </c>
      <c r="G1479" s="19">
        <v>466.36925048910479</v>
      </c>
      <c r="H1479" s="19">
        <v>0</v>
      </c>
      <c r="I1479" s="19">
        <v>646</v>
      </c>
      <c r="J1479" s="19">
        <v>0</v>
      </c>
      <c r="K1479" s="19">
        <v>0</v>
      </c>
      <c r="L1479" s="19">
        <v>0</v>
      </c>
      <c r="M1479" s="19">
        <v>646</v>
      </c>
    </row>
    <row r="1480" spans="1:13" x14ac:dyDescent="0.2">
      <c r="A1480" s="18" t="s">
        <v>12</v>
      </c>
      <c r="B1480" s="18" t="s">
        <v>17</v>
      </c>
      <c r="C1480" s="18" t="s">
        <v>29</v>
      </c>
      <c r="D1480" s="18" t="s">
        <v>87</v>
      </c>
      <c r="E1480" s="18" t="s">
        <v>10</v>
      </c>
      <c r="F1480" s="18">
        <v>1999</v>
      </c>
      <c r="G1480" s="19">
        <v>349.18485107819004</v>
      </c>
      <c r="H1480" s="19">
        <v>215</v>
      </c>
      <c r="I1480" s="19">
        <v>0</v>
      </c>
      <c r="J1480" s="19">
        <v>0</v>
      </c>
      <c r="K1480" s="19">
        <v>0</v>
      </c>
      <c r="L1480" s="19">
        <v>0</v>
      </c>
      <c r="M1480" s="19">
        <v>215</v>
      </c>
    </row>
    <row r="1481" spans="1:13" x14ac:dyDescent="0.2">
      <c r="A1481" s="18" t="s">
        <v>15</v>
      </c>
      <c r="B1481" s="18" t="s">
        <v>25</v>
      </c>
      <c r="C1481" s="18" t="s">
        <v>30</v>
      </c>
      <c r="D1481" s="18" t="s">
        <v>88</v>
      </c>
      <c r="E1481" s="18" t="s">
        <v>10</v>
      </c>
      <c r="F1481" s="18">
        <v>2011</v>
      </c>
      <c r="G1481" s="19">
        <v>601.73957800269932</v>
      </c>
      <c r="H1481" s="19">
        <v>0</v>
      </c>
      <c r="I1481" s="19">
        <v>809</v>
      </c>
      <c r="J1481" s="19">
        <v>0</v>
      </c>
      <c r="K1481" s="19">
        <v>0</v>
      </c>
      <c r="L1481" s="19">
        <v>0</v>
      </c>
      <c r="M1481" s="19">
        <v>809</v>
      </c>
    </row>
    <row r="1482" spans="1:13" x14ac:dyDescent="0.2">
      <c r="A1482" s="18" t="s">
        <v>16</v>
      </c>
      <c r="B1482" s="18" t="s">
        <v>28</v>
      </c>
      <c r="C1482" s="18" t="s">
        <v>84</v>
      </c>
      <c r="D1482" s="18" t="s">
        <v>92</v>
      </c>
      <c r="E1482" s="18" t="s">
        <v>9</v>
      </c>
      <c r="F1482" s="18">
        <v>2012</v>
      </c>
      <c r="G1482" s="19">
        <v>632.9960509992876</v>
      </c>
      <c r="H1482" s="19">
        <v>0</v>
      </c>
      <c r="I1482" s="19">
        <v>253</v>
      </c>
      <c r="J1482" s="19">
        <v>78</v>
      </c>
      <c r="K1482" s="19">
        <v>0</v>
      </c>
      <c r="L1482" s="19">
        <v>0</v>
      </c>
      <c r="M1482" s="19">
        <v>331</v>
      </c>
    </row>
    <row r="1483" spans="1:13" x14ac:dyDescent="0.2">
      <c r="A1483" s="18" t="s">
        <v>15</v>
      </c>
      <c r="B1483" s="18" t="s">
        <v>26</v>
      </c>
      <c r="C1483" s="18" t="s">
        <v>30</v>
      </c>
      <c r="D1483" s="18" t="s">
        <v>89</v>
      </c>
      <c r="E1483" s="18" t="s">
        <v>10</v>
      </c>
      <c r="F1483" s="18">
        <v>2002</v>
      </c>
      <c r="G1483" s="19">
        <v>409.60687911489589</v>
      </c>
      <c r="H1483" s="19">
        <v>0</v>
      </c>
      <c r="I1483" s="19">
        <v>168</v>
      </c>
      <c r="J1483" s="19">
        <v>28</v>
      </c>
      <c r="K1483" s="19">
        <v>0</v>
      </c>
      <c r="L1483" s="19">
        <v>0</v>
      </c>
      <c r="M1483" s="19">
        <v>196</v>
      </c>
    </row>
    <row r="1484" spans="1:13" x14ac:dyDescent="0.2">
      <c r="A1484" s="18" t="s">
        <v>14</v>
      </c>
      <c r="B1484" s="18" t="s">
        <v>22</v>
      </c>
      <c r="C1484" s="18" t="s">
        <v>30</v>
      </c>
      <c r="D1484" s="18" t="s">
        <v>88</v>
      </c>
      <c r="E1484" s="18" t="s">
        <v>9</v>
      </c>
      <c r="F1484" s="18">
        <v>2012</v>
      </c>
      <c r="G1484" s="19">
        <v>524.78008365861308</v>
      </c>
      <c r="H1484" s="19">
        <v>32</v>
      </c>
      <c r="I1484" s="19">
        <v>0</v>
      </c>
      <c r="J1484" s="19">
        <v>11</v>
      </c>
      <c r="K1484" s="19">
        <v>6.9999999999999991</v>
      </c>
      <c r="L1484" s="19">
        <v>4.55</v>
      </c>
      <c r="M1484" s="19">
        <v>47.55</v>
      </c>
    </row>
    <row r="1485" spans="1:13" x14ac:dyDescent="0.2">
      <c r="A1485" s="18" t="s">
        <v>12</v>
      </c>
      <c r="B1485" s="18" t="s">
        <v>17</v>
      </c>
      <c r="C1485" s="18" t="s">
        <v>29</v>
      </c>
      <c r="D1485" s="18" t="s">
        <v>85</v>
      </c>
      <c r="E1485" s="18" t="s">
        <v>9</v>
      </c>
      <c r="F1485" s="18">
        <v>2013</v>
      </c>
      <c r="G1485" s="19">
        <v>669.63501827887001</v>
      </c>
      <c r="H1485" s="19">
        <v>0</v>
      </c>
      <c r="I1485" s="19">
        <v>359</v>
      </c>
      <c r="J1485" s="19">
        <v>0</v>
      </c>
      <c r="K1485" s="19">
        <v>0</v>
      </c>
      <c r="L1485" s="19">
        <v>0</v>
      </c>
      <c r="M1485" s="19">
        <v>359</v>
      </c>
    </row>
    <row r="1486" spans="1:13" x14ac:dyDescent="0.2">
      <c r="A1486" s="18" t="s">
        <v>14</v>
      </c>
      <c r="B1486" s="18" t="s">
        <v>24</v>
      </c>
      <c r="C1486" s="18" t="s">
        <v>29</v>
      </c>
      <c r="D1486" s="18" t="s">
        <v>86</v>
      </c>
      <c r="E1486" s="18" t="s">
        <v>11</v>
      </c>
      <c r="F1486" s="18">
        <v>2011</v>
      </c>
      <c r="G1486" s="19">
        <v>763.55806225547133</v>
      </c>
      <c r="H1486" s="19">
        <v>0</v>
      </c>
      <c r="I1486" s="19">
        <v>60</v>
      </c>
      <c r="J1486" s="19">
        <v>0</v>
      </c>
      <c r="K1486" s="19">
        <v>0</v>
      </c>
      <c r="L1486" s="19">
        <v>0</v>
      </c>
      <c r="M1486" s="19">
        <v>60</v>
      </c>
    </row>
    <row r="1487" spans="1:13" x14ac:dyDescent="0.2">
      <c r="A1487" s="18" t="s">
        <v>12</v>
      </c>
      <c r="B1487" s="18" t="s">
        <v>17</v>
      </c>
      <c r="C1487" s="18" t="s">
        <v>31</v>
      </c>
      <c r="D1487" s="18" t="s">
        <v>90</v>
      </c>
      <c r="E1487" s="18" t="s">
        <v>10</v>
      </c>
      <c r="F1487" s="18">
        <v>2011</v>
      </c>
      <c r="G1487" s="19">
        <v>614.63063139457472</v>
      </c>
      <c r="H1487" s="19">
        <v>11</v>
      </c>
      <c r="I1487" s="19">
        <v>9</v>
      </c>
      <c r="J1487" s="19">
        <v>27</v>
      </c>
      <c r="K1487" s="19">
        <v>0</v>
      </c>
      <c r="L1487" s="19">
        <v>0</v>
      </c>
      <c r="M1487" s="19">
        <v>47</v>
      </c>
    </row>
    <row r="1488" spans="1:13" x14ac:dyDescent="0.2">
      <c r="A1488" s="18" t="s">
        <v>12</v>
      </c>
      <c r="B1488" s="18" t="s">
        <v>19</v>
      </c>
      <c r="C1488" s="18" t="s">
        <v>30</v>
      </c>
      <c r="D1488" s="18" t="s">
        <v>89</v>
      </c>
      <c r="E1488" s="18" t="s">
        <v>9</v>
      </c>
      <c r="F1488" s="18">
        <v>2012</v>
      </c>
      <c r="G1488" s="19">
        <v>615.85773887013011</v>
      </c>
      <c r="H1488" s="19">
        <v>0</v>
      </c>
      <c r="I1488" s="19">
        <v>126</v>
      </c>
      <c r="J1488" s="19">
        <v>0</v>
      </c>
      <c r="K1488" s="19">
        <v>0</v>
      </c>
      <c r="L1488" s="19">
        <v>0</v>
      </c>
      <c r="M1488" s="19">
        <v>126</v>
      </c>
    </row>
    <row r="1489" spans="1:13" x14ac:dyDescent="0.2">
      <c r="A1489" s="18" t="s">
        <v>16</v>
      </c>
      <c r="B1489" s="18" t="s">
        <v>28</v>
      </c>
      <c r="C1489" s="18" t="s">
        <v>30</v>
      </c>
      <c r="D1489" s="18" t="s">
        <v>89</v>
      </c>
      <c r="E1489" s="18" t="s">
        <v>9</v>
      </c>
      <c r="F1489" s="18">
        <v>2014</v>
      </c>
      <c r="G1489" s="19">
        <v>522.32171672973527</v>
      </c>
      <c r="H1489" s="19">
        <v>0</v>
      </c>
      <c r="I1489" s="19">
        <v>410</v>
      </c>
      <c r="J1489" s="19">
        <v>9</v>
      </c>
      <c r="K1489" s="19">
        <v>0</v>
      </c>
      <c r="L1489" s="19">
        <v>0</v>
      </c>
      <c r="M1489" s="19">
        <v>419</v>
      </c>
    </row>
    <row r="1490" spans="1:13" x14ac:dyDescent="0.2">
      <c r="A1490" s="18" t="s">
        <v>14</v>
      </c>
      <c r="B1490" s="18" t="s">
        <v>24</v>
      </c>
      <c r="C1490" s="18" t="s">
        <v>84</v>
      </c>
      <c r="D1490" s="18" t="s">
        <v>92</v>
      </c>
      <c r="E1490" s="18" t="s">
        <v>9</v>
      </c>
      <c r="F1490" s="18">
        <v>2012</v>
      </c>
      <c r="G1490" s="19">
        <v>625.85473533488846</v>
      </c>
      <c r="H1490" s="19">
        <v>108</v>
      </c>
      <c r="I1490" s="19">
        <v>0</v>
      </c>
      <c r="J1490" s="19">
        <v>224</v>
      </c>
      <c r="K1490" s="19">
        <v>0</v>
      </c>
      <c r="L1490" s="19">
        <v>0</v>
      </c>
      <c r="M1490" s="19">
        <v>332</v>
      </c>
    </row>
    <row r="1491" spans="1:13" x14ac:dyDescent="0.2">
      <c r="A1491" s="18" t="s">
        <v>12</v>
      </c>
      <c r="B1491" s="18" t="s">
        <v>17</v>
      </c>
      <c r="C1491" s="18" t="s">
        <v>29</v>
      </c>
      <c r="D1491" s="18" t="s">
        <v>87</v>
      </c>
      <c r="E1491" s="18" t="s">
        <v>11</v>
      </c>
      <c r="F1491" s="18">
        <v>1999</v>
      </c>
      <c r="G1491" s="19">
        <v>349.18485107819004</v>
      </c>
      <c r="H1491" s="19">
        <v>29</v>
      </c>
      <c r="I1491" s="19">
        <v>0</v>
      </c>
      <c r="J1491" s="19">
        <v>0</v>
      </c>
      <c r="K1491" s="19">
        <v>0</v>
      </c>
      <c r="L1491" s="19">
        <v>0</v>
      </c>
      <c r="M1491" s="19">
        <v>29</v>
      </c>
    </row>
    <row r="1492" spans="1:13" x14ac:dyDescent="0.2">
      <c r="A1492" s="18" t="s">
        <v>12</v>
      </c>
      <c r="B1492" s="18" t="s">
        <v>17</v>
      </c>
      <c r="C1492" s="18" t="s">
        <v>29</v>
      </c>
      <c r="D1492" s="18" t="s">
        <v>85</v>
      </c>
      <c r="E1492" s="18" t="s">
        <v>10</v>
      </c>
      <c r="F1492" s="18">
        <v>1994</v>
      </c>
      <c r="G1492" s="19">
        <v>311.80309666567501</v>
      </c>
      <c r="H1492" s="19">
        <v>0</v>
      </c>
      <c r="I1492" s="19">
        <v>252</v>
      </c>
      <c r="J1492" s="19">
        <v>0</v>
      </c>
      <c r="K1492" s="19">
        <v>0</v>
      </c>
      <c r="L1492" s="19">
        <v>0</v>
      </c>
      <c r="M1492" s="19">
        <v>252</v>
      </c>
    </row>
    <row r="1493" spans="1:13" x14ac:dyDescent="0.2">
      <c r="A1493" s="18" t="s">
        <v>13</v>
      </c>
      <c r="B1493" s="18" t="s">
        <v>21</v>
      </c>
      <c r="C1493" s="18" t="s">
        <v>32</v>
      </c>
      <c r="D1493" s="18" t="s">
        <v>93</v>
      </c>
      <c r="E1493" s="18" t="s">
        <v>9</v>
      </c>
      <c r="F1493" s="18">
        <v>2015</v>
      </c>
      <c r="G1493" s="19">
        <v>738.10392842803219</v>
      </c>
      <c r="H1493" s="19">
        <v>12</v>
      </c>
      <c r="I1493" s="19">
        <v>0</v>
      </c>
      <c r="J1493" s="19">
        <v>0</v>
      </c>
      <c r="K1493" s="19">
        <v>0</v>
      </c>
      <c r="L1493" s="19">
        <v>0</v>
      </c>
      <c r="M1493" s="19">
        <v>12</v>
      </c>
    </row>
    <row r="1494" spans="1:13" x14ac:dyDescent="0.2">
      <c r="A1494" s="18" t="s">
        <v>14</v>
      </c>
      <c r="B1494" s="18" t="s">
        <v>24</v>
      </c>
      <c r="C1494" s="18" t="s">
        <v>30</v>
      </c>
      <c r="D1494" s="18" t="s">
        <v>88</v>
      </c>
      <c r="E1494" s="18" t="s">
        <v>9</v>
      </c>
      <c r="F1494" s="18">
        <v>2014</v>
      </c>
      <c r="G1494" s="19">
        <v>543.56620834510966</v>
      </c>
      <c r="H1494" s="19">
        <v>38</v>
      </c>
      <c r="I1494" s="19">
        <v>0</v>
      </c>
      <c r="J1494" s="19">
        <v>0</v>
      </c>
      <c r="K1494" s="19">
        <v>0</v>
      </c>
      <c r="L1494" s="19">
        <v>0</v>
      </c>
      <c r="M1494" s="19">
        <v>38</v>
      </c>
    </row>
    <row r="1495" spans="1:13" x14ac:dyDescent="0.2">
      <c r="A1495" s="18" t="s">
        <v>15</v>
      </c>
      <c r="B1495" s="18" t="s">
        <v>25</v>
      </c>
      <c r="C1495" s="18" t="s">
        <v>32</v>
      </c>
      <c r="D1495" s="18" t="s">
        <v>93</v>
      </c>
      <c r="E1495" s="18" t="s">
        <v>11</v>
      </c>
      <c r="F1495" s="18">
        <v>2006</v>
      </c>
      <c r="G1495" s="19">
        <v>495.24981001490647</v>
      </c>
      <c r="H1495" s="19">
        <v>26</v>
      </c>
      <c r="I1495" s="19">
        <v>0</v>
      </c>
      <c r="J1495" s="19">
        <v>3</v>
      </c>
      <c r="K1495" s="19">
        <v>0</v>
      </c>
      <c r="L1495" s="19">
        <v>0</v>
      </c>
      <c r="M1495" s="19">
        <v>29</v>
      </c>
    </row>
    <row r="1496" spans="1:13" x14ac:dyDescent="0.2">
      <c r="A1496" s="18" t="s">
        <v>14</v>
      </c>
      <c r="B1496" s="18" t="s">
        <v>24</v>
      </c>
      <c r="C1496" s="18" t="s">
        <v>84</v>
      </c>
      <c r="D1496" s="18" t="s">
        <v>92</v>
      </c>
      <c r="E1496" s="18" t="s">
        <v>11</v>
      </c>
      <c r="F1496" s="18">
        <v>2009</v>
      </c>
      <c r="G1496" s="19">
        <v>579.60906867578251</v>
      </c>
      <c r="H1496" s="19">
        <v>0</v>
      </c>
      <c r="I1496" s="19">
        <v>124</v>
      </c>
      <c r="J1496" s="19">
        <v>0</v>
      </c>
      <c r="K1496" s="19">
        <v>0</v>
      </c>
      <c r="L1496" s="19">
        <v>0</v>
      </c>
      <c r="M1496" s="19">
        <v>124</v>
      </c>
    </row>
    <row r="1497" spans="1:13" x14ac:dyDescent="0.2">
      <c r="A1497" s="18" t="s">
        <v>13</v>
      </c>
      <c r="B1497" s="18" t="s">
        <v>20</v>
      </c>
      <c r="C1497" s="18" t="s">
        <v>84</v>
      </c>
      <c r="D1497" s="18" t="s">
        <v>92</v>
      </c>
      <c r="E1497" s="18" t="s">
        <v>10</v>
      </c>
      <c r="F1497" s="18">
        <v>2011</v>
      </c>
      <c r="G1497" s="19">
        <v>531.71800870098252</v>
      </c>
      <c r="H1497" s="19">
        <v>145</v>
      </c>
      <c r="I1497" s="19">
        <v>0</v>
      </c>
      <c r="J1497" s="19">
        <v>36</v>
      </c>
      <c r="K1497" s="19">
        <v>0</v>
      </c>
      <c r="L1497" s="19">
        <v>0</v>
      </c>
      <c r="M1497" s="19">
        <v>181</v>
      </c>
    </row>
    <row r="1498" spans="1:13" x14ac:dyDescent="0.2">
      <c r="A1498" s="18" t="s">
        <v>12</v>
      </c>
      <c r="B1498" s="18" t="s">
        <v>17</v>
      </c>
      <c r="C1498" s="18" t="s">
        <v>31</v>
      </c>
      <c r="D1498" s="18" t="s">
        <v>90</v>
      </c>
      <c r="E1498" s="18" t="s">
        <v>9</v>
      </c>
      <c r="F1498" s="18">
        <v>2012</v>
      </c>
      <c r="G1498" s="19">
        <v>601.3575194648356</v>
      </c>
      <c r="H1498" s="19">
        <v>0</v>
      </c>
      <c r="I1498" s="19">
        <v>0</v>
      </c>
      <c r="J1498" s="19">
        <v>110</v>
      </c>
      <c r="K1498" s="19">
        <v>0</v>
      </c>
      <c r="L1498" s="19">
        <v>0</v>
      </c>
      <c r="M1498" s="19">
        <v>110</v>
      </c>
    </row>
    <row r="1499" spans="1:13" x14ac:dyDescent="0.2">
      <c r="A1499" s="18" t="s">
        <v>13</v>
      </c>
      <c r="B1499" s="18" t="s">
        <v>20</v>
      </c>
      <c r="C1499" s="18" t="s">
        <v>30</v>
      </c>
      <c r="D1499" s="18" t="s">
        <v>89</v>
      </c>
      <c r="E1499" s="18" t="s">
        <v>9</v>
      </c>
      <c r="F1499" s="18">
        <v>2012</v>
      </c>
      <c r="G1499" s="19">
        <v>490.85535656626047</v>
      </c>
      <c r="H1499" s="19">
        <v>0</v>
      </c>
      <c r="I1499" s="19">
        <v>15</v>
      </c>
      <c r="J1499" s="19">
        <v>0</v>
      </c>
      <c r="K1499" s="19">
        <v>0</v>
      </c>
      <c r="L1499" s="19">
        <v>0</v>
      </c>
      <c r="M1499" s="19">
        <v>15</v>
      </c>
    </row>
    <row r="1500" spans="1:13" x14ac:dyDescent="0.2">
      <c r="A1500" s="18" t="s">
        <v>12</v>
      </c>
      <c r="B1500" s="18" t="s">
        <v>17</v>
      </c>
      <c r="C1500" s="18" t="s">
        <v>32</v>
      </c>
      <c r="D1500" s="18" t="s">
        <v>93</v>
      </c>
      <c r="E1500" s="18" t="s">
        <v>9</v>
      </c>
      <c r="F1500" s="18">
        <v>2013</v>
      </c>
      <c r="G1500" s="19">
        <v>497.13201929482318</v>
      </c>
      <c r="H1500" s="19">
        <v>0</v>
      </c>
      <c r="I1500" s="19">
        <v>282</v>
      </c>
      <c r="J1500" s="19">
        <v>0</v>
      </c>
      <c r="K1500" s="19">
        <v>0</v>
      </c>
      <c r="L1500" s="19">
        <v>0</v>
      </c>
      <c r="M1500" s="19">
        <v>282</v>
      </c>
    </row>
    <row r="1501" spans="1:13" x14ac:dyDescent="0.2">
      <c r="A1501" s="18" t="s">
        <v>12</v>
      </c>
      <c r="B1501" s="18" t="s">
        <v>19</v>
      </c>
      <c r="C1501" s="18" t="s">
        <v>30</v>
      </c>
      <c r="D1501" s="18" t="s">
        <v>89</v>
      </c>
      <c r="E1501" s="18" t="s">
        <v>9</v>
      </c>
      <c r="F1501" s="18">
        <v>2012</v>
      </c>
      <c r="G1501" s="19">
        <v>567.71728572892346</v>
      </c>
      <c r="H1501" s="19">
        <v>132</v>
      </c>
      <c r="I1501" s="19">
        <v>0</v>
      </c>
      <c r="J1501" s="19">
        <v>0</v>
      </c>
      <c r="K1501" s="19">
        <v>0</v>
      </c>
      <c r="L1501" s="19">
        <v>0</v>
      </c>
      <c r="M1501" s="19">
        <v>132</v>
      </c>
    </row>
    <row r="1502" spans="1:13" x14ac:dyDescent="0.2">
      <c r="A1502" s="18" t="s">
        <v>16</v>
      </c>
      <c r="B1502" s="18" t="s">
        <v>27</v>
      </c>
      <c r="C1502" s="18" t="s">
        <v>30</v>
      </c>
      <c r="D1502" s="18" t="s">
        <v>89</v>
      </c>
      <c r="E1502" s="18" t="s">
        <v>11</v>
      </c>
      <c r="F1502" s="18">
        <v>2008</v>
      </c>
      <c r="G1502" s="19">
        <v>456.77244788635738</v>
      </c>
      <c r="H1502" s="19">
        <v>0</v>
      </c>
      <c r="I1502" s="19">
        <v>41</v>
      </c>
      <c r="J1502" s="19">
        <v>0</v>
      </c>
      <c r="K1502" s="19">
        <v>0</v>
      </c>
      <c r="L1502" s="19">
        <v>0</v>
      </c>
      <c r="M1502" s="19">
        <v>41</v>
      </c>
    </row>
    <row r="1503" spans="1:13" x14ac:dyDescent="0.2">
      <c r="A1503" s="18" t="s">
        <v>15</v>
      </c>
      <c r="B1503" s="18" t="s">
        <v>25</v>
      </c>
      <c r="C1503" s="18" t="s">
        <v>32</v>
      </c>
      <c r="D1503" s="18" t="s">
        <v>93</v>
      </c>
      <c r="E1503" s="18" t="s">
        <v>10</v>
      </c>
      <c r="F1503" s="18">
        <v>1987</v>
      </c>
      <c r="G1503" s="19">
        <v>366.44115145416379</v>
      </c>
      <c r="H1503" s="19">
        <v>0</v>
      </c>
      <c r="I1503" s="19">
        <v>297</v>
      </c>
      <c r="J1503" s="19">
        <v>0</v>
      </c>
      <c r="K1503" s="19">
        <v>0</v>
      </c>
      <c r="L1503" s="19">
        <v>0</v>
      </c>
      <c r="M1503" s="19">
        <v>297</v>
      </c>
    </row>
    <row r="1504" spans="1:13" x14ac:dyDescent="0.2">
      <c r="A1504" s="18" t="s">
        <v>12</v>
      </c>
      <c r="B1504" s="18" t="s">
        <v>19</v>
      </c>
      <c r="C1504" s="18" t="s">
        <v>29</v>
      </c>
      <c r="D1504" s="18" t="s">
        <v>85</v>
      </c>
      <c r="E1504" s="18" t="s">
        <v>10</v>
      </c>
      <c r="F1504" s="18">
        <v>2003</v>
      </c>
      <c r="G1504" s="19">
        <v>341.38119216166757</v>
      </c>
      <c r="H1504" s="19">
        <v>86</v>
      </c>
      <c r="I1504" s="19">
        <v>0</v>
      </c>
      <c r="J1504" s="19">
        <v>12</v>
      </c>
      <c r="K1504" s="19">
        <v>0</v>
      </c>
      <c r="L1504" s="19">
        <v>0</v>
      </c>
      <c r="M1504" s="19">
        <v>98</v>
      </c>
    </row>
    <row r="1505" spans="1:13" x14ac:dyDescent="0.2">
      <c r="A1505" s="18" t="s">
        <v>14</v>
      </c>
      <c r="B1505" s="18" t="s">
        <v>22</v>
      </c>
      <c r="C1505" s="18" t="s">
        <v>32</v>
      </c>
      <c r="D1505" s="18" t="s">
        <v>93</v>
      </c>
      <c r="E1505" s="18" t="s">
        <v>11</v>
      </c>
      <c r="F1505" s="18">
        <v>1976</v>
      </c>
      <c r="G1505" s="19">
        <v>407.15889190796457</v>
      </c>
      <c r="H1505" s="19">
        <v>194</v>
      </c>
      <c r="I1505" s="19">
        <v>0</v>
      </c>
      <c r="J1505" s="19">
        <v>0</v>
      </c>
      <c r="K1505" s="19">
        <v>0</v>
      </c>
      <c r="L1505" s="19">
        <v>0</v>
      </c>
      <c r="M1505" s="19">
        <v>194</v>
      </c>
    </row>
    <row r="1506" spans="1:13" x14ac:dyDescent="0.2">
      <c r="A1506" s="18" t="s">
        <v>13</v>
      </c>
      <c r="B1506" s="18" t="s">
        <v>21</v>
      </c>
      <c r="C1506" s="18" t="s">
        <v>32</v>
      </c>
      <c r="D1506" s="18" t="s">
        <v>93</v>
      </c>
      <c r="E1506" s="18" t="s">
        <v>11</v>
      </c>
      <c r="F1506" s="18">
        <v>2004</v>
      </c>
      <c r="G1506" s="19">
        <v>310.29909520753262</v>
      </c>
      <c r="H1506" s="19">
        <v>0</v>
      </c>
      <c r="I1506" s="19">
        <v>16</v>
      </c>
      <c r="J1506" s="19">
        <v>12</v>
      </c>
      <c r="K1506" s="19">
        <v>0</v>
      </c>
      <c r="L1506" s="19">
        <v>0</v>
      </c>
      <c r="M1506" s="19">
        <v>28</v>
      </c>
    </row>
    <row r="1507" spans="1:13" x14ac:dyDescent="0.2">
      <c r="A1507" s="18" t="s">
        <v>12</v>
      </c>
      <c r="B1507" s="18" t="s">
        <v>17</v>
      </c>
      <c r="C1507" s="18" t="s">
        <v>31</v>
      </c>
      <c r="D1507" s="18" t="s">
        <v>90</v>
      </c>
      <c r="E1507" s="18" t="s">
        <v>11</v>
      </c>
      <c r="F1507" s="18">
        <v>2010</v>
      </c>
      <c r="G1507" s="19">
        <v>651.22452048649848</v>
      </c>
      <c r="H1507" s="19">
        <v>236</v>
      </c>
      <c r="I1507" s="19">
        <v>0</v>
      </c>
      <c r="J1507" s="19">
        <v>0</v>
      </c>
      <c r="K1507" s="19">
        <v>0</v>
      </c>
      <c r="L1507" s="19">
        <v>0</v>
      </c>
      <c r="M1507" s="19">
        <v>236</v>
      </c>
    </row>
    <row r="1508" spans="1:13" x14ac:dyDescent="0.2">
      <c r="A1508" s="18" t="s">
        <v>12</v>
      </c>
      <c r="B1508" s="18" t="s">
        <v>17</v>
      </c>
      <c r="C1508" s="18" t="s">
        <v>32</v>
      </c>
      <c r="D1508" s="18" t="s">
        <v>93</v>
      </c>
      <c r="E1508" s="18" t="s">
        <v>11</v>
      </c>
      <c r="F1508" s="18">
        <v>2002</v>
      </c>
      <c r="G1508" s="19">
        <v>370.11816884651017</v>
      </c>
      <c r="H1508" s="19">
        <v>16</v>
      </c>
      <c r="I1508" s="19">
        <v>0</v>
      </c>
      <c r="J1508" s="19">
        <v>0</v>
      </c>
      <c r="K1508" s="19">
        <v>0</v>
      </c>
      <c r="L1508" s="19">
        <v>0</v>
      </c>
      <c r="M1508" s="19">
        <v>16</v>
      </c>
    </row>
    <row r="1509" spans="1:13" x14ac:dyDescent="0.2">
      <c r="A1509" s="18" t="s">
        <v>12</v>
      </c>
      <c r="B1509" s="18" t="s">
        <v>17</v>
      </c>
      <c r="C1509" s="18" t="s">
        <v>84</v>
      </c>
      <c r="D1509" s="18" t="s">
        <v>92</v>
      </c>
      <c r="E1509" s="18" t="s">
        <v>11</v>
      </c>
      <c r="F1509" s="18">
        <v>2005</v>
      </c>
      <c r="G1509" s="19">
        <v>320.93630840544034</v>
      </c>
      <c r="H1509" s="19">
        <v>47</v>
      </c>
      <c r="I1509" s="19">
        <v>10</v>
      </c>
      <c r="J1509" s="19">
        <v>0</v>
      </c>
      <c r="K1509" s="19">
        <v>0</v>
      </c>
      <c r="L1509" s="19">
        <v>0</v>
      </c>
      <c r="M1509" s="19">
        <v>57</v>
      </c>
    </row>
    <row r="1510" spans="1:13" x14ac:dyDescent="0.2">
      <c r="A1510" s="18" t="s">
        <v>14</v>
      </c>
      <c r="B1510" s="18" t="s">
        <v>23</v>
      </c>
      <c r="C1510" s="18" t="s">
        <v>30</v>
      </c>
      <c r="D1510" s="18" t="s">
        <v>89</v>
      </c>
      <c r="E1510" s="18" t="s">
        <v>9</v>
      </c>
      <c r="F1510" s="18">
        <v>2013</v>
      </c>
      <c r="G1510" s="19">
        <v>547.45582478012261</v>
      </c>
      <c r="H1510" s="19">
        <v>0</v>
      </c>
      <c r="I1510" s="19">
        <v>121</v>
      </c>
      <c r="J1510" s="19">
        <v>0</v>
      </c>
      <c r="K1510" s="19">
        <v>0</v>
      </c>
      <c r="L1510" s="19">
        <v>0</v>
      </c>
      <c r="M1510" s="19">
        <v>121</v>
      </c>
    </row>
    <row r="1511" spans="1:13" x14ac:dyDescent="0.2">
      <c r="A1511" s="18" t="s">
        <v>13</v>
      </c>
      <c r="B1511" s="18" t="s">
        <v>20</v>
      </c>
      <c r="C1511" s="18" t="s">
        <v>29</v>
      </c>
      <c r="D1511" s="18" t="s">
        <v>85</v>
      </c>
      <c r="E1511" s="18" t="s">
        <v>11</v>
      </c>
      <c r="F1511" s="18">
        <v>2010</v>
      </c>
      <c r="G1511" s="19">
        <v>431.5043275893716</v>
      </c>
      <c r="H1511" s="19">
        <v>40</v>
      </c>
      <c r="I1511" s="19">
        <v>0</v>
      </c>
      <c r="J1511" s="19">
        <v>0</v>
      </c>
      <c r="K1511" s="19">
        <v>0</v>
      </c>
      <c r="L1511" s="19">
        <v>0</v>
      </c>
      <c r="M1511" s="19">
        <v>40</v>
      </c>
    </row>
    <row r="1512" spans="1:13" x14ac:dyDescent="0.2">
      <c r="A1512" s="18" t="s">
        <v>13</v>
      </c>
      <c r="B1512" s="18" t="s">
        <v>21</v>
      </c>
      <c r="C1512" s="18" t="s">
        <v>32</v>
      </c>
      <c r="D1512" s="18" t="s">
        <v>93</v>
      </c>
      <c r="E1512" s="18" t="s">
        <v>11</v>
      </c>
      <c r="F1512" s="18">
        <v>2004</v>
      </c>
      <c r="G1512" s="19">
        <v>306.65080207381658</v>
      </c>
      <c r="H1512" s="19">
        <v>0</v>
      </c>
      <c r="I1512" s="19">
        <v>71</v>
      </c>
      <c r="J1512" s="19">
        <v>0</v>
      </c>
      <c r="K1512" s="19">
        <v>0</v>
      </c>
      <c r="L1512" s="19">
        <v>0</v>
      </c>
      <c r="M1512" s="19">
        <v>71</v>
      </c>
    </row>
    <row r="1513" spans="1:13" x14ac:dyDescent="0.2">
      <c r="A1513" s="18" t="s">
        <v>12</v>
      </c>
      <c r="B1513" s="18" t="s">
        <v>19</v>
      </c>
      <c r="C1513" s="18" t="s">
        <v>29</v>
      </c>
      <c r="D1513" s="18" t="s">
        <v>85</v>
      </c>
      <c r="E1513" s="18" t="s">
        <v>11</v>
      </c>
      <c r="F1513" s="18">
        <v>2006</v>
      </c>
      <c r="G1513" s="19">
        <v>907.72422409858405</v>
      </c>
      <c r="H1513" s="19">
        <v>134</v>
      </c>
      <c r="I1513" s="19">
        <v>0</v>
      </c>
      <c r="J1513" s="19">
        <v>8</v>
      </c>
      <c r="K1513" s="19">
        <v>0</v>
      </c>
      <c r="L1513" s="19">
        <v>0</v>
      </c>
      <c r="M1513" s="19">
        <v>142</v>
      </c>
    </row>
    <row r="1514" spans="1:13" x14ac:dyDescent="0.2">
      <c r="A1514" s="18" t="s">
        <v>12</v>
      </c>
      <c r="B1514" s="18" t="s">
        <v>17</v>
      </c>
      <c r="C1514" s="18" t="s">
        <v>32</v>
      </c>
      <c r="D1514" s="18" t="s">
        <v>93</v>
      </c>
      <c r="E1514" s="18" t="s">
        <v>9</v>
      </c>
      <c r="F1514" s="18">
        <v>2012</v>
      </c>
      <c r="G1514" s="19">
        <v>484.63797126499281</v>
      </c>
      <c r="H1514" s="19">
        <v>0</v>
      </c>
      <c r="I1514" s="19">
        <v>218</v>
      </c>
      <c r="J1514" s="19">
        <v>0</v>
      </c>
      <c r="K1514" s="19">
        <v>16</v>
      </c>
      <c r="L1514" s="19">
        <v>10.4</v>
      </c>
      <c r="M1514" s="19">
        <v>228.4</v>
      </c>
    </row>
    <row r="1515" spans="1:13" x14ac:dyDescent="0.2">
      <c r="A1515" s="18" t="s">
        <v>12</v>
      </c>
      <c r="B1515" s="18" t="s">
        <v>17</v>
      </c>
      <c r="C1515" s="18" t="s">
        <v>29</v>
      </c>
      <c r="D1515" s="18" t="s">
        <v>85</v>
      </c>
      <c r="E1515" s="18" t="s">
        <v>9</v>
      </c>
      <c r="F1515" s="18">
        <v>2012</v>
      </c>
      <c r="G1515" s="19">
        <v>631.97146147681519</v>
      </c>
      <c r="H1515" s="19">
        <v>106</v>
      </c>
      <c r="I1515" s="19">
        <v>167</v>
      </c>
      <c r="J1515" s="19">
        <v>5</v>
      </c>
      <c r="K1515" s="19">
        <v>0</v>
      </c>
      <c r="L1515" s="19">
        <v>0</v>
      </c>
      <c r="M1515" s="19">
        <v>278</v>
      </c>
    </row>
    <row r="1516" spans="1:13" x14ac:dyDescent="0.2">
      <c r="A1516" s="18" t="s">
        <v>15</v>
      </c>
      <c r="B1516" s="18" t="s">
        <v>25</v>
      </c>
      <c r="C1516" s="18" t="s">
        <v>32</v>
      </c>
      <c r="D1516" s="18" t="s">
        <v>93</v>
      </c>
      <c r="E1516" s="18" t="s">
        <v>11</v>
      </c>
      <c r="F1516" s="18">
        <v>2006</v>
      </c>
      <c r="G1516" s="19">
        <v>495.24981001490647</v>
      </c>
      <c r="H1516" s="19">
        <v>0</v>
      </c>
      <c r="I1516" s="19">
        <v>153</v>
      </c>
      <c r="J1516" s="19">
        <v>13</v>
      </c>
      <c r="K1516" s="19">
        <v>0</v>
      </c>
      <c r="L1516" s="19">
        <v>0</v>
      </c>
      <c r="M1516" s="19">
        <v>166</v>
      </c>
    </row>
    <row r="1517" spans="1:13" x14ac:dyDescent="0.2">
      <c r="A1517" s="18" t="s">
        <v>12</v>
      </c>
      <c r="B1517" s="18" t="s">
        <v>17</v>
      </c>
      <c r="C1517" s="18" t="s">
        <v>84</v>
      </c>
      <c r="D1517" s="18" t="s">
        <v>92</v>
      </c>
      <c r="E1517" s="18" t="s">
        <v>9</v>
      </c>
      <c r="F1517" s="18">
        <v>2012</v>
      </c>
      <c r="G1517" s="19">
        <v>703.63824157427496</v>
      </c>
      <c r="H1517" s="19">
        <v>13</v>
      </c>
      <c r="I1517" s="19">
        <v>0</v>
      </c>
      <c r="J1517" s="19">
        <v>4</v>
      </c>
      <c r="K1517" s="19">
        <v>0</v>
      </c>
      <c r="L1517" s="19">
        <v>0</v>
      </c>
      <c r="M1517" s="19">
        <v>17</v>
      </c>
    </row>
    <row r="1518" spans="1:13" x14ac:dyDescent="0.2">
      <c r="A1518" s="18" t="s">
        <v>13</v>
      </c>
      <c r="B1518" s="18" t="s">
        <v>21</v>
      </c>
      <c r="C1518" s="18" t="s">
        <v>32</v>
      </c>
      <c r="D1518" s="18" t="s">
        <v>93</v>
      </c>
      <c r="E1518" s="18" t="s">
        <v>10</v>
      </c>
      <c r="F1518" s="18">
        <v>2004</v>
      </c>
      <c r="G1518" s="19">
        <v>290.9322116689533</v>
      </c>
      <c r="H1518" s="19">
        <v>33</v>
      </c>
      <c r="I1518" s="19">
        <v>0</v>
      </c>
      <c r="J1518" s="19">
        <v>9</v>
      </c>
      <c r="K1518" s="19">
        <v>0</v>
      </c>
      <c r="L1518" s="19">
        <v>0</v>
      </c>
      <c r="M1518" s="19">
        <v>42</v>
      </c>
    </row>
    <row r="1519" spans="1:13" x14ac:dyDescent="0.2">
      <c r="A1519" s="18" t="s">
        <v>12</v>
      </c>
      <c r="B1519" s="18" t="s">
        <v>17</v>
      </c>
      <c r="C1519" s="18" t="s">
        <v>31</v>
      </c>
      <c r="D1519" s="18" t="s">
        <v>90</v>
      </c>
      <c r="E1519" s="18" t="s">
        <v>11</v>
      </c>
      <c r="F1519" s="18">
        <v>2011</v>
      </c>
      <c r="G1519" s="19">
        <v>552.16783547343664</v>
      </c>
      <c r="H1519" s="19">
        <v>4</v>
      </c>
      <c r="I1519" s="19">
        <v>11</v>
      </c>
      <c r="J1519" s="19">
        <v>0</v>
      </c>
      <c r="K1519" s="19">
        <v>0</v>
      </c>
      <c r="L1519" s="19">
        <v>0</v>
      </c>
      <c r="M1519" s="19">
        <v>15</v>
      </c>
    </row>
    <row r="1520" spans="1:13" x14ac:dyDescent="0.2">
      <c r="A1520" s="18" t="s">
        <v>14</v>
      </c>
      <c r="B1520" s="18" t="s">
        <v>23</v>
      </c>
      <c r="C1520" s="18" t="s">
        <v>30</v>
      </c>
      <c r="D1520" s="18" t="s">
        <v>89</v>
      </c>
      <c r="E1520" s="18" t="s">
        <v>9</v>
      </c>
      <c r="F1520" s="18">
        <v>2012</v>
      </c>
      <c r="G1520" s="19">
        <v>655.18494380478649</v>
      </c>
      <c r="H1520" s="19">
        <v>0</v>
      </c>
      <c r="I1520" s="19">
        <v>189</v>
      </c>
      <c r="J1520" s="19">
        <v>0</v>
      </c>
      <c r="K1520" s="19">
        <v>0</v>
      </c>
      <c r="L1520" s="19">
        <v>0</v>
      </c>
      <c r="M1520" s="19">
        <v>189</v>
      </c>
    </row>
    <row r="1521" spans="1:13" x14ac:dyDescent="0.2">
      <c r="A1521" s="18" t="s">
        <v>16</v>
      </c>
      <c r="B1521" s="18" t="s">
        <v>27</v>
      </c>
      <c r="C1521" s="18" t="s">
        <v>29</v>
      </c>
      <c r="D1521" s="18" t="s">
        <v>85</v>
      </c>
      <c r="E1521" s="18" t="s">
        <v>9</v>
      </c>
      <c r="F1521" s="18">
        <v>2013</v>
      </c>
      <c r="G1521" s="19">
        <v>1033.2093686582268</v>
      </c>
      <c r="H1521" s="19">
        <v>61</v>
      </c>
      <c r="I1521" s="19">
        <v>0</v>
      </c>
      <c r="J1521" s="19">
        <v>11</v>
      </c>
      <c r="K1521" s="19">
        <v>140</v>
      </c>
      <c r="L1521" s="19">
        <v>91</v>
      </c>
      <c r="M1521" s="19">
        <v>163</v>
      </c>
    </row>
    <row r="1522" spans="1:13" x14ac:dyDescent="0.2">
      <c r="A1522" s="18" t="s">
        <v>15</v>
      </c>
      <c r="B1522" s="18" t="s">
        <v>25</v>
      </c>
      <c r="C1522" s="18" t="s">
        <v>30</v>
      </c>
      <c r="D1522" s="18" t="s">
        <v>89</v>
      </c>
      <c r="E1522" s="18" t="s">
        <v>11</v>
      </c>
      <c r="F1522" s="18">
        <v>1986</v>
      </c>
      <c r="G1522" s="19">
        <v>354.66475029526885</v>
      </c>
      <c r="H1522" s="19">
        <v>60</v>
      </c>
      <c r="I1522" s="19">
        <v>0</v>
      </c>
      <c r="J1522" s="19">
        <v>0</v>
      </c>
      <c r="K1522" s="19">
        <v>0</v>
      </c>
      <c r="L1522" s="19">
        <v>0</v>
      </c>
      <c r="M1522" s="19">
        <v>60</v>
      </c>
    </row>
    <row r="1523" spans="1:13" x14ac:dyDescent="0.2">
      <c r="A1523" s="18" t="s">
        <v>14</v>
      </c>
      <c r="B1523" s="18" t="s">
        <v>24</v>
      </c>
      <c r="C1523" s="18" t="s">
        <v>30</v>
      </c>
      <c r="D1523" s="18" t="s">
        <v>89</v>
      </c>
      <c r="E1523" s="18" t="s">
        <v>11</v>
      </c>
      <c r="F1523" s="18">
        <v>2006</v>
      </c>
      <c r="G1523" s="19">
        <v>376.14141744378537</v>
      </c>
      <c r="H1523" s="19">
        <v>0</v>
      </c>
      <c r="I1523" s="19">
        <v>407</v>
      </c>
      <c r="J1523" s="19">
        <v>0</v>
      </c>
      <c r="K1523" s="19">
        <v>0</v>
      </c>
      <c r="L1523" s="19">
        <v>0</v>
      </c>
      <c r="M1523" s="19">
        <v>407</v>
      </c>
    </row>
    <row r="1524" spans="1:13" x14ac:dyDescent="0.2">
      <c r="A1524" s="18" t="s">
        <v>16</v>
      </c>
      <c r="B1524" s="18" t="s">
        <v>28</v>
      </c>
      <c r="C1524" s="18" t="s">
        <v>29</v>
      </c>
      <c r="D1524" s="18" t="s">
        <v>86</v>
      </c>
      <c r="E1524" s="18" t="s">
        <v>11</v>
      </c>
      <c r="F1524" s="18">
        <v>2010</v>
      </c>
      <c r="G1524" s="19">
        <v>612.68829577145902</v>
      </c>
      <c r="H1524" s="19">
        <v>57</v>
      </c>
      <c r="I1524" s="19">
        <v>0</v>
      </c>
      <c r="J1524" s="19">
        <v>120</v>
      </c>
      <c r="K1524" s="19">
        <v>0</v>
      </c>
      <c r="L1524" s="19">
        <v>0</v>
      </c>
      <c r="M1524" s="19">
        <v>177</v>
      </c>
    </row>
    <row r="1525" spans="1:13" x14ac:dyDescent="0.2">
      <c r="A1525" s="18" t="s">
        <v>14</v>
      </c>
      <c r="B1525" s="18" t="s">
        <v>24</v>
      </c>
      <c r="C1525" s="18" t="s">
        <v>31</v>
      </c>
      <c r="D1525" s="18" t="s">
        <v>90</v>
      </c>
      <c r="E1525" s="18" t="s">
        <v>11</v>
      </c>
      <c r="F1525" s="18">
        <v>2008</v>
      </c>
      <c r="G1525" s="19">
        <v>510.82467594241865</v>
      </c>
      <c r="H1525" s="19">
        <v>0</v>
      </c>
      <c r="I1525" s="19">
        <v>264</v>
      </c>
      <c r="J1525" s="19">
        <v>8</v>
      </c>
      <c r="K1525" s="19">
        <v>0</v>
      </c>
      <c r="L1525" s="19">
        <v>0</v>
      </c>
      <c r="M1525" s="19">
        <v>272</v>
      </c>
    </row>
    <row r="1526" spans="1:13" x14ac:dyDescent="0.2">
      <c r="A1526" s="18" t="s">
        <v>12</v>
      </c>
      <c r="B1526" s="18" t="s">
        <v>17</v>
      </c>
      <c r="C1526" s="18" t="s">
        <v>29</v>
      </c>
      <c r="D1526" s="18" t="s">
        <v>85</v>
      </c>
      <c r="E1526" s="18" t="s">
        <v>11</v>
      </c>
      <c r="F1526" s="18">
        <v>2005</v>
      </c>
      <c r="G1526" s="19">
        <v>389.01995090383747</v>
      </c>
      <c r="H1526" s="19">
        <v>178</v>
      </c>
      <c r="I1526" s="19">
        <v>0</v>
      </c>
      <c r="J1526" s="19">
        <v>0</v>
      </c>
      <c r="K1526" s="19">
        <v>0</v>
      </c>
      <c r="L1526" s="19">
        <v>0</v>
      </c>
      <c r="M1526" s="19">
        <v>178</v>
      </c>
    </row>
    <row r="1527" spans="1:13" x14ac:dyDescent="0.2">
      <c r="A1527" s="18" t="s">
        <v>14</v>
      </c>
      <c r="B1527" s="18" t="s">
        <v>24</v>
      </c>
      <c r="C1527" s="18" t="s">
        <v>30</v>
      </c>
      <c r="D1527" s="18" t="s">
        <v>88</v>
      </c>
      <c r="E1527" s="18" t="s">
        <v>9</v>
      </c>
      <c r="F1527" s="18">
        <v>2014</v>
      </c>
      <c r="G1527" s="19">
        <v>540.74547579857392</v>
      </c>
      <c r="H1527" s="19">
        <v>61</v>
      </c>
      <c r="I1527" s="19">
        <v>0</v>
      </c>
      <c r="J1527" s="19">
        <v>0</v>
      </c>
      <c r="K1527" s="19">
        <v>0</v>
      </c>
      <c r="L1527" s="19">
        <v>0</v>
      </c>
      <c r="M1527" s="19">
        <v>61</v>
      </c>
    </row>
    <row r="1528" spans="1:13" x14ac:dyDescent="0.2">
      <c r="A1528" s="18" t="s">
        <v>14</v>
      </c>
      <c r="B1528" s="18" t="s">
        <v>24</v>
      </c>
      <c r="C1528" s="18" t="s">
        <v>84</v>
      </c>
      <c r="D1528" s="18" t="s">
        <v>92</v>
      </c>
      <c r="E1528" s="18" t="s">
        <v>11</v>
      </c>
      <c r="F1528" s="18">
        <v>2007</v>
      </c>
      <c r="G1528" s="19">
        <v>507.85865571470987</v>
      </c>
      <c r="H1528" s="19">
        <v>0</v>
      </c>
      <c r="I1528" s="19">
        <v>178</v>
      </c>
      <c r="J1528" s="19">
        <v>0</v>
      </c>
      <c r="K1528" s="19">
        <v>0</v>
      </c>
      <c r="L1528" s="19">
        <v>0</v>
      </c>
      <c r="M1528" s="19">
        <v>178</v>
      </c>
    </row>
    <row r="1529" spans="1:13" x14ac:dyDescent="0.2">
      <c r="A1529" s="18" t="s">
        <v>12</v>
      </c>
      <c r="B1529" s="18" t="s">
        <v>17</v>
      </c>
      <c r="C1529" s="18" t="s">
        <v>84</v>
      </c>
      <c r="D1529" s="18" t="s">
        <v>92</v>
      </c>
      <c r="E1529" s="18" t="s">
        <v>9</v>
      </c>
      <c r="F1529" s="18">
        <v>2013</v>
      </c>
      <c r="G1529" s="19">
        <v>564.38225368487679</v>
      </c>
      <c r="H1529" s="19">
        <v>0</v>
      </c>
      <c r="I1529" s="19">
        <v>62</v>
      </c>
      <c r="J1529" s="19">
        <v>0</v>
      </c>
      <c r="K1529" s="19">
        <v>0</v>
      </c>
      <c r="L1529" s="19">
        <v>0</v>
      </c>
      <c r="M1529" s="19">
        <v>62</v>
      </c>
    </row>
    <row r="1530" spans="1:13" x14ac:dyDescent="0.2">
      <c r="A1530" s="18" t="s">
        <v>14</v>
      </c>
      <c r="B1530" s="18" t="s">
        <v>24</v>
      </c>
      <c r="C1530" s="18" t="s">
        <v>30</v>
      </c>
      <c r="D1530" s="18" t="s">
        <v>89</v>
      </c>
      <c r="E1530" s="18" t="s">
        <v>11</v>
      </c>
      <c r="F1530" s="18">
        <v>2006</v>
      </c>
      <c r="G1530" s="19">
        <v>438.52363763801492</v>
      </c>
      <c r="H1530" s="19">
        <v>0</v>
      </c>
      <c r="I1530" s="19">
        <v>372</v>
      </c>
      <c r="J1530" s="19">
        <v>0</v>
      </c>
      <c r="K1530" s="19">
        <v>0</v>
      </c>
      <c r="L1530" s="19">
        <v>0</v>
      </c>
      <c r="M1530" s="19">
        <v>372</v>
      </c>
    </row>
    <row r="1531" spans="1:13" x14ac:dyDescent="0.2">
      <c r="A1531" s="18" t="s">
        <v>14</v>
      </c>
      <c r="B1531" s="18" t="s">
        <v>22</v>
      </c>
      <c r="C1531" s="18" t="s">
        <v>29</v>
      </c>
      <c r="D1531" s="18" t="s">
        <v>85</v>
      </c>
      <c r="E1531" s="18" t="s">
        <v>11</v>
      </c>
      <c r="F1531" s="18">
        <v>2009</v>
      </c>
      <c r="G1531" s="19">
        <v>419.78899583524714</v>
      </c>
      <c r="H1531" s="19">
        <v>0</v>
      </c>
      <c r="I1531" s="19">
        <v>81</v>
      </c>
      <c r="J1531" s="19">
        <v>0</v>
      </c>
      <c r="K1531" s="19">
        <v>0</v>
      </c>
      <c r="L1531" s="19">
        <v>0</v>
      </c>
      <c r="M1531" s="19">
        <v>81</v>
      </c>
    </row>
    <row r="1532" spans="1:13" x14ac:dyDescent="0.2">
      <c r="A1532" s="18" t="s">
        <v>14</v>
      </c>
      <c r="B1532" s="18" t="s">
        <v>24</v>
      </c>
      <c r="C1532" s="18" t="s">
        <v>29</v>
      </c>
      <c r="D1532" s="18" t="s">
        <v>86</v>
      </c>
      <c r="E1532" s="18" t="s">
        <v>9</v>
      </c>
      <c r="F1532" s="18">
        <v>2012</v>
      </c>
      <c r="G1532" s="19">
        <v>929.52903916341882</v>
      </c>
      <c r="H1532" s="19">
        <v>0</v>
      </c>
      <c r="I1532" s="19">
        <v>300</v>
      </c>
      <c r="J1532" s="19">
        <v>0</v>
      </c>
      <c r="K1532" s="19">
        <v>0</v>
      </c>
      <c r="L1532" s="19">
        <v>0</v>
      </c>
      <c r="M1532" s="19">
        <v>300</v>
      </c>
    </row>
    <row r="1533" spans="1:13" x14ac:dyDescent="0.2">
      <c r="A1533" s="18" t="s">
        <v>16</v>
      </c>
      <c r="B1533" s="18" t="s">
        <v>27</v>
      </c>
      <c r="C1533" s="18" t="s">
        <v>30</v>
      </c>
      <c r="D1533" s="18" t="s">
        <v>89</v>
      </c>
      <c r="E1533" s="18" t="s">
        <v>11</v>
      </c>
      <c r="F1533" s="18">
        <v>2002</v>
      </c>
      <c r="G1533" s="19">
        <v>403.47188668713187</v>
      </c>
      <c r="H1533" s="19">
        <v>70</v>
      </c>
      <c r="I1533" s="19">
        <v>0</v>
      </c>
      <c r="J1533" s="19">
        <v>2</v>
      </c>
      <c r="K1533" s="19">
        <v>0</v>
      </c>
      <c r="L1533" s="19">
        <v>0</v>
      </c>
      <c r="M1533" s="19">
        <v>72</v>
      </c>
    </row>
    <row r="1534" spans="1:13" x14ac:dyDescent="0.2">
      <c r="A1534" s="18" t="s">
        <v>14</v>
      </c>
      <c r="B1534" s="18" t="s">
        <v>24</v>
      </c>
      <c r="C1534" s="18" t="s">
        <v>29</v>
      </c>
      <c r="D1534" s="18" t="s">
        <v>85</v>
      </c>
      <c r="E1534" s="18" t="s">
        <v>11</v>
      </c>
      <c r="F1534" s="18">
        <v>2008</v>
      </c>
      <c r="G1534" s="19">
        <v>151.54236094200348</v>
      </c>
      <c r="H1534" s="19">
        <v>0</v>
      </c>
      <c r="I1534" s="19">
        <v>216</v>
      </c>
      <c r="J1534" s="19">
        <v>0</v>
      </c>
      <c r="K1534" s="19">
        <v>0</v>
      </c>
      <c r="L1534" s="19">
        <v>0</v>
      </c>
      <c r="M1534" s="19">
        <v>216</v>
      </c>
    </row>
    <row r="1535" spans="1:13" x14ac:dyDescent="0.2">
      <c r="A1535" s="18" t="s">
        <v>16</v>
      </c>
      <c r="B1535" s="18" t="s">
        <v>28</v>
      </c>
      <c r="C1535" s="18" t="s">
        <v>29</v>
      </c>
      <c r="D1535" s="18" t="s">
        <v>86</v>
      </c>
      <c r="E1535" s="18" t="s">
        <v>9</v>
      </c>
      <c r="F1535" s="18">
        <v>2012</v>
      </c>
      <c r="G1535" s="19">
        <v>733.08510879695643</v>
      </c>
      <c r="H1535" s="19">
        <v>0</v>
      </c>
      <c r="I1535" s="19">
        <v>520</v>
      </c>
      <c r="J1535" s="19">
        <v>81</v>
      </c>
      <c r="K1535" s="19">
        <v>0</v>
      </c>
      <c r="L1535" s="19">
        <v>0</v>
      </c>
      <c r="M1535" s="19">
        <v>601</v>
      </c>
    </row>
    <row r="1536" spans="1:13" x14ac:dyDescent="0.2">
      <c r="A1536" s="18" t="s">
        <v>12</v>
      </c>
      <c r="B1536" s="18" t="s">
        <v>17</v>
      </c>
      <c r="C1536" s="18" t="s">
        <v>30</v>
      </c>
      <c r="D1536" s="18" t="s">
        <v>89</v>
      </c>
      <c r="E1536" s="18" t="s">
        <v>10</v>
      </c>
      <c r="F1536" s="18">
        <v>2001</v>
      </c>
      <c r="G1536" s="19">
        <v>387.96290079370976</v>
      </c>
      <c r="H1536" s="19">
        <v>165</v>
      </c>
      <c r="I1536" s="19">
        <v>0</v>
      </c>
      <c r="J1536" s="19">
        <v>0</v>
      </c>
      <c r="K1536" s="19">
        <v>0</v>
      </c>
      <c r="L1536" s="19">
        <v>0</v>
      </c>
      <c r="M1536" s="19">
        <v>165</v>
      </c>
    </row>
    <row r="1537" spans="1:13" x14ac:dyDescent="0.2">
      <c r="A1537" s="18" t="s">
        <v>13</v>
      </c>
      <c r="B1537" s="18" t="s">
        <v>20</v>
      </c>
      <c r="C1537" s="18" t="s">
        <v>30</v>
      </c>
      <c r="D1537" s="18" t="s">
        <v>89</v>
      </c>
      <c r="E1537" s="18" t="s">
        <v>9</v>
      </c>
      <c r="F1537" s="18">
        <v>2012</v>
      </c>
      <c r="G1537" s="19">
        <v>515.8622949433452</v>
      </c>
      <c r="H1537" s="19">
        <v>183</v>
      </c>
      <c r="I1537" s="19">
        <v>0</v>
      </c>
      <c r="J1537" s="19">
        <v>0</v>
      </c>
      <c r="K1537" s="19">
        <v>0</v>
      </c>
      <c r="L1537" s="19">
        <v>0</v>
      </c>
      <c r="M1537" s="19">
        <v>183</v>
      </c>
    </row>
    <row r="1538" spans="1:13" x14ac:dyDescent="0.2">
      <c r="A1538" s="18" t="s">
        <v>16</v>
      </c>
      <c r="B1538" s="18" t="s">
        <v>27</v>
      </c>
      <c r="C1538" s="18" t="s">
        <v>29</v>
      </c>
      <c r="D1538" s="18" t="s">
        <v>85</v>
      </c>
      <c r="E1538" s="18" t="s">
        <v>9</v>
      </c>
      <c r="F1538" s="18">
        <v>2015</v>
      </c>
      <c r="G1538" s="19">
        <v>450.07792628250519</v>
      </c>
      <c r="H1538" s="19">
        <v>462</v>
      </c>
      <c r="I1538" s="19">
        <v>0</v>
      </c>
      <c r="J1538" s="19">
        <v>1</v>
      </c>
      <c r="K1538" s="19">
        <v>0</v>
      </c>
      <c r="L1538" s="19">
        <v>0</v>
      </c>
      <c r="M1538" s="19">
        <v>463</v>
      </c>
    </row>
    <row r="1539" spans="1:13" x14ac:dyDescent="0.2">
      <c r="A1539" s="18" t="s">
        <v>13</v>
      </c>
      <c r="B1539" s="18" t="s">
        <v>21</v>
      </c>
      <c r="C1539" s="18" t="s">
        <v>30</v>
      </c>
      <c r="D1539" s="18" t="s">
        <v>89</v>
      </c>
      <c r="E1539" s="18" t="s">
        <v>9</v>
      </c>
      <c r="F1539" s="18">
        <v>2012</v>
      </c>
      <c r="G1539" s="19">
        <v>473.33752682516365</v>
      </c>
      <c r="H1539" s="19">
        <v>0</v>
      </c>
      <c r="I1539" s="19">
        <v>79</v>
      </c>
      <c r="J1539" s="19">
        <v>0</v>
      </c>
      <c r="K1539" s="19">
        <v>0</v>
      </c>
      <c r="L1539" s="19">
        <v>0</v>
      </c>
      <c r="M1539" s="19">
        <v>79</v>
      </c>
    </row>
    <row r="1540" spans="1:13" x14ac:dyDescent="0.2">
      <c r="A1540" s="18" t="s">
        <v>14</v>
      </c>
      <c r="B1540" s="18" t="s">
        <v>24</v>
      </c>
      <c r="C1540" s="18" t="s">
        <v>30</v>
      </c>
      <c r="D1540" s="18" t="s">
        <v>89</v>
      </c>
      <c r="E1540" s="18" t="s">
        <v>10</v>
      </c>
      <c r="F1540" s="18">
        <v>2002</v>
      </c>
      <c r="G1540" s="19">
        <v>505.73418579479613</v>
      </c>
      <c r="H1540" s="19">
        <v>0</v>
      </c>
      <c r="I1540" s="19">
        <v>203</v>
      </c>
      <c r="J1540" s="19">
        <v>0</v>
      </c>
      <c r="K1540" s="19">
        <v>0</v>
      </c>
      <c r="L1540" s="19">
        <v>0</v>
      </c>
      <c r="M1540" s="19">
        <v>203</v>
      </c>
    </row>
    <row r="1541" spans="1:13" x14ac:dyDescent="0.2">
      <c r="A1541" s="18" t="s">
        <v>13</v>
      </c>
      <c r="B1541" s="18" t="s">
        <v>21</v>
      </c>
      <c r="C1541" s="18" t="s">
        <v>32</v>
      </c>
      <c r="D1541" s="18" t="s">
        <v>93</v>
      </c>
      <c r="E1541" s="18" t="s">
        <v>9</v>
      </c>
      <c r="F1541" s="18">
        <v>2015</v>
      </c>
      <c r="G1541" s="19">
        <v>692.82502448841012</v>
      </c>
      <c r="H1541" s="19">
        <v>0</v>
      </c>
      <c r="I1541" s="19">
        <v>59</v>
      </c>
      <c r="J1541" s="19">
        <v>0</v>
      </c>
      <c r="K1541" s="19">
        <v>0</v>
      </c>
      <c r="L1541" s="19">
        <v>0</v>
      </c>
      <c r="M1541" s="19">
        <v>59</v>
      </c>
    </row>
    <row r="1542" spans="1:13" x14ac:dyDescent="0.2">
      <c r="A1542" s="18" t="s">
        <v>13</v>
      </c>
      <c r="B1542" s="18" t="s">
        <v>20</v>
      </c>
      <c r="C1542" s="18" t="s">
        <v>84</v>
      </c>
      <c r="D1542" s="18" t="s">
        <v>92</v>
      </c>
      <c r="E1542" s="18" t="s">
        <v>11</v>
      </c>
      <c r="F1542" s="18">
        <v>2011</v>
      </c>
      <c r="G1542" s="19">
        <v>531.71800870098252</v>
      </c>
      <c r="H1542" s="19">
        <v>15</v>
      </c>
      <c r="I1542" s="19">
        <v>9</v>
      </c>
      <c r="J1542" s="19">
        <v>0</v>
      </c>
      <c r="K1542" s="19">
        <v>0</v>
      </c>
      <c r="L1542" s="19">
        <v>0</v>
      </c>
      <c r="M1542" s="19">
        <v>24</v>
      </c>
    </row>
    <row r="1543" spans="1:13" x14ac:dyDescent="0.2">
      <c r="A1543" s="18" t="s">
        <v>14</v>
      </c>
      <c r="B1543" s="18" t="s">
        <v>24</v>
      </c>
      <c r="C1543" s="18" t="s">
        <v>30</v>
      </c>
      <c r="D1543" s="18" t="s">
        <v>89</v>
      </c>
      <c r="E1543" s="18" t="s">
        <v>10</v>
      </c>
      <c r="F1543" s="18">
        <v>2002</v>
      </c>
      <c r="G1543" s="19">
        <v>468.20041277635136</v>
      </c>
      <c r="H1543" s="19">
        <v>0</v>
      </c>
      <c r="I1543" s="19">
        <v>0</v>
      </c>
      <c r="J1543" s="19">
        <v>871</v>
      </c>
      <c r="K1543" s="19">
        <v>0</v>
      </c>
      <c r="L1543" s="19">
        <v>0</v>
      </c>
      <c r="M1543" s="19">
        <v>871</v>
      </c>
    </row>
    <row r="1544" spans="1:13" ht="12" thickBot="1" x14ac:dyDescent="0.25">
      <c r="A1544" s="20" t="s">
        <v>12</v>
      </c>
      <c r="B1544" s="20" t="s">
        <v>17</v>
      </c>
      <c r="C1544" s="20" t="s">
        <v>84</v>
      </c>
      <c r="D1544" s="20" t="s">
        <v>92</v>
      </c>
      <c r="E1544" s="20" t="s">
        <v>11</v>
      </c>
      <c r="F1544" s="20">
        <v>2000</v>
      </c>
      <c r="G1544" s="21">
        <v>329.873166807009</v>
      </c>
      <c r="H1544" s="21">
        <v>107</v>
      </c>
      <c r="I1544" s="21">
        <v>59</v>
      </c>
      <c r="J1544" s="21">
        <v>0</v>
      </c>
      <c r="K1544" s="21">
        <v>0</v>
      </c>
      <c r="L1544" s="21">
        <v>0</v>
      </c>
      <c r="M1544" s="21">
        <v>166</v>
      </c>
    </row>
  </sheetData>
  <sortState ref="A1:L2549">
    <sortCondition ref="A2:A2549"/>
    <sortCondition ref="B2:B2549"/>
    <sortCondition ref="C2:C2549"/>
    <sortCondition ref="D2:D2549"/>
    <sortCondition ref="E2:E2549"/>
    <sortCondition ref="F2:F254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INVENTÁRIO - LARANJAS</vt:lpstr>
      <vt:lpstr>INVENTÁRIO - LARANJAS IRRIGAÇÃO</vt:lpstr>
      <vt:lpstr>INVENTÁRIO - OUTRAS LARANJAS</vt:lpstr>
      <vt:lpstr>INVENTÁRIO-LIMAS ÁCIDAS LIMÕES</vt:lpstr>
      <vt:lpstr>INVENTÁRIO - TANGERINAS</vt:lpstr>
      <vt:lpstr>DADOS BASE- ESTIMATIVA LARANJAS</vt:lpstr>
      <vt:lpstr>DADOS BASE - DERRIÇA LARANJAS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Reina</dc:creator>
  <cp:lastModifiedBy>Usuário do Windows</cp:lastModifiedBy>
  <dcterms:created xsi:type="dcterms:W3CDTF">2018-04-16T18:22:42Z</dcterms:created>
  <dcterms:modified xsi:type="dcterms:W3CDTF">2022-05-26T14:29:06Z</dcterms:modified>
</cp:coreProperties>
</file>